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Add Electric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  <c r="I3" i="1"/>
  <c r="I13" i="1" s="1"/>
  <c r="J14" i="1"/>
  <c r="J13" i="1"/>
  <c r="J15" i="1" s="1"/>
  <c r="F15" i="1"/>
  <c r="I14" i="1" l="1"/>
  <c r="I15" i="1" s="1"/>
  <c r="K13" i="1" s="1"/>
  <c r="F13" i="1"/>
  <c r="E12" i="1"/>
  <c r="E11" i="1"/>
  <c r="E10" i="1"/>
  <c r="E9" i="1"/>
  <c r="E8" i="1"/>
  <c r="E7" i="1"/>
  <c r="E6" i="1"/>
  <c r="E5" i="1"/>
  <c r="E4" i="1"/>
  <c r="E3" i="1"/>
  <c r="E13" i="1" l="1"/>
  <c r="E14" i="1" s="1"/>
  <c r="E15" i="1" s="1"/>
  <c r="G13" i="1" s="1"/>
</calcChain>
</file>

<file path=xl/sharedStrings.xml><?xml version="1.0" encoding="utf-8"?>
<sst xmlns="http://schemas.openxmlformats.org/spreadsheetml/2006/main" count="34" uniqueCount="22">
  <si>
    <t>Particulars</t>
  </si>
  <si>
    <t>Quantity</t>
  </si>
  <si>
    <t>Unit</t>
  </si>
  <si>
    <t>Rate</t>
  </si>
  <si>
    <t>Amount</t>
  </si>
  <si>
    <t>Labour Rates</t>
  </si>
  <si>
    <t>35mm copper cable</t>
  </si>
  <si>
    <t>R. Mt</t>
  </si>
  <si>
    <t>125A
4P 10KA-125U
MCCCB</t>
  </si>
  <si>
    <t>Nos.</t>
  </si>
  <si>
    <t>V TPN 4WAY 125A
MCCB I/C IP43
DOUBLE DOOR LNT</t>
  </si>
  <si>
    <t>35 Sq mm Double
Compression Cable
Gland</t>
  </si>
  <si>
    <t xml:space="preserve">L&amp;T 3ph Miter 20-100a </t>
  </si>
  <si>
    <t>3Q METER BOX
HAWEY GRY</t>
  </si>
  <si>
    <t>125 Sq mm Spedar
Lugs</t>
  </si>
  <si>
    <t>25 mm Single
Compression Metal Gland</t>
  </si>
  <si>
    <t>35 Sq mm Aluminium ring type lugs</t>
  </si>
  <si>
    <t>35 Sq mm Aluminium pin type lugs</t>
  </si>
  <si>
    <t>Discount</t>
  </si>
  <si>
    <t>Garry Associates (R0)</t>
  </si>
  <si>
    <t>Garry Associates (R1)</t>
  </si>
  <si>
    <t>Int. Lounnge Goa Dabolim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</si>
</sst>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Helvetica Neu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2" xfId="0" applyNumberForma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zoomScale="62" workbookViewId="0">
      <selection activeCell="G13" sqref="G13:G15"/>
    </sheetView>
  </sheetViews>
  <sheetFormatPr defaultColWidth="16.36328125" defaultRowHeight="20" customHeight="1"/>
  <cols>
    <col min="1" max="1" width="20.08984375" style="1" customWidth="1"/>
    <col min="2" max="11" width="16.36328125" style="1" customWidth="1"/>
    <col min="12" max="16384" width="16.36328125" style="1"/>
  </cols>
  <sheetData>
    <row r="1" spans="1:11" ht="20" customHeight="1">
      <c r="A1" s="19" t="s">
        <v>21</v>
      </c>
      <c r="B1" s="20"/>
      <c r="C1" s="21"/>
      <c r="D1" s="18" t="s">
        <v>19</v>
      </c>
      <c r="E1" s="18"/>
      <c r="F1" s="18"/>
      <c r="G1" s="18"/>
      <c r="H1" s="15" t="s">
        <v>20</v>
      </c>
      <c r="I1" s="15"/>
      <c r="J1" s="15"/>
      <c r="K1" s="15"/>
    </row>
    <row r="2" spans="1:11" ht="20.149999999999999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7"/>
      <c r="H2" s="9" t="s">
        <v>3</v>
      </c>
      <c r="I2" s="9" t="s">
        <v>4</v>
      </c>
      <c r="J2" s="9" t="s">
        <v>5</v>
      </c>
      <c r="K2" s="8"/>
    </row>
    <row r="3" spans="1:11" ht="20.149999999999999" customHeight="1">
      <c r="A3" s="4" t="s">
        <v>6</v>
      </c>
      <c r="B3" s="5">
        <v>100</v>
      </c>
      <c r="C3" s="2" t="s">
        <v>7</v>
      </c>
      <c r="D3" s="5">
        <v>783</v>
      </c>
      <c r="E3" s="5">
        <f t="shared" ref="E3:E12" si="0">D3*B3</f>
        <v>78300</v>
      </c>
      <c r="F3" s="10">
        <v>25000</v>
      </c>
      <c r="G3" s="12"/>
      <c r="H3" s="7">
        <v>783</v>
      </c>
      <c r="I3" s="7">
        <f>H3*B3</f>
        <v>78300</v>
      </c>
      <c r="J3" s="10">
        <v>25000</v>
      </c>
      <c r="K3" s="12"/>
    </row>
    <row r="4" spans="1:11" ht="44.15" customHeight="1">
      <c r="A4" s="4" t="s">
        <v>8</v>
      </c>
      <c r="B4" s="5">
        <v>1</v>
      </c>
      <c r="C4" s="2" t="s">
        <v>9</v>
      </c>
      <c r="D4" s="5">
        <v>4850</v>
      </c>
      <c r="E4" s="5">
        <f t="shared" si="0"/>
        <v>4850</v>
      </c>
      <c r="F4" s="11"/>
      <c r="G4" s="11"/>
      <c r="H4" s="7">
        <v>4850</v>
      </c>
      <c r="I4" s="7">
        <f t="shared" ref="I4:I12" si="1">H4*B4</f>
        <v>4850</v>
      </c>
      <c r="J4" s="11"/>
      <c r="K4" s="11"/>
    </row>
    <row r="5" spans="1:11" ht="44.15" customHeight="1">
      <c r="A5" s="4" t="s">
        <v>10</v>
      </c>
      <c r="B5" s="5">
        <v>1</v>
      </c>
      <c r="C5" s="2" t="s">
        <v>9</v>
      </c>
      <c r="D5" s="5">
        <v>2850</v>
      </c>
      <c r="E5" s="5">
        <f t="shared" si="0"/>
        <v>2850</v>
      </c>
      <c r="F5" s="11"/>
      <c r="G5" s="11"/>
      <c r="H5" s="7">
        <v>2850</v>
      </c>
      <c r="I5" s="7">
        <f t="shared" si="1"/>
        <v>2850</v>
      </c>
      <c r="J5" s="11"/>
      <c r="K5" s="11"/>
    </row>
    <row r="6" spans="1:11" ht="44.15" customHeight="1">
      <c r="A6" s="4" t="s">
        <v>11</v>
      </c>
      <c r="B6" s="5">
        <v>5</v>
      </c>
      <c r="C6" s="2" t="s">
        <v>9</v>
      </c>
      <c r="D6" s="5">
        <v>450</v>
      </c>
      <c r="E6" s="5">
        <f t="shared" si="0"/>
        <v>2250</v>
      </c>
      <c r="F6" s="11"/>
      <c r="G6" s="11"/>
      <c r="H6" s="7">
        <v>450</v>
      </c>
      <c r="I6" s="7">
        <f t="shared" si="1"/>
        <v>2250</v>
      </c>
      <c r="J6" s="11"/>
      <c r="K6" s="11"/>
    </row>
    <row r="7" spans="1:11" ht="20.149999999999999" customHeight="1">
      <c r="A7" s="4" t="s">
        <v>12</v>
      </c>
      <c r="B7" s="5">
        <v>1</v>
      </c>
      <c r="C7" s="2" t="s">
        <v>9</v>
      </c>
      <c r="D7" s="7">
        <v>5300</v>
      </c>
      <c r="E7" s="5">
        <f t="shared" si="0"/>
        <v>5300</v>
      </c>
      <c r="F7" s="11"/>
      <c r="G7" s="11"/>
      <c r="H7" s="7">
        <v>6217.5</v>
      </c>
      <c r="I7" s="7">
        <f t="shared" si="1"/>
        <v>6217.5</v>
      </c>
      <c r="J7" s="11"/>
      <c r="K7" s="11"/>
    </row>
    <row r="8" spans="1:11" ht="32.15" customHeight="1">
      <c r="A8" s="4" t="s">
        <v>13</v>
      </c>
      <c r="B8" s="5">
        <v>1</v>
      </c>
      <c r="C8" s="2" t="s">
        <v>9</v>
      </c>
      <c r="D8" s="5">
        <v>780</v>
      </c>
      <c r="E8" s="5">
        <f t="shared" si="0"/>
        <v>780</v>
      </c>
      <c r="F8" s="11"/>
      <c r="G8" s="11"/>
      <c r="H8" s="7">
        <v>780</v>
      </c>
      <c r="I8" s="7">
        <f t="shared" si="1"/>
        <v>780</v>
      </c>
      <c r="J8" s="11"/>
      <c r="K8" s="11"/>
    </row>
    <row r="9" spans="1:11" ht="32.15" customHeight="1">
      <c r="A9" s="4" t="s">
        <v>14</v>
      </c>
      <c r="B9" s="5">
        <v>8</v>
      </c>
      <c r="C9" s="2" t="s">
        <v>9</v>
      </c>
      <c r="D9" s="5">
        <v>40</v>
      </c>
      <c r="E9" s="5">
        <f t="shared" si="0"/>
        <v>320</v>
      </c>
      <c r="F9" s="11"/>
      <c r="G9" s="11"/>
      <c r="H9" s="7">
        <v>40</v>
      </c>
      <c r="I9" s="7">
        <f t="shared" si="1"/>
        <v>320</v>
      </c>
      <c r="J9" s="11"/>
      <c r="K9" s="11"/>
    </row>
    <row r="10" spans="1:11" ht="44.15" customHeight="1">
      <c r="A10" s="4" t="s">
        <v>15</v>
      </c>
      <c r="B10" s="5">
        <v>6</v>
      </c>
      <c r="C10" s="2" t="s">
        <v>9</v>
      </c>
      <c r="D10" s="5">
        <v>180</v>
      </c>
      <c r="E10" s="5">
        <f t="shared" si="0"/>
        <v>1080</v>
      </c>
      <c r="F10" s="11"/>
      <c r="G10" s="11"/>
      <c r="H10" s="7">
        <v>180</v>
      </c>
      <c r="I10" s="7">
        <f t="shared" si="1"/>
        <v>1080</v>
      </c>
      <c r="J10" s="11"/>
      <c r="K10" s="11"/>
    </row>
    <row r="11" spans="1:11" ht="32.15" customHeight="1">
      <c r="A11" s="4" t="s">
        <v>16</v>
      </c>
      <c r="B11" s="5">
        <v>20</v>
      </c>
      <c r="C11" s="2" t="s">
        <v>9</v>
      </c>
      <c r="D11" s="5">
        <v>15</v>
      </c>
      <c r="E11" s="5">
        <f t="shared" si="0"/>
        <v>300</v>
      </c>
      <c r="F11" s="11"/>
      <c r="G11" s="11"/>
      <c r="H11" s="7">
        <v>15</v>
      </c>
      <c r="I11" s="7">
        <f t="shared" si="1"/>
        <v>300</v>
      </c>
      <c r="J11" s="11"/>
      <c r="K11" s="11"/>
    </row>
    <row r="12" spans="1:11" ht="32.15" customHeight="1">
      <c r="A12" s="4" t="s">
        <v>17</v>
      </c>
      <c r="B12" s="5">
        <v>20</v>
      </c>
      <c r="C12" s="2" t="s">
        <v>9</v>
      </c>
      <c r="D12" s="5">
        <v>15</v>
      </c>
      <c r="E12" s="5">
        <f t="shared" si="0"/>
        <v>300</v>
      </c>
      <c r="F12" s="11"/>
      <c r="G12" s="11"/>
      <c r="H12" s="7">
        <v>15</v>
      </c>
      <c r="I12" s="7">
        <f t="shared" si="1"/>
        <v>300</v>
      </c>
      <c r="J12" s="11"/>
      <c r="K12" s="11"/>
    </row>
    <row r="13" spans="1:11" ht="20.149999999999999" customHeight="1">
      <c r="A13" s="6"/>
      <c r="B13" s="3"/>
      <c r="C13" s="3"/>
      <c r="D13" s="3"/>
      <c r="E13" s="5">
        <f>SUM(E3:E12)</f>
        <v>96330</v>
      </c>
      <c r="F13" s="13">
        <f>F3</f>
        <v>25000</v>
      </c>
      <c r="G13" s="10">
        <f>E15+F15</f>
        <v>97247.5</v>
      </c>
      <c r="H13" s="8"/>
      <c r="I13" s="7">
        <f>SUM(I3:I12)</f>
        <v>97247.5</v>
      </c>
      <c r="J13" s="13">
        <f>J3</f>
        <v>25000</v>
      </c>
      <c r="K13" s="10">
        <f>I15+J15</f>
        <v>96685.625</v>
      </c>
    </row>
    <row r="14" spans="1:11" ht="20.149999999999999" customHeight="1">
      <c r="A14" s="6"/>
      <c r="B14" s="3"/>
      <c r="C14" s="3"/>
      <c r="D14" s="2" t="s">
        <v>18</v>
      </c>
      <c r="E14" s="5">
        <f>E13*25%</f>
        <v>24082.5</v>
      </c>
      <c r="F14" s="14">
        <v>0</v>
      </c>
      <c r="G14" s="11"/>
      <c r="H14" s="2" t="s">
        <v>18</v>
      </c>
      <c r="I14" s="7">
        <f>I13*25%</f>
        <v>24311.875</v>
      </c>
      <c r="J14" s="14">
        <f>J13*5%</f>
        <v>1250</v>
      </c>
      <c r="K14" s="11"/>
    </row>
    <row r="15" spans="1:11" ht="20.149999999999999" customHeight="1">
      <c r="A15" s="6"/>
      <c r="B15" s="3"/>
      <c r="C15" s="3"/>
      <c r="D15" s="3"/>
      <c r="E15" s="5">
        <f>E13-E14</f>
        <v>72247.5</v>
      </c>
      <c r="F15" s="14">
        <f>F13-F14</f>
        <v>25000</v>
      </c>
      <c r="G15" s="11"/>
      <c r="H15" s="8"/>
      <c r="I15" s="7">
        <f>I13-I14</f>
        <v>72935.625</v>
      </c>
      <c r="J15" s="14">
        <f>J13-J14</f>
        <v>23750</v>
      </c>
      <c r="K15" s="11"/>
    </row>
  </sheetData>
  <mergeCells count="9">
    <mergeCell ref="H1:K1"/>
    <mergeCell ref="J3:J12"/>
    <mergeCell ref="K3:K12"/>
    <mergeCell ref="K13:K15"/>
    <mergeCell ref="A1:C1"/>
    <mergeCell ref="F3:F12"/>
    <mergeCell ref="G3:G12"/>
    <mergeCell ref="G13:G15"/>
    <mergeCell ref="D1:G1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Electrical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Mrunal Joshi</cp:lastModifiedBy>
  <dcterms:created xsi:type="dcterms:W3CDTF">2024-11-25T11:30:30Z</dcterms:created>
  <dcterms:modified xsi:type="dcterms:W3CDTF">2024-12-03T06:25:37Z</dcterms:modified>
</cp:coreProperties>
</file>