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930" tabRatio="731"/>
  </bookViews>
  <sheets>
    <sheet name="Summary" sheetId="14" r:id="rId1"/>
    <sheet name="CIVIL INTERIOR" sheetId="8" r:id="rId2"/>
    <sheet name="PLUMBING" sheetId="7" r:id="rId3"/>
  </sheets>
  <definedNames>
    <definedName name="_Toc191740153">#REF!</definedName>
    <definedName name="_Toc191740154">#REF!</definedName>
    <definedName name="_Toc191740155">#REF!</definedName>
    <definedName name="_Toc191740156">#REF!</definedName>
    <definedName name="_Toc191740157">#REF!</definedName>
    <definedName name="_Toc191740158">#REF!</definedName>
    <definedName name="_Toc191740159">#REF!</definedName>
    <definedName name="_Toc191740160">#REF!</definedName>
    <definedName name="_Toc191740161">#REF!</definedName>
    <definedName name="_Toc191740162">#REF!</definedName>
    <definedName name="_Toc191740163">#REF!</definedName>
    <definedName name="_Toc191740164">#REF!</definedName>
    <definedName name="_Toc191740165">#REF!</definedName>
    <definedName name="Excel_BuiltIn_Print_Area_1_1">#REF!</definedName>
    <definedName name="Excel_BuiltIn_Print_Area_2">#REF!</definedName>
    <definedName name="Excel_BuiltIn_Print_Area_3">#REF!</definedName>
    <definedName name="Excel_BuiltIn_Print_Area_4">#REF!</definedName>
    <definedName name="Excel_BuiltIn_Print_Area_5">#REF!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9" i="8" l="1"/>
  <c r="G227" i="8" l="1"/>
  <c r="D15" i="14" s="1"/>
  <c r="H71" i="7" l="1"/>
  <c r="G125" i="8" l="1"/>
  <c r="G124" i="8"/>
  <c r="G183" i="8" l="1"/>
  <c r="G186" i="8"/>
  <c r="G185" i="8"/>
  <c r="H110" i="7" l="1"/>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G218" i="8"/>
  <c r="G217" i="8"/>
  <c r="G216" i="8"/>
  <c r="G215" i="8"/>
  <c r="G214" i="8"/>
  <c r="G213" i="8"/>
  <c r="G212" i="8"/>
  <c r="G211" i="8"/>
  <c r="G210" i="8"/>
  <c r="G209" i="8"/>
  <c r="G208" i="8"/>
  <c r="G207" i="8"/>
  <c r="G206" i="8"/>
  <c r="G205" i="8"/>
  <c r="G204" i="8"/>
  <c r="G203" i="8"/>
  <c r="G202" i="8"/>
  <c r="G201" i="8"/>
  <c r="G200" i="8"/>
  <c r="G199" i="8"/>
  <c r="G198" i="8"/>
  <c r="G197" i="8"/>
  <c r="G196" i="8"/>
  <c r="G195" i="8"/>
  <c r="G194" i="8"/>
  <c r="G193" i="8"/>
  <c r="G192" i="8"/>
  <c r="G191" i="8"/>
  <c r="G184" i="8"/>
  <c r="G182" i="8"/>
  <c r="G181" i="8"/>
  <c r="G180" i="8"/>
  <c r="G179" i="8"/>
  <c r="G178" i="8"/>
  <c r="G177" i="8"/>
  <c r="G176" i="8"/>
  <c r="G175" i="8"/>
  <c r="G174" i="8"/>
  <c r="G173" i="8"/>
  <c r="G172" i="8"/>
  <c r="G171" i="8"/>
  <c r="G170" i="8"/>
  <c r="G169" i="8"/>
  <c r="G168" i="8"/>
  <c r="G167" i="8"/>
  <c r="G166" i="8"/>
  <c r="G165" i="8"/>
  <c r="G164" i="8"/>
  <c r="G163" i="8"/>
  <c r="G162" i="8"/>
  <c r="G161" i="8"/>
  <c r="G158" i="8"/>
  <c r="G157" i="8"/>
  <c r="G155" i="8"/>
  <c r="G154" i="8"/>
  <c r="G153" i="8"/>
  <c r="G147" i="8"/>
  <c r="G146" i="8"/>
  <c r="G145" i="8"/>
  <c r="G144" i="8"/>
  <c r="G143" i="8"/>
  <c r="G142" i="8"/>
  <c r="G141" i="8"/>
  <c r="G140" i="8"/>
  <c r="G139" i="8"/>
  <c r="G138" i="8"/>
  <c r="G137" i="8"/>
  <c r="G136" i="8"/>
  <c r="G135" i="8"/>
  <c r="G134" i="8"/>
  <c r="G133" i="8"/>
  <c r="G132" i="8"/>
  <c r="G131" i="8"/>
  <c r="G130" i="8"/>
  <c r="G129" i="8"/>
  <c r="G128" i="8"/>
  <c r="G127" i="8"/>
  <c r="G126" i="8"/>
  <c r="G123" i="8"/>
  <c r="G117" i="8"/>
  <c r="G116" i="8"/>
  <c r="G115" i="8"/>
  <c r="G114" i="8"/>
  <c r="G108" i="8"/>
  <c r="G107" i="8"/>
  <c r="G101" i="8"/>
  <c r="G100" i="8"/>
  <c r="G99" i="8"/>
  <c r="G98" i="8"/>
  <c r="G97" i="8"/>
  <c r="G96" i="8"/>
  <c r="G90" i="8"/>
  <c r="G89" i="8"/>
  <c r="G88" i="8"/>
  <c r="G87" i="8"/>
  <c r="G86" i="8"/>
  <c r="G85" i="8"/>
  <c r="G84" i="8"/>
  <c r="G83" i="8"/>
  <c r="G82" i="8"/>
  <c r="G81" i="8"/>
  <c r="G80" i="8"/>
  <c r="G79" i="8"/>
  <c r="G73" i="8"/>
  <c r="G72" i="8"/>
  <c r="G71" i="8"/>
  <c r="G70" i="8"/>
  <c r="G69" i="8"/>
  <c r="G68" i="8"/>
  <c r="G67" i="8"/>
  <c r="G66" i="8"/>
  <c r="G65" i="8"/>
  <c r="G64" i="8"/>
  <c r="G63" i="8"/>
  <c r="G57" i="8"/>
  <c r="G56" i="8"/>
  <c r="G55" i="8"/>
  <c r="G54" i="8"/>
  <c r="G53" i="8"/>
  <c r="G52" i="8"/>
  <c r="G51" i="8"/>
  <c r="G50" i="8"/>
  <c r="G49" i="8"/>
  <c r="G48" i="8"/>
  <c r="G47" i="8"/>
  <c r="G46" i="8"/>
  <c r="G45" i="8"/>
  <c r="G44" i="8"/>
  <c r="G43" i="8"/>
  <c r="G42" i="8"/>
  <c r="G41" i="8"/>
  <c r="G40" i="8"/>
  <c r="G39" i="8"/>
  <c r="G38" i="8"/>
  <c r="G37" i="8"/>
  <c r="G36" i="8"/>
  <c r="G35" i="8"/>
  <c r="G34" i="8"/>
  <c r="G33" i="8"/>
  <c r="G32" i="8"/>
  <c r="G26" i="8"/>
  <c r="G25" i="8"/>
  <c r="G24" i="8"/>
  <c r="G23" i="8"/>
  <c r="G22" i="8"/>
  <c r="G21" i="8"/>
  <c r="G20" i="8"/>
  <c r="G19" i="8"/>
  <c r="G18" i="8"/>
  <c r="G17" i="8"/>
  <c r="G15" i="8"/>
  <c r="G14" i="8"/>
  <c r="G13" i="8"/>
  <c r="G12" i="8"/>
  <c r="G8" i="8"/>
  <c r="D4" i="14" s="1"/>
  <c r="G149" i="8" l="1"/>
  <c r="D12" i="14" s="1"/>
  <c r="D13" i="14"/>
  <c r="G119" i="8"/>
  <c r="D11" i="14" s="1"/>
  <c r="G92" i="8"/>
  <c r="D8" i="14" s="1"/>
  <c r="G110" i="8"/>
  <c r="D10" i="14" s="1"/>
  <c r="G75" i="8"/>
  <c r="D7" i="14" s="1"/>
  <c r="H113" i="7"/>
  <c r="D16" i="14" s="1"/>
  <c r="G220" i="8"/>
  <c r="D14" i="14" s="1"/>
  <c r="G103" i="8"/>
  <c r="D9" i="14" s="1"/>
  <c r="D5" i="14"/>
  <c r="G59" i="8"/>
  <c r="D6" i="14" s="1"/>
  <c r="D17" i="14" l="1"/>
  <c r="B5" i="14"/>
  <c r="B6" i="14" s="1"/>
  <c r="B7" i="14" s="1"/>
  <c r="B8" i="14" s="1"/>
  <c r="B9" i="14" s="1"/>
  <c r="B10" i="14" s="1"/>
  <c r="B11" i="14" s="1"/>
  <c r="B12" i="14" s="1"/>
  <c r="B13" i="14" s="1"/>
  <c r="D18" i="14" l="1"/>
  <c r="D19" i="14" s="1"/>
  <c r="D22" i="14" s="1"/>
  <c r="D21" i="14"/>
</calcChain>
</file>

<file path=xl/sharedStrings.xml><?xml version="1.0" encoding="utf-8"?>
<sst xmlns="http://schemas.openxmlformats.org/spreadsheetml/2006/main" count="834" uniqueCount="537">
  <si>
    <t>SL. NO.</t>
  </si>
  <si>
    <t xml:space="preserve">LOCATION </t>
  </si>
  <si>
    <t>DESCRIPTION</t>
  </si>
  <si>
    <t>UNIT</t>
  </si>
  <si>
    <t>ANTI TERMITE TREATMENT</t>
  </si>
  <si>
    <t>Sq. ft.</t>
  </si>
  <si>
    <t>SUB TOTAL OF ANTI TERMITE TREATMENT</t>
  </si>
  <si>
    <t>2.0</t>
  </si>
  <si>
    <t>a</t>
  </si>
  <si>
    <t>EXISTING  WALL BREAKING-9" thk</t>
  </si>
  <si>
    <t>b</t>
  </si>
  <si>
    <t xml:space="preserve">EXISTING  WALL BREAKING--6" thk </t>
  </si>
  <si>
    <t>Dismantling brick work in  115mm thick walls to all heights &amp; levels. The rate shall be inclusive of removing glazed tiles, cement plaster, RCC stiffener and disposal of unserviceable material as directed to municipal dumping ground.</t>
  </si>
  <si>
    <t>L/S</t>
  </si>
  <si>
    <t xml:space="preserve">EXISTING RCC SLAB BREAKING </t>
  </si>
  <si>
    <t>FRESH AIR &amp; EXHAUST CUT OUT IN WALL</t>
  </si>
  <si>
    <t>Making cut-out in BRICK WALL for fresh air &amp; exhaust,cutting of cement mortar, cement plaster, and disposal of unserviceable material shall be dumped to municipal ground or as directed by Project Architect.</t>
  </si>
  <si>
    <t>SUB TOTAL OF PAINTING/POLISHING</t>
  </si>
  <si>
    <t xml:space="preserve">POP PUNNING BOH &amp; FOH AREA WALLS </t>
  </si>
  <si>
    <t>Providing &amp; Applying 10 to 18 mm thk. (as / site conditions) POP punning on walls with groove between ceiling &amp; skirting to completed as per details &amp; design given in drawing/Architect instruction.</t>
  </si>
  <si>
    <t>Providing &amp; Applying POP on floor of average thk 10 mm to protect floor tiles to damage during the period of execution to completed as per details &amp; design given in drawing/Architect instruction.(RATE INCLUSIVE OF UNDER POLYTHENE SHEET)</t>
  </si>
  <si>
    <t>WOOD WORKS</t>
  </si>
  <si>
    <t>MISC ITEMS</t>
  </si>
  <si>
    <t>Rft</t>
  </si>
  <si>
    <t>C.ft</t>
  </si>
  <si>
    <t>No's</t>
  </si>
  <si>
    <t>SqFt</t>
  </si>
  <si>
    <t>Nos</t>
  </si>
  <si>
    <t>RCC WORKS</t>
  </si>
  <si>
    <t>CUTTING HOLES IN RCC SLABS</t>
  </si>
  <si>
    <t>EXISTING GLAZING WORKS</t>
  </si>
  <si>
    <t>Dismantling of Existing Glazing</t>
  </si>
  <si>
    <t>Sq.Ft.</t>
  </si>
  <si>
    <t>EXISTING  WALL TILES/PLASTER</t>
  </si>
  <si>
    <t>Dismantling of existing ceramic tiles cladding/Plaster on walls at all heights and removal of debris from site. The rate shall be inclusive of removing the base mortar &amp; disposing the same or as directed by Engineer-In Charge.</t>
  </si>
  <si>
    <t>Nos.</t>
  </si>
  <si>
    <t>EXISTING GLAZED DOUBLE DOOR REMOVING</t>
  </si>
  <si>
    <t>Dismantling of existing glazed double doors completely with all hardwares &amp; accessories including all repairing works, stacking of re-usable/serviceable materials as directed by project engineer and disposal of unserviceable material as directed to municipal dumping ground or as directed by Engineer-In-Charge.</t>
  </si>
  <si>
    <t>Dismantling of existing glazing completely with all hardwares &amp; accessories including all repairing works, stacking of re-usable/serviceable materials as directed by project engineer and disposal of unserviceable material as directed to municipal dumping ground or as directed by Engineer-In-Charge.</t>
  </si>
  <si>
    <t>Dismantling of Existing  RCC SLAB / Making Cut Out in Slab</t>
  </si>
  <si>
    <t>Dismantling of / Making Cut out in existing R.C.C Slab upto any depth/ thickness in beams/ lintels/ columns, inclusive of stacking of re-usable/serviceable  material at directed place as per direction of project engineer, removal / disposal  of unserviceable material to municipal dumping ground as directed by Engineer in Charge.</t>
  </si>
  <si>
    <t>Dismantling of Existing Wall Tiling/Plaster</t>
  </si>
  <si>
    <t xml:space="preserve">WALL PLASTER </t>
  </si>
  <si>
    <t>FLOORING/STONE/TILE WORKS</t>
  </si>
  <si>
    <t xml:space="preserve">SUMMARY OF COSTS </t>
  </si>
  <si>
    <t>Sl.No.</t>
  </si>
  <si>
    <t>POP WORKS</t>
  </si>
  <si>
    <t>CEILING WORKS</t>
  </si>
  <si>
    <t>SUB TOTAL OF POP WORKS</t>
  </si>
  <si>
    <t>SUB TOTAL OF CELING WORKS</t>
  </si>
  <si>
    <t>PAINTING/POLISHING WORKS</t>
  </si>
  <si>
    <t>SUB TOTAL OF WALL FINISHING WORKS</t>
  </si>
  <si>
    <t>WALL FINISHING WORKS</t>
  </si>
  <si>
    <t>SUB TOTAL OF FLOORING WORKS</t>
  </si>
  <si>
    <t>SUB TOTAL OF CIVIL WORKS</t>
  </si>
  <si>
    <t>CIVIL WORKS</t>
  </si>
  <si>
    <t>SUB TOTAL OF DISMANTLING WORKS</t>
  </si>
  <si>
    <t>DISMANTLING WORKS</t>
  </si>
  <si>
    <t>Dismantling brick work in 230mm thick walls to all heights &amp; Levels. The rate shall be Inclusive of removing  glazed tiles, cement plaster(both sides), RCC stiffener and disposal of unserviceable material as directed to municipal dumping ground.</t>
  </si>
  <si>
    <t>RFt</t>
  </si>
  <si>
    <t>METAL GRID FALSE CEILING</t>
  </si>
  <si>
    <t>GLAZING</t>
  </si>
  <si>
    <t>DOOR 
FRAME</t>
  </si>
  <si>
    <t>Providing and constructing straight brick masonry of thickness 230 mm or more in super structure for any shapes, fins, projections, in shafts, under counter / platform / cupboards, using selected quality burnt clay FPS bricks of class designation 75 laid in cement mortar 1:6 (1 cement :6 coarse sand) mix, joints finished, flush/ raked to 6mm depth including scaffolding, curing complete as per specification and drawing or as directed by Project-in-Charge.</t>
  </si>
  <si>
    <t>BISON BOARD PANELLING ON WALL</t>
  </si>
  <si>
    <t>MANAGER ROOM - OVERHEAD STORAGE - 350 mm Deep</t>
  </si>
  <si>
    <t>SUB TOTAL OF WOOD WORKS</t>
  </si>
  <si>
    <t>WOOD/ DOOR WORKS</t>
  </si>
  <si>
    <t>FAÇADE/ MS  WORKS</t>
  </si>
  <si>
    <t xml:space="preserve">KG </t>
  </si>
  <si>
    <t>MS SUPPORT WORK FOR LED SCREENS</t>
  </si>
  <si>
    <t>SUB TOTAL OF FAÇADE/ MS WORK</t>
  </si>
  <si>
    <t>Providing and laying Straight Brick Masonry using selected quality burnt clay FPS brick of class designation 75 grade in 115mm thk  brick walls in superstructure in all required shapes &amp; pattern with cement mortar 1:4 (1 cement : 4 coarse sand) including joints finished flushed/ raked to 6mm depth a work proceeds including iron reinforcement (2 nos. 6 mm dia) at every fourth coarse and 4 inche thick RCC stiffner(4x8mm dai main bars and 6mm dia stirrups)  complete, and soaking the bricks at least 24hrs before use, curing for 7 days, scaffolding, curing all complete at all heights as per specification and drawing or as directed by Project-in-Charge . (hoop reinforcement shall be supplied by the contractor)</t>
  </si>
  <si>
    <t xml:space="preserve">Providing &amp; Laying  12-15mm thick plaster in cement mortar 1:4 (1 cement (43 GRADE): 4 coarse sand) to ceiling, all types of RCC. work, brick work surfaces at all levels in line, level and plumb including smooth cement finish or roughening of surface to hold tiles and providing necessary grooves at junctions of walls and ceiling, door/window frames inclusive of racking the joints, roughing the RCC. surface, necessary curing scaffolding etc., completed as per details given in drawing or as directed by Architect.
 Note : Allow for providing and fixing galvanized chicken mesh 300mm wide (24 gauge, 12mm size) at every junction of brick masonry and concrete members to be plastered , properly stretched and nailed ensuring equal thickness of plaster on both  sides of mesh. Provision for chemical bonding with a layer of Plaster Master from Roff for RCC surfaces and use of Recron fibres to avoid superficial cracks. No extra payment shall be made for providing &amp; fixing of chicken wire mesh, Plaster Master and Recron. 
</t>
  </si>
  <si>
    <t>Providing &amp; laying of M20 grade reinforced cement concrete ( 1:1.5:3) in platform, beams &amp; Slab in RCC for DG set, RO Plant, AC OD Unit etc as per the manufacturer's requirement  completed including steel inforcement &amp; shuttering as per details given in drawing or as directed by Engineer-in-Charge. The cost shall include cost of reinforcement and shuttering.</t>
  </si>
  <si>
    <t>d</t>
  </si>
  <si>
    <t>e</t>
  </si>
  <si>
    <t>f</t>
  </si>
  <si>
    <t>c</t>
  </si>
  <si>
    <t>Total</t>
  </si>
  <si>
    <t>MATERIAL</t>
  </si>
  <si>
    <t>50mm dia</t>
  </si>
  <si>
    <t>SR. NO.</t>
  </si>
  <si>
    <t>CPVC pipes
For DWS, FWS, HWS &amp; FLWS</t>
  </si>
  <si>
    <t>20mm dia</t>
  </si>
  <si>
    <t>25mm dia</t>
  </si>
  <si>
    <t>40mm dia</t>
  </si>
  <si>
    <t>CPVC pipes
For
Postmix from Bib Rack</t>
  </si>
  <si>
    <t>Providing, fixing, jointing &amp; testing in position the following CPVC Pipes (Upto 2" dia - CPVC Pipes &amp; fittings confirming to IS :15778:2007 of SDR 11 Grade, above 2" dia - CPVC Pipes &amp; fittings of schedule 40) for water supply system cut to required length including all necessary standard moulded fittings and specials such as bends, elbows, tees, unions, couplers, reducers, flanges, plugs, adaptors with brass threaded insertions  etc. fixing at wall / ceiling level supported by galvanised clamp, hangers etc as per specification or chasing in wall/floor and making good the same by using 1:1 cement mortar over the wire mesh. Threading, jointing and making proper connection. Cutting whole in wall / floor / slab and making good the same completed as required. Jointing : The solvent cement shall be of make and grade as specified by the manufacture of CPVC piping system. The installation shall be complete in all respect including cutting chases/holes in walls, slabs and making good, etc. The entire CPVC piping system shall be installed, tested &amp; commissioned following the recommendation of the manufacturer. 
All pipework in shafts, ceiling voids and terrace shall be fixed on MS brackets and hangers with U-clamps made from 10mm dia galvanised steel rod complete with nuts &amp; washers. Cost for MS structural work for supports shall be included in the rates.
For all horizontal and vertical crossings of building structure(slabs, walls, beams, coloumn etc), the space between pipe &amp; the structure shall be made good and water tight with concrete. The annular space between the pipe and the sleeves shall be sealed (upto a minimum depth 25mm) with fire resistant acrylic based sealent of approved make and quality.
Make to be approved by Architect.</t>
  </si>
  <si>
    <t>160mm dia</t>
  </si>
  <si>
    <t>Gate Valve</t>
  </si>
  <si>
    <t>Supply, installing testing and commissioning of ISI marked gun metal Gate Valve conforming to IS 778 Class 1 including jointing, supporting etc. complete and as directed.
 Make to be approved by Architect.</t>
  </si>
  <si>
    <t>CI Drain Pipe</t>
  </si>
  <si>
    <t xml:space="preserve">Supply, laying , testing &amp; commissioning of CI pipes waste and vent pipe conforming to IS : 1389 cutting the pipes to required lengths including all necessary fittings and specials such as bend, junction, offset, access piece laying in position to required grade and level, jointing, making holes, pockets, chases in wall / floor and making good the same by using 1:1 cement mortar in above completed as required. </t>
  </si>
  <si>
    <t>75mm dia</t>
  </si>
  <si>
    <t>100mm dia</t>
  </si>
  <si>
    <t>150mm dia</t>
  </si>
  <si>
    <t>PVC-Waste Pipe</t>
  </si>
  <si>
    <t>Collection Chamber</t>
  </si>
  <si>
    <t>Angle cock/Angle Valve</t>
  </si>
  <si>
    <t>Single lever tap</t>
  </si>
  <si>
    <t>Piller cock</t>
  </si>
  <si>
    <t>Health  Faucet</t>
  </si>
  <si>
    <t>Toilet paper holder</t>
  </si>
  <si>
    <t>Hand dryer</t>
  </si>
  <si>
    <t>Sink mixture</t>
  </si>
  <si>
    <t>Providing and fixing Sink mixture  (having SS body) of approved make (Hindware or Equivalent) &amp; model as per Architect Instruction. Make &amp; Model to be approved by Architect.</t>
  </si>
  <si>
    <t>Equipment connection</t>
  </si>
  <si>
    <t>Doing Equipment connection (labour charges only)</t>
  </si>
  <si>
    <t>Sink connection</t>
  </si>
  <si>
    <t>Portable Grease Trap</t>
  </si>
  <si>
    <t>Sintex Tank</t>
  </si>
  <si>
    <t>Water Connection</t>
  </si>
  <si>
    <t>Making connection for Raw water supply from main supply</t>
  </si>
  <si>
    <t>NRV</t>
  </si>
  <si>
    <t>Supply, installing, testing and commissioning of ISI marked gun metal screwed pattern non-return Valve conforming to IS 778 Class 1 including jointing, supporting etc. complete and as directed.</t>
  </si>
  <si>
    <t xml:space="preserve">Water Tank of water storage capacity of 5000 litres  </t>
  </si>
  <si>
    <t xml:space="preserve">Water Tank of water storage capacity of 1000 litres  </t>
  </si>
  <si>
    <t xml:space="preserve">Water Tank of water storage capacity of 2000 litres  </t>
  </si>
  <si>
    <t xml:space="preserve">Water Tank of water storage capacity of 3000 litres  </t>
  </si>
  <si>
    <t>RAISING FLOOR USING FOAM/ SIPOREX  OF 100MM THICKNESS IN BOH/TOILET/ WET  AREA.
BASEMENT AREA</t>
  </si>
  <si>
    <t xml:space="preserve">Providing &amp; Filling light wt. Foam/siporex blocks to conceal drainage &amp; plumbing lines for Grease trap of average thk of 100 mm thick with CM 1:4. The rates shall include for Top layer should be finished properly to receive flooring layer on it. The same shall be  completed as per the details are provided in drawings or as directed by Architect. </t>
  </si>
  <si>
    <t>RAISING FLOOR USING FOAM/ SIPOREX  OF 150MM THICKNESS IN BOH/TOILET/ WET  AREA.
BASEMENT AREA</t>
  </si>
  <si>
    <t xml:space="preserve">Providing &amp; Filling light wt. Foam/siporex blocks to conceal drainage &amp; plumbing lines for Grease trap of average thk of 200 mm thick with CM 1:4. The rates shall include for Top layer should be finished properly to receive flooring layer on it. The same shall be  completed as per the details are provided in drawings or as directed by Architect. </t>
  </si>
  <si>
    <t>RAISING FLOOR USING BRICK BAT COBA  OF 100MM THICKNESS IN BOH/TOILET/ WET  AREA.
BASEMENT AREA</t>
  </si>
  <si>
    <t>RAISING FLOOR USING BRICK BAT COBA  OF 150MM THICKNESS IN BOH/TOILET/ WET  AREA.
BASEMENT AREA</t>
  </si>
  <si>
    <t>RAISING FLOOR USING BRICK BAT COBA  OF 200MM THICKNESS IN BOH/TOILET/ WET  AREA.
BASEMENT AREA</t>
  </si>
  <si>
    <t>sqft</t>
  </si>
  <si>
    <t>PAINTITNG EXTERIOR</t>
  </si>
  <si>
    <t>Providing &amp; applying  Cement based priemer and 3 coats of  ASIAN MAKE APEX EXTERIOR GRADE PAINT including base prepration of approved quality &amp; shade</t>
  </si>
  <si>
    <t xml:space="preserve">MELAMINE POLISH   </t>
  </si>
  <si>
    <t>3" th. Ply partion</t>
  </si>
  <si>
    <t xml:space="preserve">ABOVE FALSE CEILING FRAMEWORK FOR PARTITION. </t>
  </si>
  <si>
    <t>MIRROR PANELLING                 (HAND WASH &amp; CHANGING ROOM)</t>
  </si>
  <si>
    <t>Maintenance rack</t>
  </si>
  <si>
    <t>nos</t>
  </si>
  <si>
    <t>MS door</t>
  </si>
  <si>
    <t>MS angle corner guard</t>
  </si>
  <si>
    <t>Misc. Work</t>
  </si>
  <si>
    <t xml:space="preserve">KDS stand </t>
  </si>
  <si>
    <t>Coat hook</t>
  </si>
  <si>
    <t>Providing &amp; fixing  of SS coat hook</t>
  </si>
  <si>
    <t xml:space="preserve">LOADING/ UNLOADING OF EQUPIMENTS </t>
  </si>
  <si>
    <t>Mandays</t>
  </si>
  <si>
    <t>Housekeeping</t>
  </si>
  <si>
    <t>FILM FOR GLAZING</t>
  </si>
  <si>
    <t>P/f Heat resistant film for external glazing. Make :- V, L.G. , Lunnar, 3M</t>
  </si>
  <si>
    <t>Scaffolding</t>
  </si>
  <si>
    <t>Key box</t>
  </si>
  <si>
    <t>Ladder</t>
  </si>
  <si>
    <t>8'</t>
  </si>
  <si>
    <t>6'</t>
  </si>
  <si>
    <t xml:space="preserve">12' </t>
  </si>
  <si>
    <t>16'</t>
  </si>
  <si>
    <t>SUB TOTAL OF MISC. ITEMS</t>
  </si>
  <si>
    <t>100MM AAC THK STRAIGHT block work</t>
  </si>
  <si>
    <t>Providing and laying Straight Block work using  in 100mm thk  AAC block walls in superstructure in all required shapes &amp; pattern with cement mortar 1:4 (1 cement : 4 coarse sand) including joints finished flushed/ raked to 6mm depth a work proceeds including iron reinforcement (2 nos. 6 mm dia) at every fourth coarse and 4 inche thick RCC stiffner(4x8mm dai main bars and 6mm dia stirrups)  complete, and soaking the bricks at least 24hrs before use, curing for 7 days, scaffolding, curing all complete at all heights as per specification and drawing or as directed by Project-in-Charge . (hoop reinforcement shall be supplied by the contractor)</t>
  </si>
  <si>
    <t>P/f of Looking 6MM thk c.e.p. Mirror to be pasted on 12 mm Ply / Dado with 3M tape. complete as per details provided. Marino / green make ply.</t>
  </si>
  <si>
    <t>Supply, installing, testing and commissioning of ISI marked CPVC non-return Valve including jointing, supporting etc. complete and as directed.</t>
  </si>
  <si>
    <t xml:space="preserve">Pump:- Kirlosker </t>
  </si>
  <si>
    <t>Make list</t>
  </si>
  <si>
    <t>PLUMBING WORK</t>
  </si>
  <si>
    <t>Cutting Holes in RCC Slabs for drainage pipe and water supply and other services as per the requirement and to fill and repair back completed in all respects including water proofing of required specification as per directed by Project Manager.  The contractor shall provide the guarantee for any seepage to hole. 6" dia meter hole</t>
  </si>
  <si>
    <t xml:space="preserve">230MM (9") THK STRAIGHT BRICK WORK </t>
  </si>
  <si>
    <t>115MM (4.5") THK STRAIGHT BRICK WORK</t>
  </si>
  <si>
    <t>R. ft.</t>
  </si>
  <si>
    <t>P.O.P ON FLOOR        (FOH FLOOR AREA )</t>
  </si>
  <si>
    <t>KG</t>
  </si>
  <si>
    <t>Fixing of GRATING SET</t>
  </si>
  <si>
    <t>Stop Valves</t>
  </si>
  <si>
    <t>Foot paddle operated faucet</t>
  </si>
  <si>
    <t>Flexible water pipe</t>
  </si>
  <si>
    <t xml:space="preserve">Providing flexible water pipe (GI) to connect Angle valve to wash basin pillar cock              </t>
  </si>
  <si>
    <t>Geyser storage</t>
  </si>
  <si>
    <t>Waste Coupling</t>
  </si>
  <si>
    <t xml:space="preserve">Existing floor chippoff </t>
  </si>
  <si>
    <t>FLOORING tile
FOH</t>
  </si>
  <si>
    <t>Tile  SKIRTING IN  FOH  .</t>
  </si>
  <si>
    <t>150MM AAC THK STRAIGHT block work</t>
  </si>
  <si>
    <t>Providing and laying Straight Block work using  in 150mm thk  AAC block walls in superstructure in all required shapes &amp; pattern with cement mortar 1:4 (1 cement : 4 coarse sand) including joints finished flushed/ raked to 6mm depth a work proceeds including iron reinforcement (2 nos. 6 mm dia) at every fourth coarse and 4 inche thick RCC stiffner(4x8mm dai main bars and 6mm dia stirrups)  complete, and soaking the bricks at least 24hrs before use, curing for 7 days, scaffolding, curing all complete at all heights as per specification and drawing or as directed by Project-in-Charge . (hoop reinforcement shall be supplied by the contractor)</t>
  </si>
  <si>
    <t>RO Plant installation</t>
  </si>
  <si>
    <t>150 mm dia</t>
  </si>
  <si>
    <t>100 mm dia.</t>
  </si>
  <si>
    <t>Manager room pelmet</t>
  </si>
  <si>
    <t>Bison board skinning</t>
  </si>
  <si>
    <t>Bison board skinning with frame</t>
  </si>
  <si>
    <t xml:space="preserve">FOH MS railing </t>
  </si>
  <si>
    <t>One side ply panelling with laminate finish</t>
  </si>
  <si>
    <t>One side ply panelling without laminate finish</t>
  </si>
  <si>
    <t>25 x 25x3mm angle</t>
  </si>
  <si>
    <t>rft</t>
  </si>
  <si>
    <t>Air curtain</t>
  </si>
  <si>
    <t>Fire extinghuisher</t>
  </si>
  <si>
    <t>Fixing of SS tray in boh.Rate inclusive of all hardware.</t>
  </si>
  <si>
    <t>Fixing of fire extinguisher. Rate inclusive of all hardware.</t>
  </si>
  <si>
    <t>Fixing of Air curtain.Rate inclusive of all hardware.</t>
  </si>
  <si>
    <t>Lintel</t>
  </si>
  <si>
    <t>Providing and fixing of 4 inch high &amp; 4 in wide  M20 grade reinforced cement concrete ( 1:1.5:3) .etc as per the manufacturer's requirement completed including 8mm 4nos steel inforcement &amp; shuttering as per details given in drawing or as directed by Engineer-in-Charge. The cost shall include cost of reinforcement and shuttering.</t>
  </si>
  <si>
    <t>water pipe support</t>
  </si>
  <si>
    <t>P/F of 1 ' x 1'x 6 inch high concrete block for pipe support on terrace. Mx 1:1.5:3</t>
  </si>
  <si>
    <t>115MM (4.5") BRICK  BUND Wall</t>
  </si>
  <si>
    <t xml:space="preserve">Providing and laying Straight Brick Masonry using selected quality burnt clay FPS brick of class designation 75 grade in 115mm thk  brick bund wall with cement mortar 1:4 (1 cement : 4 coarse sand) including joints finished flushed and soaking the bricks at least 24hrs before use, and finished with both side plaster as directed by Project-in-Charge . </t>
  </si>
  <si>
    <t>Cash counter water tap</t>
  </si>
  <si>
    <t>Fixing ofcounter tap.Rate inclusive of all hardware.</t>
  </si>
  <si>
    <t>LS</t>
  </si>
  <si>
    <t>RO plant installation and providing of all neccesary accesseries. only.</t>
  </si>
  <si>
    <t>Item Description</t>
  </si>
  <si>
    <t>Supply, installing, testing and commissioning of ISI marked Ceiling Hung Sintax Loft Tank of approved make including hanging to ceiling, fixing in position, jointing, supporting etc. complete and as directed by the Architect. Rate shall include all necessary hardware fixtures &amp; lifting.</t>
  </si>
  <si>
    <t>RAISING FLOOR USING Modi Foam OF 200MM THICKNESS IN BOH/TOILET/ WET  AREA.
BASEMENT AREA</t>
  </si>
  <si>
    <t>75 MM THICK PCC</t>
  </si>
  <si>
    <t xml:space="preserve">Providing &amp; Laying PCC  average thickness of 75mm of M 10 grade of concrete ( 1 cement, 3 coarse sand, 06 graded stone aggregate of 20 mm nominal size) completed as per the details are provided  in drawings or as directed by Architect. </t>
  </si>
  <si>
    <t>Providing, making and fixing 3 mm MS sheet finished with  sealer( ASIAN MAKE).  ,completed as per design &amp; details  provided or as directed by Architect. Rate Shall include all wastages, materials and hardware fixtures, ms edge binding/ profile, MS angle section 25x25mm x 5 mm  frame work etc.  Refer to Specification Document. (Door size 2.5' X 7')</t>
  </si>
  <si>
    <t>Water motor shade</t>
  </si>
  <si>
    <t>RO tank covering with power coated metro sheet and MS frame</t>
  </si>
  <si>
    <t xml:space="preserve">Providing and fixing of  50mm x 50 mm hollow pipe Avg 2 feet length SS  304 grade. below ceiling and 40 mm hollow MS pipe avg. 3 feet length above ceiling.   including all necessary hardware and fittings etc to completed as per design &amp; details given in drawing/Architect instruction, AS PER SPACE AVAILABLE ON SITE. </t>
  </si>
  <si>
    <t>Bubble sheet</t>
  </si>
  <si>
    <t>Debris Clearance</t>
  </si>
  <si>
    <t xml:space="preserve">Silicon filling </t>
  </si>
  <si>
    <t>RFT</t>
  </si>
  <si>
    <t>Labour charges for housekeeping and removal of debris and complete site cleaning post store hand over to operation team (POST SINGLE TIME CLEANING AT THE TIME OF HANDOVER.) (Debris Removal of dismantling item is included in Demolition)</t>
  </si>
  <si>
    <t>Roll</t>
  </si>
  <si>
    <t>Truck load</t>
  </si>
  <si>
    <t xml:space="preserve">Used for the RO Water Tank of water storage capacity of 2000 litres  </t>
  </si>
  <si>
    <t xml:space="preserve">Used for the RO Water Tank of water storage capacity of 3000 litres  </t>
  </si>
  <si>
    <t xml:space="preserve">P/F of scaffolding as per site requirement for signage installation &amp; ducting HVAC work. Calculated on 15 days basis </t>
  </si>
  <si>
    <t>2.01</t>
  </si>
  <si>
    <t>Providing &amp; Injecting anti termite treatment for entire area (Pest control) with Durmat, Injecting and creating a chemical barrier all around columns, walls, all corners, top surface, junction of wall and floors as per manufacturer specification's and ISI standards including a 1 year guarantee under suitable undertaking on stamp paper etc, complete as directed.(Mode of measurement to be on carpet area of floor and not the area of surface treated).</t>
  </si>
  <si>
    <t xml:space="preserve">Water Motor/Sludge/Cutter installation </t>
  </si>
  <si>
    <t>Water Motor/Sludge/Cutter pump installation with providing of all neccesary accesseries like etc.</t>
  </si>
  <si>
    <t>32 mm dia.</t>
  </si>
  <si>
    <t>40 mm dia.</t>
  </si>
  <si>
    <t>50 mm dia.</t>
  </si>
  <si>
    <t>Ceiling alignment</t>
  </si>
  <si>
    <t xml:space="preserve">Ceiling alignment as per site requirement </t>
  </si>
  <si>
    <t>Pad Lock</t>
  </si>
  <si>
    <t xml:space="preserve">Providing &amp; fixing of pad lock as per site requirement </t>
  </si>
  <si>
    <t>10'</t>
  </si>
  <si>
    <t>Water Meter</t>
  </si>
  <si>
    <t>MS skirting</t>
  </si>
  <si>
    <t>50x50x6mm angle</t>
  </si>
  <si>
    <t xml:space="preserve">Proivding and applying of silicon in gaps at BOH and FOH area as per requirement. make dr fixit/Alstone </t>
  </si>
  <si>
    <t>Brush beeding</t>
  </si>
  <si>
    <t>Providing  &amp; fixing of Brush beeding with all necessary fittins as per site requirement</t>
  </si>
  <si>
    <t>Provinding  &amp; laying of bubble sheet to covered the equipment/ funniture etc</t>
  </si>
  <si>
    <t>MANAGER ROOM- PIN UP BOARD/Notice board</t>
  </si>
  <si>
    <t>Providing &amp; Applying 08 to 12 mm thk. POP/Gypsum compound base on wall for grafitty wall as per details &amp; design given in drawing/Architect instruction.</t>
  </si>
  <si>
    <t>POP Punning/Smooth BASE FOR GRAFFITI WALL</t>
  </si>
  <si>
    <t>Providing and fixing soft board with 12mm plywood backing with approved  red color fabric (matt) facia etc complete as per instruction.</t>
  </si>
  <si>
    <t xml:space="preserve">e </t>
  </si>
  <si>
    <t>Removal of debris from site of other agencies and arrangement for trcuk/ trolley to clearance like equipment packing material etc</t>
  </si>
  <si>
    <t>Labour charges for Loading / unloading of kitchen equipments or any other agencies material and placing in the site( Crane if required / DG / Servo etc shall be extra ) Cost of placement of equipment at the right place before NSO visit is not included.</t>
  </si>
  <si>
    <t>RATE (Rs.)</t>
  </si>
  <si>
    <t>Amount (Rs.)</t>
  </si>
  <si>
    <t>Dismantling of existing floor average 50mm th.chipoffand removal of debris from site. The rate shall be inclusive of removing the base mortar &amp;disposal of unserviceable material as directed to municipal dumping ground or as directed by Engineer-In-Charge.</t>
  </si>
  <si>
    <t>38x38x3mm angle</t>
  </si>
  <si>
    <t>PRESSURE GAUGE</t>
  </si>
  <si>
    <t>Providing &amp; fixing  of pressure gauge at every vertical drop of water supply line.</t>
  </si>
  <si>
    <t>SS Drain Pipe</t>
  </si>
  <si>
    <t>SS open Drain channel</t>
  </si>
  <si>
    <t>Supply, Installation, Testing and Commissioning of SS pipe , made up of SS 304 quality. All to be made as per detail drawing shared by architect and as per equiment supplier experties. All to be free of any water leakage , all jointes to be welded. Scope  includes all support and bases as per manufacturer rquired complete as per engineer-in-charge.  Installation includes clean out switches, bends, making joints , testing to the complete installation.  Make &amp; Model to be approved by Architect.</t>
  </si>
  <si>
    <t>Supply, Installation, Testing and Commissioning of 150mm wide SS open drain channel , made up of SS 304 quality. All to be made as per detail drawing shared by architect and as per equiment supplier experties. All to be free of any water leakage , all jointes to be welded. Scope  includes all support and bases as per manufacturer rquired complete as per engineer-in-charge.  Installation includes clean out switches, bends, making joints ,testing to the complete installation.  Make &amp; Model to be approved by Architect.</t>
  </si>
  <si>
    <t xml:space="preserve">FR door and window </t>
  </si>
  <si>
    <t>CREW ROOM -Work table. 375mm Deep.</t>
  </si>
  <si>
    <t>MS PLATFORM FOR TERRACE SERVICES/ RAILING/ ELEVATION COVERING WITH MS LOUVERS/ SIGNAGE HANGING ARRANGEMENT</t>
  </si>
  <si>
    <t>Water Closet- WC- Twilight Wall Mounted Closet 92092, White. Make- Hindware</t>
  </si>
  <si>
    <t>SS Trey in ceiling (SS to be 308 grade)</t>
  </si>
  <si>
    <t xml:space="preserve">leakage proof SS trey with 300mm high edges below drain/, supply pipes coming from mezzanine floor/ below the cutout. Including all necessary hardware and fittings, plumbing line connecting to nearest drain etc to be completed as per design &amp; details given in drawing/Architect instruction. 
</t>
  </si>
  <si>
    <t>Services platform- PCC RAISED PLATFORM</t>
  </si>
  <si>
    <t xml:space="preserve">Providing and making PCC platform of bricks and PCC upto the height of 150mm height. All to be completed with cement slurry finish. The same shall be  completed as per the details are provided in drawings or as directed by Architect. </t>
  </si>
  <si>
    <t>MANAGER ROOM and delivery  -Work table. 575mm Deep.</t>
  </si>
  <si>
    <t>Under counter mounted type wash basin - Please refer drawing for model</t>
  </si>
  <si>
    <t>Sliding Window</t>
  </si>
  <si>
    <t xml:space="preserve">Used for the RO Water Tank of water storage capacity of 500litres  </t>
  </si>
  <si>
    <t>GRANITE  FINISHED  WINDOW'S INNER WALL FACES</t>
  </si>
  <si>
    <t xml:space="preserve">Providing &amp; Laying screeding of average thickness of 50mm  ( 1 cement: 3 fine aggregate - 4mm size) completed as per the details are provided  in drawings or as directed by Architect. </t>
  </si>
  <si>
    <t>Grey Paint (Dulux 53BB 36/004 Grey couture.)</t>
  </si>
  <si>
    <t>Providing, making and fixing of 8 mm thik 2hr rated FR Schott pyrans thoughend  glass with 100x50x2mm thk. MS tube / Fire rated sections. with 20x20x1.5mm    beading. All to be completed as per details &amp; design given in drawing/Architect instruction. Rate shall include FR rated glass, frame supply and fixing.fire rated frame FINISH  with fire rated paint (satin black enamel shade).</t>
  </si>
  <si>
    <t>Providing &amp; fixing of on 4" high 2mm thick MS sheet skirting including all necessary hardware and fittings etc to completed as per design &amp; details given in drawing/Architect instruction.  All to be finished with Satin Black enamal- asian paint.</t>
  </si>
  <si>
    <t>Providing of Aluminium ladder- TELEPHONIC A TYPE DOUBLE LADDER</t>
  </si>
  <si>
    <t>Fixing of pressure Pump with providing of all neccesary accesseries like brass valve, union, ball valve etc.</t>
  </si>
  <si>
    <t>PVC flexible pipe.</t>
  </si>
  <si>
    <t>Ft.</t>
  </si>
  <si>
    <t>Providing  15mm Dia. pvc flexible pipe for serviceing. Pipe needs to be heavy duty outdoor type, kink, twist &amp; coil resistant, easy to roll and store, leakage proof. Rust , corrosion , abrasion- resistant, weather resistant, UV resistant.  Pipe shall include connectors, clamps etc.</t>
  </si>
  <si>
    <t xml:space="preserve">Tank cleaning </t>
  </si>
  <si>
    <t>Installed water tanks to be provided with chemical cleaning and removing of all chemical applied for the process,  and to make the tanks ready to use for food cooking and processing.</t>
  </si>
  <si>
    <t>Flow marking on water supply  pipes.</t>
  </si>
  <si>
    <t>providing and applying non removable paint on water supply pipes for all type of weather/ pipes etc.</t>
  </si>
  <si>
    <t>OGT and ETP connections</t>
  </si>
  <si>
    <t>Making connection  from TB's chamber outlet to OGT/ETP and then to malls/ muncipan drain or near est chamber.  Include all necessary hardware, civil requirement, etc.</t>
  </si>
  <si>
    <t>Fixing of 20mm heavy quality ss grating along with perforated mess &amp; angle frame as per size,drawings.weight not more than 60kg, SS grating provided by BHPL</t>
  </si>
  <si>
    <t>50 MM PCC, THICK SCREEDING</t>
  </si>
  <si>
    <t>LAMINATE  FINISHED DADO WALL PANELLING With TEAK  WOOD L-SHAPE MOULDING  -FRAMES WALL</t>
  </si>
  <si>
    <t>BRICK TILE CLADDING</t>
  </si>
  <si>
    <t>FRAMES WALL PAINT (K-119, Royal matt, Asian make)</t>
  </si>
  <si>
    <t>Plastic Emulsion PAINT FOH AREA  (WHITE PAINT)</t>
  </si>
  <si>
    <t>Helmet rack</t>
  </si>
  <si>
    <t>Façade door handle fixing</t>
  </si>
  <si>
    <r>
      <t xml:space="preserve">Providing and fixing </t>
    </r>
    <r>
      <rPr>
        <b/>
        <sz val="10"/>
        <rFont val="Calibri"/>
        <family val="2"/>
        <scheme val="minor"/>
      </rPr>
      <t xml:space="preserve">Cpvc ball valve </t>
    </r>
    <r>
      <rPr>
        <sz val="10"/>
        <rFont val="Calibri"/>
        <family val="2"/>
        <scheme val="minor"/>
      </rPr>
      <t>ISI mark (for inlet)</t>
    </r>
  </si>
  <si>
    <t>MS STAND for printer</t>
  </si>
  <si>
    <t>Providing &amp; fixing of on FOH wall corner finished with  Enemal grey paint. including all necessary hardware and fittings etc to completed as per design &amp; details given in drawing/Architect instruction.</t>
  </si>
  <si>
    <t>RO fencing</t>
  </si>
  <si>
    <t xml:space="preserve">Providing &amp; Filling light wt. Foam/siporex blocks to conceal drainage &amp; plumbing lines for Grease trap of average thk of 150 mm thick with CM 1:4. The rates shall include for Top layer should be finished properly to receive flooring layer on it. The same shall be  completed as per the details are provided in drawings or as directed by Architect. </t>
  </si>
  <si>
    <t>12 MM PLASTER LAYER TO PROTECT WATER PROOFING</t>
  </si>
  <si>
    <t>SS rack in boh</t>
  </si>
  <si>
    <t>Proving and fixing of 1" x 1" squre MS Mesh , 50 x 50 mm MS hollow pipe frame finished with black enemal paint. including all necessary hardware and fittings etc to completed as per design &amp; details given in drawing/Architect instruction, AS PER SPACE AVAILABLE ON SITE.</t>
  </si>
  <si>
    <t>Proving and fixing of 1" x 1" MS mesh fixed in  50 x 50 mm hollow pipe frame with 12 mm hollow beading and leg should be fixed on floor with 4 inch x 4 inch baseplate with 4 nos. fastener and finished in Black enamel Spray  paint- asian make. Job including all necessary hardware and fittings , paint etc to completed as per design &amp; details given in drawing/Architect instruction, AS PER SPACE AVAILABLE ON SITE.</t>
  </si>
  <si>
    <t>box</t>
  </si>
  <si>
    <t>kota</t>
  </si>
  <si>
    <t>Ceiling tile</t>
  </si>
  <si>
    <t>Handover material</t>
  </si>
  <si>
    <t>25mm</t>
  </si>
  <si>
    <t>40mm _3sink drain pipe</t>
  </si>
  <si>
    <t>Counter Tap</t>
  </si>
  <si>
    <t>Handwash tap</t>
  </si>
  <si>
    <t>32mm</t>
  </si>
  <si>
    <t>90mm</t>
  </si>
  <si>
    <t xml:space="preserve">Cold room chamber to sump chamber </t>
  </si>
  <si>
    <t>Cockroach trap</t>
  </si>
  <si>
    <t>Pipe for Beer</t>
  </si>
  <si>
    <r>
      <t xml:space="preserve">Providing &amp; fixing in position </t>
    </r>
    <r>
      <rPr>
        <b/>
        <sz val="14"/>
        <color theme="1"/>
        <rFont val="Times New Roman"/>
        <family val="1"/>
      </rPr>
      <t>MS stand Printer</t>
    </r>
    <r>
      <rPr>
        <sz val="14"/>
        <color theme="1"/>
        <rFont val="Times New Roman"/>
        <family val="1"/>
      </rPr>
      <t xml:space="preserve"> including all necessary hardware and fittings etc to completed as per design &amp; details given in drawing/Architect instruction, AS PER SPACE AVAILABLE ON SITE. Size 375mm x 450 mm. finished with black spray paint.</t>
    </r>
  </si>
  <si>
    <t>50 mm dia</t>
  </si>
  <si>
    <t>GLASS DOOR (main entrance)</t>
  </si>
  <si>
    <t>32mm dia</t>
  </si>
  <si>
    <r>
      <t xml:space="preserve">Providing, fixing, jointing &amp; testing in position the following CPVC Pipes (Upto 2" dia - CPVC Pipes &amp; fittings confirming to IS :15778:2007 of SDR 11 Grade, above 2" dia - CPVC Pipes &amp; fittings of schedule 40) for water supply system cut to required length including all necessary standard moulded fittings and specials such as bends, elbows, tees, unions, couplers, reducers, flanges, plugs, adaptors with brass threaded insertions  etc. fixing at wall / ceiling level supported by galvanised clamp, hangers etc as per specification or chasing in wall/floor and making good the same by using 1:1 cement mortar over the wire mesh. Threading, jointing and making proper connection. Cutting whole in wall / floor / slab and making good the same completed as required. Jointing : The solvent cement shall be of make and grade as specified by the manufacture of CPVC piping system. The installation shall be complete in all respect including cutting chases/holes in walls, slabs and making good, etc. The entire CPVC piping system shall be installed, tested &amp; commissioned following the recommendation of the manufacturer. 
All pipework in shafts, ceiling voids and terrace shall be fixed on MS brackets and hangers with U-clamps made from 10mm dia galvanised steel rod complete with nuts &amp; washers. Cost for MS structural work for supports shall be included in the rates.
For all horizontal and vertical crossings of building structure(slabs, walls, beams, coloumn etc), the space between pipe &amp; the structure shall be made good and water tight with concrete. The annular space between the pipe and the sleeves shall be sealed (upto a minimum depth 25mm) with fire resistant acrylic based sealent of approved make and quality.
(For DWS, FWS &amp; HWS)
</t>
    </r>
    <r>
      <rPr>
        <b/>
        <sz val="11"/>
        <rFont val="Calibri"/>
        <family val="2"/>
        <scheme val="minor"/>
      </rPr>
      <t xml:space="preserve"> (Supreme / Prince/Astral or as approved. )</t>
    </r>
  </si>
  <si>
    <t>Black color leather lappato granite   ( ENTRANCE STEPS)</t>
  </si>
  <si>
    <t>Providing, making  of 2x 19 mm WPC board  covered with granite top  along with 6 inch front facia. fixed on  45 mm x 45mm x 6 mm MS pipe bracket.  rate including of  neccesary cutting, moulding and polishing.
Refer to Specification Document.  (Mode of measurement to be top of counter area only). Base rate of Granite is Rs 190 /- per sqft</t>
  </si>
  <si>
    <t>Providing and applying 3 coats of Asian Paint.   one coat of primer &amp; applying 3 coats of paint to POP finished surface  incl. preparing the surface by cleaning scrapping, smooth filling crevices, scaffolding etc to completed as per details &amp; design given in drawing/Architect instruction.</t>
  </si>
  <si>
    <r>
      <t xml:space="preserve">Proving and fixing of </t>
    </r>
    <r>
      <rPr>
        <b/>
        <sz val="14"/>
        <color theme="1"/>
        <rFont val="Times New Roman"/>
        <family val="1"/>
      </rPr>
      <t xml:space="preserve">50 x 50 mm hollow pipe frame finished with black enamal paint with  20 swg </t>
    </r>
    <r>
      <rPr>
        <sz val="14"/>
        <color theme="1"/>
        <rFont val="Times New Roman"/>
        <family val="1"/>
      </rPr>
      <t>with powder coated corrugated sheet including all necessary hardware and fittings etc to completed as per design &amp; details given in drawing/Architect instruction, AS PER SPACE AVAILABLE ON SITE.</t>
    </r>
  </si>
  <si>
    <t>WATER PROOFING
(membrane)</t>
  </si>
  <si>
    <t>WATER PROOFING
chemical</t>
  </si>
  <si>
    <t xml:space="preserve">Back Counter topSOLID ACRYLIC SURFACE
 2' Wide </t>
  </si>
  <si>
    <t>GRANITE  FINISHED  COUNTER TOP -
  DELIVERY COUNTER</t>
  </si>
  <si>
    <t>Providing, making &amp; fixing  2 feet wide 19mm thk. Black Granite for making counter top on 2 x 19 MM Commercial plyboard and facia also covered with Granite., supported with 40m dia SS vertical supports, with 4 inche dia. 3mm thk. ss base plate  304 Grade. complete with half round, necessary hole cuttings for CP fittings , basin, edge molding,polishing, wire manager etc. , completed of required size &amp; shape as per design &amp; details given in drawing/Architect instruction.
Refer to Specification Document. Granite Base rate is 190/- per sqft (Mode of measurement to be top of counter area only)</t>
  </si>
  <si>
    <t>Granite  handwash counter</t>
  </si>
  <si>
    <t>Providing and applying Melamine polish on wooden doorframe surface brushing the surface free from foreign matter, sand papering smooth, filling in all holes and applying French polish and sealer before applying first coat of melamine</t>
  </si>
  <si>
    <t>Providing and applying 3 coats of Asian Paint matt finish one coat of primer &amp; applying 3 coats of paint to any surface  incl. preparing the surface by cleaning scrapping, smooth filling crevices, scaffolding etc to completed as per details &amp; design given in drawing/Architect instruction.</t>
  </si>
  <si>
    <t>Floor Protection sheet</t>
  </si>
  <si>
    <t>P/f pvc floor protection sheet 250 GSM to avoid damage during the period of execution to completed as per details.</t>
  </si>
  <si>
    <t>Providing and fixing 3" thk  FULL HT. PLY PARTITION  made out of 50 X 50 marandi wood section framework at 2' x 2' c/c  covered with  both side12 mm ply  finished with  1 mm laminate as per approved. Rate is inclusive of all necessary hardware.     (make green, marino)</t>
  </si>
  <si>
    <t>Providing and fixing  50 X 50 Marandi wood  section framework at 2' x 2' c/c  covered with one side12 mm ply as per approved. Rate is inclusive of all necessary hardware.     (make greaan, marino)</t>
  </si>
  <si>
    <t>Providing and fixing  50 X 50 Marandi wood section framework at 2' x 2' c/c  covered with one side12 mm ply  finished with  1 mm th. laminate as per approved. Rate is inclusive of all necessary hardware.     (make greaan, marino)</t>
  </si>
  <si>
    <t>UNDER COUNTER STORAGE - 600 mm deep</t>
  </si>
  <si>
    <t>Trap door 
Sliding type</t>
  </si>
  <si>
    <t>Providing and fixing of bison board  over 2" THK wooden marandi wood . VERTICAL FRAME WORK SUPPOR 2' x 2' c/c and finished with grey paint . Rate is inclusive of all necessary hardware. This include framework for portal.</t>
  </si>
  <si>
    <t>Providing &amp; fixing of 10 mm thk. Bison board skinning finished with approved paint. Rate inclusive of all hardware etc.</t>
  </si>
  <si>
    <t>Providing &amp; fixing of 10 mm thk. Bison board skinning on 19 mm x 19mm MS hollow pipe frame. finished with approved paint. Rate inclusive of all hardware etc.</t>
  </si>
  <si>
    <t>Providing &amp; fixing of Powder coated aluminium sliding window with glass.  Rate inclusive of all hardware etc. ref. detailed dwg as instructed by Architect / site in charge.</t>
  </si>
  <si>
    <t>Providing and fixing of  3 mm thk. White ACP  with aluminum 40 x 25 mm frame work (Make :- alstone, altobond/Euro bond, Virgo, Alutuff.)  trap door/ closure with required hardwares. Rates include with all harware.</t>
  </si>
  <si>
    <t>ACP work above LT panel</t>
  </si>
  <si>
    <t xml:space="preserve">Providing and making janitor's cabinet front shutters made up of 19mm thk ply front shutter finished with 3649- oak vally rough century make &amp; white laminate from inside  with 19mm thk. ply shelf finished in white laminate from inside as per approved detail. (Size 600mm depth) Front facia to be measured. rate inclusive of all hardware 4 inch d handle &amp; Ozone Multipurpose Lock (CP) - 22 mm, OE-MPL 22MM CP.
</t>
  </si>
  <si>
    <t>Providing &amp; fixing 3mm thick black shade exterior grade ACP, coil thickness 0.25mm (as approved)  cladded on alluminuim frame work of 40x40mm,  supported with necessory framework as per shown in drawings.Job including fabrication &amp; erection, making provision for signage, air curtain etc. Rate inclusive of all necessory hardware, silicon filling of approved shade etc. Black shade ACP CLADDING - CODE - Black- EX- 16, Indobond/AT-12 A1Y1 alutuff/AD-131 aludecor</t>
  </si>
  <si>
    <t>Providing &amp; fixing 3mm thick black shade exterior grade ACP, coil thickness 0.25mm (as approved)  cladded on MS frame work of 40x40mm,  supported with necessory framework as per shown in drawings.Job including fabrication &amp; erection, making provision for signage, air curtain etc. Rate inclusive of all necessory hardware, silicon filling of approved shade etc. Black shade ACP CLADDING - CODE - Black- EX- 16, Indobond/AT-12 A1Y1 alutuff/AD-131 aludecor</t>
  </si>
  <si>
    <t>Black ACP for façade with MS frame</t>
  </si>
  <si>
    <t>Wooden shade ACP for façade on MS Frame</t>
  </si>
  <si>
    <t>Black ACP for façade with Aluminum frame</t>
  </si>
  <si>
    <t>Wooden shade ACP for façade on Aluminum Frame</t>
  </si>
  <si>
    <t xml:space="preserve">Providing, making and fixing ( 50x50) mm  MS section framework as supportive framework of led menu screens with GREY painted 19mm thk. ply boxing. 50x50mm mambers to be be joined with intermediate members of 25x25mm MS square tubes. .All to be completed as per details &amp; design given in drawing/Architect instruction. Rate shall include all necessary  hardware, all ms work, ms plate etc.    </t>
  </si>
  <si>
    <t>SS corner guard on wall corner</t>
  </si>
  <si>
    <t>Providing &amp; fixing of 25 mm x 25 mm SS corner guard SS grade to be SS 304.</t>
  </si>
  <si>
    <t>SS corner guard on wall corner(L angle)</t>
  </si>
  <si>
    <t>Providing &amp; fixing of 25 mmwide 1mm thick SS L angle SS grade to be SS 304.</t>
  </si>
  <si>
    <t>Providing &amp; fixing of 19 mmwide 1mm thick SS L angle. SS grade to be SS 304.</t>
  </si>
  <si>
    <t>Providing &amp; fixing of 12 mmwide 1mm thick SS L angle. SS grade to be SS 304.</t>
  </si>
  <si>
    <t>Providing &amp; fixing of metro sheet cover for water motor size 1.5' x 1.5' x 1.5' including all necessary hardware and fittings etc to completed as per design &amp; details given in drawing/Architect instruction, AS PER SPACE AVAILABLE ON SITE.</t>
  </si>
  <si>
    <t>Fixing of supplied SS handle by BHPL on Main façade entry door. Rate inclusive of all handware and fixing</t>
  </si>
  <si>
    <t>Providing &amp; fixing of Key Box complete as per design &amp; detail. (SIZE 1'-0" X 1'-3")</t>
  </si>
  <si>
    <t>Floor tile</t>
  </si>
  <si>
    <t>wall tile box</t>
  </si>
  <si>
    <t>75 mm dia</t>
  </si>
  <si>
    <t>560 x 300 mm</t>
  </si>
  <si>
    <t xml:space="preserve">50mm dia </t>
  </si>
  <si>
    <t>Providing, Fixing, Testing &amp; Commissioning of PVC SWR (Type -'B') pipes for soil, waste and vent pipes conforming to IS 13592 including all SWR moulded fittings conforming to IS: 14735 i.e bends, tees, junctions, cowls, offsets, crosses with or without access doors etc, and jointing with approved solvent cement fixed to walls and ceilings including angle supports with clamps complete including cutting holes in  walls and floors wherever required and making good the same as directed by the Engineer-in-Charge.</t>
  </si>
  <si>
    <t>UPVC-Waste Pipe</t>
  </si>
  <si>
    <t>Providing, Fixing, Testing &amp; Commissioning of UPVC SWR (Type -'B') pipes for soil, waste and vent pipes conforming to IS 13592 including all SWR moulded fittings conforming to IS: 14735 i.e bends, tees, junctions, cowls, offsets, crosses with or without access doors etc, and jointing with approved solvent cement fixed to walls and ceilings including angle supports with clamps complete including cutting holes in  walls and floors wherever required and making good the same as directed by the Engineer-in-Charge.</t>
  </si>
  <si>
    <t xml:space="preserve">Providing ,laying, testing &amp; commissioning of approved  Nahani trap with cockroach jali of required sizes, including jointing etc. complete and as directed. (GMGR/Chilly or equivalent) 
</t>
  </si>
  <si>
    <t>Nahni Floor trap</t>
  </si>
  <si>
    <t>375 x 375 mm</t>
  </si>
  <si>
    <t>Drain Chamber cover</t>
  </si>
  <si>
    <t>Providing and fixing of  drain chamber cover for external area.</t>
  </si>
  <si>
    <t>CI cover</t>
  </si>
  <si>
    <t>SS Cover</t>
  </si>
  <si>
    <t>MS Cover</t>
  </si>
  <si>
    <t>1100 x 2000 mm</t>
  </si>
  <si>
    <t>Consealed Cistern &amp; Face Plate</t>
  </si>
  <si>
    <t>Fixing of Hand dryer  (having SS body) of approved make (Euronics or Equivalent) &amp; model as per Architect Instruction. Make &amp; Model to be approved by Architect.</t>
  </si>
  <si>
    <t>Fixing of Portable grease trap below 3 sink.  hardware &amp; fittings to be approved by Architect.</t>
  </si>
  <si>
    <t>Hand wash piller cock/ main counter</t>
  </si>
  <si>
    <t xml:space="preserve">providing &amp; Fixing of counter mounted Sink Drain outlet Connection with drain pipe/trap using valve, CPVC drain pipe, U-Trap complete with all necessary hardware &amp; fittings complete as per shown in Drawing/Architect's </t>
  </si>
  <si>
    <t xml:space="preserve">15mm dia </t>
  </si>
  <si>
    <t xml:space="preserve">20mm dia   </t>
  </si>
  <si>
    <t xml:space="preserve">32mm dia       </t>
  </si>
  <si>
    <t xml:space="preserve">Pressure pump installation  </t>
  </si>
  <si>
    <t>Dismantling of existing plumbing line &amp;disposal of unserviceable material as directed to municipal dumping ground or as directed by Engineer-In-Charge.</t>
  </si>
  <si>
    <t>Existing Electrical  line</t>
  </si>
  <si>
    <t>Existing plumbing line</t>
  </si>
  <si>
    <t>Dismantling of existing Electrical line &amp;disposal of unserviceable material as directed to municipal dumping ground or as directed by Engineer-In-Charge.</t>
  </si>
  <si>
    <t>Existing ply boxing/cladding</t>
  </si>
  <si>
    <t>Dismantling of existing ply boxing/cladding &amp;disposal of unserviceable material as directed to municipal dumping ground or as directed by Engineer-In-Charge.</t>
  </si>
  <si>
    <t>Existing ceiling</t>
  </si>
  <si>
    <t>Dismantling of existing ceiling &amp;disposal of unserviceable material as directed to municipal dumping ground or as directed by Engineer-In-Charge.</t>
  </si>
  <si>
    <t xml:space="preserve">Providing &amp; Filling light wt. Foam/siporex blocks to conceal drainage &amp; plumbing lines for Grease trap of average thk of 250 mm thick with CM 1:4. The rates shall include for Top layer should be finished properly to receive flooring layer on it. The same shall be  completed as per the details are provided in drawings or as directed by Architect. </t>
  </si>
  <si>
    <t>RAISING FLOOR USING FOAM/ SIPOREX  OF 300MM THICKNESS IN BOH/TOILET/ WET  AREA.
BASEMENT AREA</t>
  </si>
  <si>
    <t xml:space="preserve">Providing &amp; Filling light wt. Foam/siporex blocks to conceal drainage &amp; plumbing lines for Grease trap of average thk of 300 mm thick with CM 1:4. The rates shall include for Top layer should be finished properly to receive flooring layer on it. The same shall be  completed as per the details are provided in drawings or as directed by Architect. </t>
  </si>
  <si>
    <t>RAISING FLOOR USING BRICK BAT COBA  OF 250MM THICKNESS IN BOH/TOILET/ WET  AREA.
BASEMENT AREA</t>
  </si>
  <si>
    <t>RAISING FLOOR USING BRICK BAT COBA  OF 300MM THICKNESS IN BOH/TOILET/ WET  AREA.
BASEMENT AREA</t>
  </si>
  <si>
    <t>RAISING FLOOR USING Modi Foam OF 250MM THICKNESS IN BOH/TOILET/ WET  AREA.
BASEMENT AREA</t>
  </si>
  <si>
    <t>RAISING FLOOR USING Modi Foam OF 300MM THICKNESS IN BOH/TOILET/ WET  AREA.
BASEMENT AREA</t>
  </si>
  <si>
    <t>Providing, making and fixing in position glass door. Fixing 12mm thk. thoughened glassAll to be completed as per details &amp; design given in drawing/Architect instruction. Rate shall include all necessary  hardware,  door closure ozone make,  thoughend glass, both side brass handle fixing ( imprinted with taco bell signage supplied by BHPL) , door closure, floor spring  Make of hardware &amp; Accesories : Ozone/ Dorma/ Equivalent,  AS APPROVED.
Set Bottom Patch - OPF-2E  STD SSS
SET top PATCH - OPF-3E STD SSS
SET TOP PIVOT - OFS- 1  STD  SSS
Lock patch  - OPL 1 S  STD  SSS
Floor spring - FS-9000 STD 
Ozone make.</t>
  </si>
  <si>
    <t>Providing, making and fixing of 12 mm thick toughened glass with aluminium U channel All to be completed as per details &amp; design given in drawing/Architect instruction. AS APPROVED.
Set Bottom Patch - OPF-2E  STD SSS
SET top PATCH - OPF-3E STD SSS
SET TOP PIVOT - OFS- 1  STD  SSS
Ozone make.</t>
  </si>
  <si>
    <t>Door size :- 3'x 7'</t>
  </si>
  <si>
    <t>VENEER FINISHED WALL PANELLING WITH FLUTED PANEL</t>
  </si>
  <si>
    <t>Fluted Panel on painted wall.</t>
  </si>
  <si>
    <t xml:space="preserve">Providing and fixing 12x 75mm  wide wooden plank fixed on painted wall. All to be finished with natural polish (matt).  Rate including necessary hardwares, adhesive, making grooves, polishing,etc. All to  complete as per detailed drawings shared by Architect. Complete to the entire satisfaction of Engg. in charge and architect.  </t>
  </si>
  <si>
    <t>Rolling shutter</t>
  </si>
  <si>
    <t>FINISHED WALL PANELLING - EMOJI WALL</t>
  </si>
  <si>
    <t>TEXTURE paint on foh wall</t>
  </si>
  <si>
    <t>Providing and applying  Local texture and shade to wall/ ceiling surfaces etc. applied evenly to give approved  finish, including preparation of surface with                                                                                                                                                                                             1)FILLING FOR CRACKS AND DENTS
In case of dents and holes, use Wall Putty and fine sand in the ratio 1:3. Fill fine cracks using  Crack Seal                                                                                                                                                  2)UNDERCOATS-  Use Trucare Interior Wall Primer (ST) / Trucare Interior Wall Primer (WT) with brush / roller and use Acrylic Wall Putty with putty knife.                                                                                                            3) TOPCOAT
Create pattern using 2 coats of texture &amp; Topcoat.                     
     Complete as per specifications to entire satisfaction of Engg in charge/ Architect. .</t>
  </si>
  <si>
    <t>100mm HIGH 150mm Black color leather lappato granite finished ledge below the FOH railing)</t>
  </si>
  <si>
    <t>Per sqft cost without tax</t>
  </si>
  <si>
    <t>Per sqft cost with tax</t>
  </si>
  <si>
    <t>AMOUNT (Rs.) 
HS</t>
  </si>
  <si>
    <t xml:space="preserve">BOQ OF PLUMBING &amp; SANITARY WORK </t>
  </si>
  <si>
    <t>GST 18%</t>
  </si>
  <si>
    <t>Grand Total</t>
  </si>
  <si>
    <t>Store Name</t>
  </si>
  <si>
    <t xml:space="preserve">BILL OF QUANTITIES-TACO BELL </t>
  </si>
  <si>
    <t>Sintex Tank- food grade white color</t>
  </si>
  <si>
    <r>
      <t xml:space="preserve">Supply, installing, testing and commissioning of ISO marked </t>
    </r>
    <r>
      <rPr>
        <b/>
        <sz val="11"/>
        <rFont val="Calibri"/>
        <family val="2"/>
        <scheme val="minor"/>
      </rPr>
      <t>food grade Anti bacterial Sintax Tank</t>
    </r>
    <r>
      <rPr>
        <sz val="11"/>
        <rFont val="Calibri"/>
        <family val="2"/>
        <scheme val="minor"/>
      </rPr>
      <t xml:space="preserve"> of approved make including fixing in position, jointing, </t>
    </r>
    <r>
      <rPr>
        <b/>
        <sz val="11"/>
        <rFont val="Calibri"/>
        <family val="2"/>
        <scheme val="minor"/>
      </rPr>
      <t>float valve</t>
    </r>
    <r>
      <rPr>
        <sz val="11"/>
        <rFont val="Calibri"/>
        <family val="2"/>
        <scheme val="minor"/>
      </rPr>
      <t>, supporting etc. complete and as directed by the Architect. Rate shall include all necessary hardware fixtures &amp; Lifting. Make :- Sintax</t>
    </r>
  </si>
  <si>
    <t xml:space="preserve">Providing &amp; Laying plaster of average thickness of 12mm  ( 1 cement: 3 sand) completed as per the details are provided  in drawings or as directed by Architect. </t>
  </si>
  <si>
    <r>
      <t>Providing of water proofing - chemical Treatment – the slab to be cleaned and apply</t>
    </r>
    <r>
      <rPr>
        <b/>
        <sz val="14"/>
        <color theme="1"/>
        <rFont val="Times New Roman"/>
        <family val="1"/>
      </rPr>
      <t xml:space="preserve"> 3 coats </t>
    </r>
    <r>
      <rPr>
        <sz val="14"/>
        <color theme="1"/>
        <rFont val="Times New Roman"/>
        <family val="1"/>
      </rPr>
      <t xml:space="preserve">of chemical on the floor and on the peripheral walls up to </t>
    </r>
    <r>
      <rPr>
        <b/>
        <sz val="14"/>
        <color theme="1"/>
        <rFont val="Times New Roman"/>
        <family val="1"/>
      </rPr>
      <t>300mm</t>
    </r>
    <r>
      <rPr>
        <sz val="14"/>
        <color theme="1"/>
        <rFont val="Times New Roman"/>
        <family val="1"/>
      </rPr>
      <t xml:space="preserve">.Rate includes of laying the integral water proofing compound  including surface preparation, cleaning the existing flooring completed as per details given in drawing/Architect instruction.. Note - Warrantee to be provided up to 5 years
</t>
    </r>
    <r>
      <rPr>
        <b/>
        <sz val="14"/>
        <color theme="1"/>
        <rFont val="Times New Roman"/>
        <family val="1"/>
      </rPr>
      <t>Make Dr. Fixit./Pdilite( pidifin 2k)</t>
    </r>
    <r>
      <rPr>
        <sz val="14"/>
        <color theme="1"/>
        <rFont val="Times New Roman"/>
        <family val="1"/>
      </rPr>
      <t xml:space="preserve">
Mode of Measurment to be of the capret area not the surface treated.</t>
    </r>
  </si>
  <si>
    <t>Pre polished Kota flooring in BOH in brick pattern without groove,joint finished with LATICRETE grout</t>
  </si>
  <si>
    <r>
      <t xml:space="preserve">Providing &amp; fixing of 19 mm thk. </t>
    </r>
    <r>
      <rPr>
        <b/>
        <sz val="14"/>
        <color theme="1"/>
        <rFont val="Times New Roman"/>
        <family val="1"/>
      </rPr>
      <t xml:space="preserve">Jet Black Granite for skirting 8" high  with half mouding </t>
    </r>
    <r>
      <rPr>
        <sz val="14"/>
        <color theme="1"/>
        <rFont val="Times New Roman"/>
        <family val="1"/>
      </rPr>
      <t>over a bed of 20 mm thk. Cement mortar ( 1:4 ) jointed with cement slurry mixed with pigment  to match the colour of granite including necessary wastage ,cutting ,grinding &amp; polishing complete. 
Base Rate of granite is Rs. 190/- S.Ft.</t>
    </r>
  </si>
  <si>
    <r>
      <t xml:space="preserve">Providing &amp; fixing of 19 mm thk. </t>
    </r>
    <r>
      <rPr>
        <b/>
        <sz val="14"/>
        <color theme="1"/>
        <rFont val="Times New Roman"/>
        <family val="1"/>
      </rPr>
      <t>Black color leather lappato granite for risers and treads with half round mouding on the edges and 4x4mm grooves on the treads.</t>
    </r>
    <r>
      <rPr>
        <sz val="14"/>
        <color theme="1"/>
        <rFont val="Times New Roman"/>
        <family val="1"/>
      </rPr>
      <t xml:space="preserve"> Granite to be pasted with adhesive </t>
    </r>
    <r>
      <rPr>
        <b/>
        <sz val="14"/>
        <color theme="1"/>
        <rFont val="Times New Roman"/>
        <family val="1"/>
      </rPr>
      <t xml:space="preserve"> weber Epoxy ( saint gobin)</t>
    </r>
    <r>
      <rPr>
        <sz val="14"/>
        <color theme="1"/>
        <rFont val="Times New Roman"/>
        <family val="1"/>
      </rPr>
      <t xml:space="preserve"> on 19mm ply fixed on MS structure. All including necessary wastage ,cutting ,grinding &amp; polishing complete. 
Base Rate of granite is Rs. 120/- S.Ft.</t>
    </r>
  </si>
  <si>
    <r>
      <t xml:space="preserve">Providing &amp; fixing of 19 mm thk. </t>
    </r>
    <r>
      <rPr>
        <b/>
        <sz val="14"/>
        <color theme="1"/>
        <rFont val="Times New Roman"/>
        <family val="1"/>
      </rPr>
      <t xml:space="preserve">Black color leather lappato granite on 100mm high and 150 mm wide staircase cutout ledge wall  with half mouding </t>
    </r>
    <r>
      <rPr>
        <sz val="14"/>
        <color theme="1"/>
        <rFont val="Times New Roman"/>
        <family val="1"/>
      </rPr>
      <t>over a bed of 20 mm thk. Cement mortar ( 1:4 ) jointed with cement slurry mixed with pigment to match the colour of granite including necessary wastage ,cutting ,grinding &amp; polishing complete. 
Base Rate of granite is Rs. 120/- S.Ft.</t>
    </r>
  </si>
  <si>
    <r>
      <t xml:space="preserve">Providing &amp; fixing of 19 mm thk. Black colour Lappato leather finish granite </t>
    </r>
    <r>
      <rPr>
        <b/>
        <sz val="14"/>
        <color theme="1"/>
        <rFont val="Times New Roman"/>
        <family val="1"/>
      </rPr>
      <t xml:space="preserve">with half mouding </t>
    </r>
    <r>
      <rPr>
        <sz val="14"/>
        <color theme="1"/>
        <rFont val="Times New Roman"/>
        <family val="1"/>
      </rPr>
      <t>over a bed of 20 mm thk. Cement mortar ( 1:4 ) jointed with cement slurry mixed with pigment to match the colour of granite including necessary wastage ,cutting ,grinding &amp; polishing complete. 
Base Rate of granite is Rs. 120/- S.Ft.</t>
    </r>
  </si>
  <si>
    <r>
      <t>Counter CORRUGATED GI SHEET</t>
    </r>
    <r>
      <rPr>
        <b/>
        <sz val="18"/>
        <color theme="1"/>
        <rFont val="Times New Roman"/>
        <family val="1"/>
      </rPr>
      <t>(Metalic gey 8296 Asian make)</t>
    </r>
  </si>
  <si>
    <r>
      <t>Providing &amp; laying light wt. Brick</t>
    </r>
    <r>
      <rPr>
        <b/>
        <sz val="14"/>
        <color theme="1"/>
        <rFont val="Arial"/>
        <family val="2"/>
      </rPr>
      <t xml:space="preserve"> bat coba</t>
    </r>
    <r>
      <rPr>
        <sz val="14"/>
        <color theme="1"/>
        <rFont val="Arial"/>
        <family val="2"/>
      </rPr>
      <t xml:space="preserve"> to conceal drainage &amp; plumbing lines for Grease trap of average thk of</t>
    </r>
    <r>
      <rPr>
        <b/>
        <sz val="14"/>
        <color theme="1"/>
        <rFont val="Arial"/>
        <family val="2"/>
      </rPr>
      <t xml:space="preserve"> 100 mm</t>
    </r>
    <r>
      <rPr>
        <sz val="14"/>
        <color theme="1"/>
        <rFont val="Arial"/>
        <family val="2"/>
      </rPr>
      <t xml:space="preserve"> with CM 1:4 top layer should be finished properly to receive flooring layer on it.</t>
    </r>
  </si>
  <si>
    <r>
      <t>Providing &amp; laying light wt. Brick</t>
    </r>
    <r>
      <rPr>
        <b/>
        <sz val="14"/>
        <color theme="1"/>
        <rFont val="Arial"/>
        <family val="2"/>
      </rPr>
      <t xml:space="preserve"> bat coba</t>
    </r>
    <r>
      <rPr>
        <sz val="14"/>
        <color theme="1"/>
        <rFont val="Arial"/>
        <family val="2"/>
      </rPr>
      <t xml:space="preserve"> to conceal drainage &amp; plumbing lines for Grease trap of average thk of</t>
    </r>
    <r>
      <rPr>
        <b/>
        <sz val="14"/>
        <color theme="1"/>
        <rFont val="Arial"/>
        <family val="2"/>
      </rPr>
      <t xml:space="preserve"> 150 mm</t>
    </r>
    <r>
      <rPr>
        <sz val="14"/>
        <color theme="1"/>
        <rFont val="Arial"/>
        <family val="2"/>
      </rPr>
      <t xml:space="preserve"> with CM 1:4 top layer should be finished properly to receive flooring layer on it.</t>
    </r>
  </si>
  <si>
    <r>
      <t>Providing &amp; laying light wt. Brick</t>
    </r>
    <r>
      <rPr>
        <b/>
        <sz val="14"/>
        <color theme="1"/>
        <rFont val="Arial"/>
        <family val="2"/>
      </rPr>
      <t xml:space="preserve"> bat coba</t>
    </r>
    <r>
      <rPr>
        <sz val="14"/>
        <color theme="1"/>
        <rFont val="Arial"/>
        <family val="2"/>
      </rPr>
      <t xml:space="preserve"> to conceal drainage &amp; plumbing lines for Grease trap of average thk of</t>
    </r>
    <r>
      <rPr>
        <b/>
        <sz val="14"/>
        <color theme="1"/>
        <rFont val="Arial"/>
        <family val="2"/>
      </rPr>
      <t xml:space="preserve"> 200 mm</t>
    </r>
    <r>
      <rPr>
        <sz val="14"/>
        <color theme="1"/>
        <rFont val="Arial"/>
        <family val="2"/>
      </rPr>
      <t xml:space="preserve"> with CM 1:4 top layer should be finished properly to receive flooring layer on it.</t>
    </r>
  </si>
  <si>
    <r>
      <t>Providing &amp; laying light wt. Brick</t>
    </r>
    <r>
      <rPr>
        <b/>
        <sz val="14"/>
        <color theme="1"/>
        <rFont val="Arial"/>
        <family val="2"/>
      </rPr>
      <t xml:space="preserve"> bat coba</t>
    </r>
    <r>
      <rPr>
        <sz val="14"/>
        <color theme="1"/>
        <rFont val="Arial"/>
        <family val="2"/>
      </rPr>
      <t xml:space="preserve"> to conceal drainage &amp; plumbing lines for Grease trap of average thk of</t>
    </r>
    <r>
      <rPr>
        <b/>
        <sz val="14"/>
        <color theme="1"/>
        <rFont val="Arial"/>
        <family val="2"/>
      </rPr>
      <t xml:space="preserve"> 250 mm</t>
    </r>
    <r>
      <rPr>
        <sz val="14"/>
        <color theme="1"/>
        <rFont val="Arial"/>
        <family val="2"/>
      </rPr>
      <t xml:space="preserve"> with CM 1:4 top layer should be finished properly to receive flooring layer on it.</t>
    </r>
  </si>
  <si>
    <r>
      <t>Providing &amp; laying light wt. Brick</t>
    </r>
    <r>
      <rPr>
        <b/>
        <sz val="14"/>
        <color theme="1"/>
        <rFont val="Arial"/>
        <family val="2"/>
      </rPr>
      <t xml:space="preserve"> bat coba</t>
    </r>
    <r>
      <rPr>
        <sz val="14"/>
        <color theme="1"/>
        <rFont val="Arial"/>
        <family val="2"/>
      </rPr>
      <t xml:space="preserve"> to conceal drainage &amp; plumbing lines for Grease trap of average thk of</t>
    </r>
    <r>
      <rPr>
        <b/>
        <sz val="14"/>
        <color theme="1"/>
        <rFont val="Arial"/>
        <family val="2"/>
      </rPr>
      <t xml:space="preserve"> 300 mm</t>
    </r>
    <r>
      <rPr>
        <sz val="14"/>
        <color theme="1"/>
        <rFont val="Arial"/>
        <family val="2"/>
      </rPr>
      <t xml:space="preserve"> with CM 1:4 top layer should be finished properly to receive flooring layer on it.</t>
    </r>
  </si>
  <si>
    <r>
      <t>Providing &amp; laying light wt. Modi foam to conceal drainage &amp; plumbing lines for Grease trap of average thk of</t>
    </r>
    <r>
      <rPr>
        <b/>
        <sz val="14"/>
        <color theme="1"/>
        <rFont val="Arial"/>
        <family val="2"/>
      </rPr>
      <t xml:space="preserve"> 200 mm</t>
    </r>
    <r>
      <rPr>
        <sz val="14"/>
        <color theme="1"/>
        <rFont val="Arial"/>
        <family val="2"/>
      </rPr>
      <t xml:space="preserve"> with CM 1:4 top layer should be finished properly to receive flooring layer on it.</t>
    </r>
  </si>
  <si>
    <r>
      <t>Providing &amp; laying light wt. Modi foam to conceal drainage &amp; plumbing lines for Grease trap of average thk of</t>
    </r>
    <r>
      <rPr>
        <b/>
        <sz val="14"/>
        <color theme="1"/>
        <rFont val="Arial"/>
        <family val="2"/>
      </rPr>
      <t xml:space="preserve"> 250 mm</t>
    </r>
    <r>
      <rPr>
        <sz val="14"/>
        <color theme="1"/>
        <rFont val="Arial"/>
        <family val="2"/>
      </rPr>
      <t xml:space="preserve"> with CM 1:4 top layer should be finished properly to receive flooring layer on it.</t>
    </r>
  </si>
  <si>
    <r>
      <t>Providing &amp; laying light wt. Modi foam to conceal drainage &amp; plumbing lines for Grease trap of average thk of</t>
    </r>
    <r>
      <rPr>
        <b/>
        <sz val="14"/>
        <color theme="1"/>
        <rFont val="Arial"/>
        <family val="2"/>
      </rPr>
      <t xml:space="preserve"> 300 mm</t>
    </r>
    <r>
      <rPr>
        <sz val="14"/>
        <color theme="1"/>
        <rFont val="Arial"/>
        <family val="2"/>
      </rPr>
      <t xml:space="preserve"> with CM 1:4 top layer should be finished properly to receive flooring layer on it.</t>
    </r>
  </si>
  <si>
    <r>
      <t xml:space="preserve">Providing, making and finishing internal four face of the window walls with 19mm thk. Black Granite  , complete with half round,   as per design &amp; details given in drawing/Architect instruction  
Refer to Specification Document.  (Mode of measurement to be top of counter area only) </t>
    </r>
    <r>
      <rPr>
        <b/>
        <sz val="14"/>
        <color theme="1"/>
        <rFont val="Times New Roman"/>
        <family val="1"/>
      </rPr>
      <t>Base rate is 190/- per sqft</t>
    </r>
  </si>
  <si>
    <r>
      <t xml:space="preserve">Providing and fixing 19mm thick brick tile (in brick pattern)  over the rough plastered surface with cement. 10mm groove to be maintained and filled with grout as approved.   Rate including necessary hardwares, adhesive, making grooves, finishing,etc. All to  complete as per detailed drawings shared by Architect. 
</t>
    </r>
    <r>
      <rPr>
        <b/>
        <sz val="14"/>
        <color theme="1"/>
        <rFont val="Times New Roman"/>
        <family val="1"/>
      </rPr>
      <t>OPT-1 ARTIMOZE
OPT-2 MACHNO BRICK.
Basic rate 80/-</t>
    </r>
  </si>
  <si>
    <r>
      <t xml:space="preserve">Providing &amp; applying 3 coats of Plastic paint of approved quality &amp; shade by sand papering the surface, applying one coat of primer, prepare the surface with two coats of full putty, sand papering again, repeating a coat of primer, applying one coat of luster paint, touching up with putty &amp; applying two final roller coats of luster paint, to internal wall/ceilings masonry concrete surfaces incl. preparing the surface by cleaning scrapping, smooth filling crevices, scaffolding etc. Dinning area Walls.
</t>
    </r>
    <r>
      <rPr>
        <b/>
        <sz val="14"/>
        <color theme="1"/>
        <rFont val="Times New Roman"/>
        <family val="1"/>
      </rPr>
      <t>MORNING GLORY-765 - ASIAN PAINT</t>
    </r>
  </si>
  <si>
    <t>Providing, making &amp; fixing of 3"X2.5" Solid Meranti Door frame for 110/120 mm wall fitted with 8X150mm industrial swing door hinges build into back work with standard fixing plugs complete with all necessary hardware such as hold fasts, polish etc. completed as per design &amp; details given in drawing/Architect instruction.
Architect to mention the size and number of HOLD FAST, door frames to be manufactured, rebate size and tapered wooden moulding/beading fixed arround door frame etc.</t>
  </si>
  <si>
    <r>
      <t xml:space="preserve">Providing and fixing 4mm veneer of approved shade on 12mm ply fixed over 40x40mm sal wood frame work. On 4mm thick veneer TEAK WOOD  battens      ( 35x12mm ) to be fixed at 12mm gap to create groove effect. All to be finished with natural polish (matt).  Rate including necessary hardwares, adhesive, making grooves, polishing,etc. All to  complete as per detailed drawings shared by Architect. Complete to the entire satisfaction of Engg. in charge and architect.  </t>
    </r>
    <r>
      <rPr>
        <b/>
        <sz val="14"/>
        <color theme="1"/>
        <rFont val="Times New Roman"/>
        <family val="1"/>
      </rPr>
      <t>VENEER Code-TEAK WOOD VENEER.</t>
    </r>
  </si>
  <si>
    <r>
      <t xml:space="preserve">Providing &amp; fixing 3mm thick wooden shade exterior grade ACP, coil thickness 0.25mm (as approved)  cladded on MS framework of 40x40mm,  supported with necessary framework as per shown in drawings.Job including fabrication &amp; erection, making provision for signage, air curtain etc. Rate inclusive of all necessary hardware, silicon filling of approved shade etc. </t>
    </r>
    <r>
      <rPr>
        <b/>
        <sz val="11"/>
        <color theme="1"/>
        <rFont val="Calibri"/>
        <family val="2"/>
        <scheme val="minor"/>
      </rPr>
      <t>OPTIONS: Alutuff ATF123 royal teak/ATF145 premium maghony/ATF155</t>
    </r>
    <r>
      <rPr>
        <sz val="11"/>
        <color theme="1"/>
        <rFont val="Calibri"/>
        <family val="2"/>
        <scheme val="minor"/>
      </rPr>
      <t xml:space="preserve"> /ATF133                                                                                               </t>
    </r>
  </si>
  <si>
    <r>
      <t xml:space="preserve">Providing &amp; fixing 3mm thick wooden shade exterior grade ACP, coil thickness 0.25mm (as approved)  cladded on alumium framework of 40x40mm,  supported with necessary framework as per shown in drawings.Job including fabrication &amp; erection, making provision for signage, air curtain etc. Rate inclusive of all necessary hardware, silicon filling of approved shade etc. </t>
    </r>
    <r>
      <rPr>
        <b/>
        <sz val="11"/>
        <color theme="1"/>
        <rFont val="Calibri"/>
        <family val="2"/>
        <scheme val="minor"/>
      </rPr>
      <t>OPTIONS: Alutuff ATF123 royal teak/ATF145 premium maghony/ATF155</t>
    </r>
    <r>
      <rPr>
        <sz val="11"/>
        <color theme="1"/>
        <rFont val="Calibri"/>
        <family val="2"/>
        <scheme val="minor"/>
      </rPr>
      <t>/ATF133</t>
    </r>
  </si>
  <si>
    <r>
      <t>MS STRUCTURE-IN BUILT UP SECTION</t>
    </r>
    <r>
      <rPr>
        <sz val="14"/>
        <color theme="1"/>
        <rFont val="Times New Roman"/>
        <family val="1"/>
      </rPr>
      <t xml:space="preserve">
Providing, fabricating and erecting MS structural built up sections using hollow sections confirming to IS:4923/ rolled angle iron, I sections, channel sections etc. steel sections confirming to IS:2062 for columns/beams, wind ties , pergolas or frames etc. in welded and bolted as per design including the cost of all consumable materials such as welded rods, gases etc. including cutting bending, notching, nuts and bolts, drilling holes, washers gusset plates etc. complete with all tools and tackles, hoisting equipments, fabricated to the Architects design  complete. Cost to be inclusive of applying a priming coat of  approved zinc chromate steel primer and painted  with two or more coats synthetic enamel paint to approved shade.</t>
    </r>
  </si>
  <si>
    <r>
      <t>P/F of foot paddle operated faucet (below hand wash)
Make -</t>
    </r>
    <r>
      <rPr>
        <b/>
        <sz val="10"/>
        <color theme="1"/>
        <rFont val="Calibri"/>
        <family val="2"/>
        <scheme val="minor"/>
      </rPr>
      <t xml:space="preserve"> Contemporary Modern foot padel- Hindware or equivalent.</t>
    </r>
  </si>
  <si>
    <r>
      <t xml:space="preserve">Providing Waste Coupling, </t>
    </r>
    <r>
      <rPr>
        <b/>
        <sz val="10"/>
        <color theme="1"/>
        <rFont val="Calibri"/>
        <family val="2"/>
        <scheme val="minor"/>
      </rPr>
      <t>Make - JAQUAR ALLIED SERIES, CODE -cat. No. 705 waste coupling</t>
    </r>
    <r>
      <rPr>
        <sz val="10"/>
        <color theme="1"/>
        <rFont val="Calibri"/>
        <family val="2"/>
        <scheme val="minor"/>
      </rPr>
      <t xml:space="preserve"> 32mm size full thread</t>
    </r>
  </si>
  <si>
    <r>
      <t>Construction  brick  masonary  manhole</t>
    </r>
    <r>
      <rPr>
        <sz val="11"/>
        <color theme="1"/>
        <rFont val="Calibri"/>
        <family val="2"/>
        <scheme val="minor"/>
      </rPr>
      <t xml:space="preserve">  with  1st  class  bricks/ ACC block in  cement  mortar  1:5,   PCC  base  with  1:2:4mix . Chamber should be waterproof along with protection plaster and finished with tile. completed as per drawing/Architect instruction.</t>
    </r>
  </si>
  <si>
    <r>
      <t xml:space="preserve">Providing and fixing Angle cock/Angle Valve of approved make(Hindaware or Equivalent) &amp; model as per specifications given in/by drawing / Architect Instruction at required level with wall flange.
Make &amp; Model to be approved by Architect.
</t>
    </r>
    <r>
      <rPr>
        <b/>
        <sz val="11"/>
        <color theme="1"/>
        <rFont val="Calibri"/>
        <family val="2"/>
        <scheme val="minor"/>
      </rPr>
      <t>JAQUAR Florentine Chrome Finish Angle Valve</t>
    </r>
    <r>
      <rPr>
        <sz val="11"/>
        <color theme="1"/>
        <rFont val="Calibri"/>
        <family val="2"/>
        <scheme val="minor"/>
      </rPr>
      <t xml:space="preserve">
</t>
    </r>
  </si>
  <si>
    <r>
      <t xml:space="preserve">Providing and fixing Single lever taps of approved make &amp; model as per specifications given in/by drawing / Architect Instruction at required level.
</t>
    </r>
    <r>
      <rPr>
        <b/>
        <sz val="11"/>
        <color theme="1"/>
        <rFont val="Calibri"/>
        <family val="2"/>
        <scheme val="minor"/>
      </rPr>
      <t>(Make: JAQUAR, OPP-CHR-15037PM</t>
    </r>
  </si>
  <si>
    <r>
      <t xml:space="preserve">Providing and fixing Pillar cock of approved make &amp; model as per specifications given in/by drawing / Architect Instruction at required level.
Make &amp; Model to be approved by Architect.
</t>
    </r>
    <r>
      <rPr>
        <b/>
        <sz val="11"/>
        <color theme="1"/>
        <rFont val="Calibri"/>
        <family val="2"/>
        <scheme val="minor"/>
      </rPr>
      <t>OPP-CHR-15005BPM- JAQUAR</t>
    </r>
  </si>
  <si>
    <r>
      <t xml:space="preserve">Providing and supplying </t>
    </r>
    <r>
      <rPr>
        <b/>
        <sz val="11"/>
        <color theme="1"/>
        <rFont val="Calibri"/>
        <family val="2"/>
        <scheme val="minor"/>
      </rPr>
      <t>40 litrs  geyser</t>
    </r>
    <r>
      <rPr>
        <sz val="11"/>
        <color theme="1"/>
        <rFont val="Calibri"/>
        <family val="2"/>
        <scheme val="minor"/>
      </rPr>
      <t xml:space="preserve"> of approved make &amp; model with C.P angle cock of hot and cold pvc connection pipes C.P elbows non return valves mounting bolts etc  as per specifications given in/by drawing/Architect.
Make &amp; Model to be approved by Architect/Racold/Bajaj/Jaquaur</t>
    </r>
  </si>
  <si>
    <r>
      <t xml:space="preserve">Providing and supplying 35 litrs  geyser of approved make &amp; model with C.P angle cock of hot and cold pvc connection pipes C.P elbows non return valves mounting bolts etc  as per specifications given in/by drawing/Architect.
Make &amp; Model to be approved by Architect/Racold/Bajaj/Jaquaur
</t>
    </r>
    <r>
      <rPr>
        <b/>
        <sz val="11"/>
        <color theme="1"/>
        <rFont val="Calibri"/>
        <family val="2"/>
        <scheme val="minor"/>
      </rPr>
      <t>RACOLD CDR DLX 35LT HORIZONTAL,</t>
    </r>
  </si>
  <si>
    <r>
      <t xml:space="preserve">Providing and supplying 06 litrs geyser of approved make &amp; model with c.p angle cock of hot and cold pvc connection pipes c.p elbows non return valves mounting bolts etc as per specifications given in/by drawing/Architect.
Make &amp; Model to be approved by Architect/Racold/Bajaj/Jaquaur
</t>
    </r>
    <r>
      <rPr>
        <b/>
        <sz val="11"/>
        <color theme="1"/>
        <rFont val="Calibri"/>
        <family val="2"/>
        <scheme val="minor"/>
      </rPr>
      <t>Racold Pronto neo 6 Litres</t>
    </r>
    <r>
      <rPr>
        <sz val="11"/>
        <color theme="1"/>
        <rFont val="Calibri"/>
        <family val="2"/>
        <scheme val="minor"/>
      </rPr>
      <t xml:space="preserve">, </t>
    </r>
  </si>
  <si>
    <r>
      <t>Providing and fixing of Wall  mounted water closet of approved make &amp; model with cistern with MS frame, cp nut bolt and solid seat cover and lid with cp hinges and rubbed buffer etc as complete as per Architect Instruction.</t>
    </r>
    <r>
      <rPr>
        <b/>
        <sz val="11"/>
        <color theme="1"/>
        <rFont val="Calibri"/>
        <family val="2"/>
        <scheme val="minor"/>
      </rPr>
      <t>Water Closet- WC- Twilight Wall Mounted Closet 92092, White. Make- Hindware-Color-Star White</t>
    </r>
  </si>
  <si>
    <r>
      <t xml:space="preserve">P/F  of Cistern for WC
</t>
    </r>
    <r>
      <rPr>
        <b/>
        <sz val="11"/>
        <color theme="1"/>
        <rFont val="Calibri"/>
        <family val="2"/>
        <scheme val="minor"/>
      </rPr>
      <t>Hindware - Concealed Cistern (Concealo) and Face Plate (Concealo - Shell)</t>
    </r>
  </si>
  <si>
    <r>
      <t xml:space="preserve">Providing and fixing Under counter mounted type wash basin of approved make &amp; model under comm. Board bas efor support, 32 mm dai c.p. waste and bottle trap for waste connection complete as per Architect Instruction.
Refer to specification Document. Make &amp; Model to be Approved by Architect.
</t>
    </r>
    <r>
      <rPr>
        <b/>
        <sz val="11"/>
        <color theme="1"/>
        <rFont val="Calibri"/>
        <family val="2"/>
        <scheme val="minor"/>
      </rPr>
      <t>(Hindware - WB- Garnet under counter basin 10080 white , Size 490 x 340 mm)</t>
    </r>
  </si>
  <si>
    <r>
      <t xml:space="preserve">Providing and fixing 20 mm C.P. Brass piller cock of approved Make &amp; Model as per Architect Instruction.
Make : </t>
    </r>
    <r>
      <rPr>
        <b/>
        <sz val="11"/>
        <color theme="1"/>
        <rFont val="Calibri"/>
        <family val="2"/>
        <scheme val="minor"/>
      </rPr>
      <t>Jaquar- OPP-15021 PM , Jaquar ORP-CHR-10021PM</t>
    </r>
  </si>
  <si>
    <r>
      <t xml:space="preserve">Provinding and fixing SS health faucet of approved make (Jaguar or Equivalent) &amp; model having SS body as per Architect Instruction. Make &amp; Model to be approved by Architect. </t>
    </r>
    <r>
      <rPr>
        <b/>
        <sz val="11"/>
        <color theme="1"/>
        <rFont val="Calibri"/>
        <family val="2"/>
        <scheme val="minor"/>
      </rPr>
      <t>Make -Jaquar ALD-CHR-573</t>
    </r>
  </si>
  <si>
    <r>
      <t xml:space="preserve">Providing and fixing Toilet paper holder (having SS body) of approved make (Euronics or Equivalent) &amp; model as per Architect Instruction. Make &amp; Model to be approved by Architect. </t>
    </r>
    <r>
      <rPr>
        <b/>
        <sz val="11"/>
        <color theme="1"/>
        <rFont val="Calibri"/>
        <family val="2"/>
        <scheme val="minor"/>
      </rPr>
      <t>Make jaquar CAN-11535</t>
    </r>
  </si>
  <si>
    <r>
      <t xml:space="preserve">providing &amp; Fixing of counter mounted Sink Drain outlet Connection with drain pipe/trap using valve, CPVC drain pipe, U-Trap complete with all necessary hardware &amp; fittings complete as per shown in Drawing/Architect's Instruction. </t>
    </r>
    <r>
      <rPr>
        <b/>
        <sz val="11"/>
        <color theme="1"/>
        <rFont val="Calibri"/>
        <family val="2"/>
        <scheme val="minor"/>
      </rPr>
      <t>Make- swan neck-5357 N - jaquar.</t>
    </r>
    <r>
      <rPr>
        <sz val="11"/>
        <color theme="1"/>
        <rFont val="Calibri"/>
        <family val="2"/>
        <scheme val="minor"/>
      </rPr>
      <t xml:space="preserve">
</t>
    </r>
  </si>
  <si>
    <t>Area (sqft)</t>
  </si>
  <si>
    <t>Providing and fixing of MS rolling shutters 18 SWG</t>
  </si>
  <si>
    <t xml:space="preserve">Motorized </t>
  </si>
  <si>
    <t xml:space="preserve">Manual </t>
  </si>
  <si>
    <t xml:space="preserve">Providing &amp; laying 600mm X 600mm vitrified Floor Tiles kajaria make fixed with cement on plastered wall and with adhesive on ply panelling. Rate shall include all hardware, acessories, fixtures, wastage, material and application etc.( Basic Rate of floor tile Rs 55/ sft )   </t>
  </si>
  <si>
    <t>Providing &amp; laying 600mm X 600mm vitrified Floor Tiles kajaria make (Oslo gris mat) over a bed of 20mm thk cement mortar (1:4) jointed with cement slurry . paper joint to be filled with laticrete epoxy grout. Rate shall include all hardware, acessories, fixtures, wastage, material and application etc.( Basic Rate of floor tile Rs 55 sft ) ,without any spacing. Option-2 Somany (Chroma gris, Cannes Grey Dark) and johnson (Florence Gris)</t>
  </si>
  <si>
    <t xml:space="preserve">Providing &amp; fixing of 12 mm thk. pre polished kota stone 4" high with paper joint with chamfering of one vertical edge over a bed of 20 mm thk. Cement mortar ( 1:4 ) jointed with cement slurry mixed with pigment to match the coloure of KOTA including necessary wastage ,cutting , polishing complete and molding of kota edges.paper joint to be filled with laticrete epoxy grout
(Basic Rate of Kota stone Rs 75/ sft ) </t>
  </si>
  <si>
    <r>
      <t>P/f of 25 thk. 22"X22"</t>
    </r>
    <r>
      <rPr>
        <b/>
        <sz val="14"/>
        <color theme="1"/>
        <rFont val="Times New Roman"/>
        <family val="1"/>
      </rPr>
      <t xml:space="preserve"> Prepolished Kota Stone flooring in brick pattern paper joint</t>
    </r>
    <r>
      <rPr>
        <sz val="14"/>
        <color theme="1"/>
        <rFont val="Times New Roman"/>
        <family val="1"/>
      </rPr>
      <t xml:space="preserve"> over a bed of 20mm thk. Cement mortar (1:4) jointed with cement slurry mixed with pigment to match the color of kota stone including hole cutting for traps, wastage, cutting etc.  including wax polised at the final stage/ops review. paper joint to be filled with laticrete epoxy grout.
(Basic Rate of Pre polised Kota stone Rs 75/ sft ) </t>
    </r>
  </si>
  <si>
    <t>Counter Pillow tile
 100 mm x 200 mm</t>
  </si>
  <si>
    <r>
      <t xml:space="preserve">Providing, making &amp; fixing   2 feet wide (2x 19 mm  plyboard) counter finished with acrylic surface , 3 inch both facia , supported with 40m dia MS vertical supports, with 4 inche dia. 3mm thk. ms base plate Finished with Black Spray paint complete with half round edges, necessary hole cuttings for CP fittings , basin, edge molding,polishing, wire manager etc. , completed of required size &amp; shape as per design &amp; details given in drawing/Architect instruction (MOHArea). Other options of Solid Acrylic surface - </t>
    </r>
    <r>
      <rPr>
        <b/>
        <sz val="14"/>
        <color theme="1"/>
        <rFont val="Times New Roman"/>
        <family val="1"/>
      </rPr>
      <t>HUMAX 1555, HUMAX 1554</t>
    </r>
    <r>
      <rPr>
        <sz val="14"/>
        <color theme="1"/>
        <rFont val="Times New Roman"/>
        <family val="1"/>
      </rPr>
      <t xml:space="preserve">, DOVE DV- 233- Corian make &amp; SANDED TUNDRA ST482- samsung make.LG High Macs, Steel concrete G-555
Refer to Specification Document.  (Mode of measurement to be top of counter area only). (Base rate of corian is Rs. 650/- per sqft) </t>
    </r>
  </si>
  <si>
    <t>Providing &amp; fixing Metal Grid False ceiling 2' x 2' in plain metal powder coated  24 mm wide sectionfinish as per approved colour. The system to be Lay-in- type. There should be M.S. channel for every 3rd GRID to completed as per details &amp; design given in drawing/Architect instruction.
Note :- Corner cutting tiling should be moulding.
Make/Vendor : Armstrong/USG</t>
  </si>
  <si>
    <t>BOH wall tile</t>
  </si>
  <si>
    <t xml:space="preserve">AMOUNT (Rs.) </t>
  </si>
  <si>
    <t>QTY</t>
  </si>
  <si>
    <t>-</t>
  </si>
  <si>
    <t>RAISING FLOOR USING FOAM/ SIPOREX  OF 175MM THICKNESS IN BOH/TOILET/ WET  AREA.
BASEMENT AREA</t>
  </si>
  <si>
    <t xml:space="preserve">Front Counter top-SOLID ACRYLIC SURFACE
 2'3" wide </t>
  </si>
  <si>
    <t>CEILING AREA</t>
  </si>
  <si>
    <r>
      <t xml:space="preserve">Providing, making &amp; fixing </t>
    </r>
    <r>
      <rPr>
        <b/>
        <sz val="14"/>
        <color theme="1"/>
        <rFont val="Times New Roman"/>
        <family val="1"/>
      </rPr>
      <t>Flush door (32 mm thk) finished with 1mm thk. approved laminate on both sides having SS door handle, 45 degree louver or grill</t>
    </r>
    <r>
      <rPr>
        <sz val="14"/>
        <color theme="1"/>
        <rFont val="Times New Roman"/>
        <family val="1"/>
      </rPr>
      <t xml:space="preserve"> completed as per design &amp; details provided by Architect. Rate shall inclusive of all necessary hardware (i.e. lock,SS Door handle on both sides, hetich butt 100mm long SS heavy duty bearing hinges, latch or tower bol
t, door stopper, Door PVC buffer, door closer etc. ). Door size shall be   900mm X 2100mm. (2.5'X7')
</t>
    </r>
    <r>
      <rPr>
        <b/>
        <sz val="14"/>
        <color theme="1"/>
        <rFont val="Times New Roman"/>
        <family val="1"/>
      </rPr>
      <t>Make of hardware &amp; Accesories : Ozone/ Dorma/ Equivalent</t>
    </r>
    <r>
      <rPr>
        <sz val="14"/>
        <color theme="1"/>
        <rFont val="Times New Roman"/>
        <family val="1"/>
      </rPr>
      <t>.
Refer to Detail Drawing.
Door Make:- Green/ Marino
Laminate -</t>
    </r>
    <r>
      <rPr>
        <b/>
        <sz val="14"/>
        <color theme="1"/>
        <rFont val="Times New Roman"/>
        <family val="1"/>
      </rPr>
      <t>DOVE GREY 22079 (MERINOLAM)</t>
    </r>
    <r>
      <rPr>
        <sz val="14"/>
        <color theme="1"/>
        <rFont val="Times New Roman"/>
        <family val="1"/>
      </rPr>
      <t xml:space="preserve">
</t>
    </r>
    <r>
      <rPr>
        <b/>
        <sz val="14"/>
        <color theme="1"/>
        <rFont val="Times New Roman"/>
        <family val="1"/>
      </rPr>
      <t>dead lock- OZML-DL1-F 55mm SSS
door stopper- OZ-DST-55E Std SN
door closer - EN 1-2 (NSK-580-E STD), /
Door Handle H-Type PSS / SSS (25 x 450 mm), OGH-55 25x450MM PSS/SSS</t>
    </r>
  </si>
  <si>
    <t>Door size :- 4' x 8'</t>
  </si>
  <si>
    <t>Providing &amp; fixing of 15 mm x 15 mm SS corner guard. SS grade to be SS 304.</t>
  </si>
  <si>
    <t xml:space="preserve">ALL ( FOH &amp; BOH ) </t>
  </si>
  <si>
    <t xml:space="preserve">Pre Polished Kota skirting in BOH </t>
  </si>
  <si>
    <t>8" SKIRTING IN JET BLACK GRANITE (BETWEEN FOH AND BOH AREA)</t>
  </si>
  <si>
    <t>Black color leather lappato granite FINISHED BOH +FOH</t>
  </si>
  <si>
    <t xml:space="preserve"> D1                                                   TOILET AREA</t>
  </si>
  <si>
    <t>D3
SERVICE ENTRY DOOR
(DOUBLE DOOR)</t>
  </si>
  <si>
    <t>Door size :- 6'-3"'x 8'-8"</t>
  </si>
  <si>
    <t xml:space="preserve">QTY
</t>
  </si>
  <si>
    <t xml:space="preserve">INCLUDING DELIVERY WINDOW </t>
  </si>
  <si>
    <t>RAISING FLOOR USING FOAM/ SIPOREX  OF 200MM THICKNESS IN BOH/TOILET/ WET  AREA.
BASEMENT AREA</t>
  </si>
  <si>
    <t>D2
MOH AREA DOOR</t>
  </si>
  <si>
    <t>ADDITIONAL ITEMS</t>
  </si>
  <si>
    <r>
      <t xml:space="preserve">Providing  and  laying  water- proofing treatment to hand wash, BOH area consisting of </t>
    </r>
    <r>
      <rPr>
        <b/>
        <sz val="14"/>
        <color theme="1"/>
        <rFont val="Times New Roman"/>
        <family val="1"/>
      </rPr>
      <t>4mm</t>
    </r>
    <r>
      <rPr>
        <sz val="14"/>
        <color theme="1"/>
        <rFont val="Times New Roman"/>
        <family val="1"/>
      </rPr>
      <t xml:space="preserve"> Thk </t>
    </r>
    <r>
      <rPr>
        <sz val="14"/>
        <color rgb="FFFF0000"/>
        <rFont val="Times New Roman"/>
        <family val="1"/>
      </rPr>
      <t>Pidilite</t>
    </r>
    <r>
      <rPr>
        <sz val="14"/>
        <color theme="1"/>
        <rFont val="Times New Roman"/>
        <family val="1"/>
      </rPr>
      <t xml:space="preserve">(Basic Rate Rs.2000 / Roll of 10mX1m) as approved, cleaning and smoothing of entire surface, smooth plaster upto </t>
    </r>
    <r>
      <rPr>
        <b/>
        <sz val="14"/>
        <color theme="1"/>
        <rFont val="Times New Roman"/>
        <family val="1"/>
      </rPr>
      <t xml:space="preserve">300mm </t>
    </r>
    <r>
      <rPr>
        <sz val="14"/>
        <color theme="1"/>
        <rFont val="Times New Roman"/>
        <family val="1"/>
      </rPr>
      <t xml:space="preserve">from floor rising lvl, 12mmx12mm groove at 150mm from floor rising lvl, one coat of </t>
    </r>
    <r>
      <rPr>
        <b/>
        <sz val="14"/>
        <color theme="1"/>
        <rFont val="Times New Roman"/>
        <family val="1"/>
      </rPr>
      <t>Bitcote/Dr Fixit/Apex/STC/equivalent</t>
    </r>
    <r>
      <rPr>
        <sz val="14"/>
        <color theme="1"/>
        <rFont val="Times New Roman"/>
        <family val="1"/>
      </rPr>
      <t xml:space="preserve"> (as approved)-heavy body bitumen primer (Basic Rate Rs.82 / Kg) coating as a primer on surface and till 300</t>
    </r>
    <r>
      <rPr>
        <b/>
        <sz val="14"/>
        <color theme="1"/>
        <rFont val="Times New Roman"/>
        <family val="1"/>
      </rPr>
      <t>mm</t>
    </r>
    <r>
      <rPr>
        <sz val="14"/>
        <color theme="1"/>
        <rFont val="Times New Roman"/>
        <family val="1"/>
      </rPr>
      <t xml:space="preserve"> from floor rising lvl, application of 4mm thk.  membrane sheet as per application detail and packing the hole cuts for pipe line  and checking the area which is water proofed.</t>
    </r>
    <r>
      <rPr>
        <b/>
        <sz val="14"/>
        <color theme="1"/>
        <rFont val="Times New Roman"/>
        <family val="1"/>
      </rPr>
      <t xml:space="preserve"> </t>
    </r>
    <r>
      <rPr>
        <sz val="14"/>
        <color theme="1"/>
        <rFont val="Times New Roman"/>
        <family val="1"/>
      </rPr>
      <t xml:space="preserve">including surface preparation, cleaning the existing flooring completed as per details given in drawing/Architect instruction. </t>
    </r>
    <r>
      <rPr>
        <b/>
        <sz val="14"/>
        <color theme="1"/>
        <rFont val="Times New Roman"/>
        <family val="1"/>
      </rPr>
      <t>Mode of Measurment to be of the capret area not the surface treated.</t>
    </r>
  </si>
  <si>
    <r>
      <t xml:space="preserve">Providing, making &amp; fixing of 2'6" wide  counter top in 19 mmthk. fire rated ply, finished with acrylic surface top, front 4 inch projection "C shape" with led provision  , completed of required size &amp; shape as per design &amp; details given in drawing/Architect instruction (MOH Area). Options of Solid Acrylic surface - </t>
    </r>
    <r>
      <rPr>
        <b/>
        <sz val="14"/>
        <color theme="1"/>
        <rFont val="Times New Roman"/>
        <family val="1"/>
      </rPr>
      <t>HUMAX 1555, HUMAX 1554,</t>
    </r>
    <r>
      <rPr>
        <sz val="14"/>
        <color theme="1"/>
        <rFont val="Times New Roman"/>
        <family val="1"/>
      </rPr>
      <t xml:space="preserve"> DOVE DV- 233- Corian ma &amp; SANDED TUNDRA ST482- samsung make./LG High Macs, Steel concrete G-555
Refer to Specification Document.  (Mode of measurement to be top of counter area only). (Base rate of corian is Rs. 650/- per sqft) </t>
    </r>
  </si>
  <si>
    <t xml:space="preserve">Providing and fixing 19mm thk. fire rated ply  (Make :- Green , Marino)cabinet with required hardwares. All visiblel faces of the cabinet to be finished with oak vally rough 3649 centry laminate and all inside surface and shelves to be finished with white laminate (Merinolam) and pvc lipping on edges. with overlap shutter. All laminate to be of  1.0mm thk. And merino make. Cost to be inclusive of all hardware ( locks from dorset or equivalent, auto closing hinges from Hettich or equivalent), tower bolts, etc. as per design. Elevation area to measured. 
Ozone Multipurpose Lock (CP) - 22 mm, OE-MPL 22MM CP
</t>
  </si>
  <si>
    <t>FURNITURE
Providing, fabricating work station with 2 x 19mm fire rated ply   (Make :- Green , Marino) complete as per the drawing, to be finished with approved oak vally rogh 3649 centruy make. Edge to be finished with polish
 Cost to be inclusive of wire manager.</t>
  </si>
  <si>
    <t>Providing, fabricating work station with 2 x 19mm fire rated ply   (Make :- Green , Marino) complete as per the drawing, to be finished with approved laminate oak vally rogh 3649 centruy make and rest over 2inch dia SS 304 grade matt finished pipe on 4 inch dia base plate goruted with floor. wooden edge to be finished with brown polish . Cost to be inclusive of wire manager cutting, fixing and other acce.</t>
  </si>
  <si>
    <t>Providing and fixing of 4 inch high 19mm fire rated ply pelmet fix below the manger room storage finished with 3649 - oak valley rough century make  laminate. is inclusive of all necessary hardware.     (make green, marino)</t>
  </si>
  <si>
    <t>Providing and fixing of  19mm thk. fire rated ply  (Make :- Green , Marino)  trap door. All visiblel faces of the trap door to be finished with white/ approved laminate (Merinolam) edges to be finished with polish. 
Sliding panel rest on armstrong ceiling wall angle. Hanging support taken from slab with wooden batten.</t>
  </si>
  <si>
    <t>Providing, fabricating wooden self with 2 x 19mm fire rated ply  finished with 3649 oak vally rough green make complete as per the drawing, 1mm thk. and rest over 25 mm SS hollow pipe bracket matt finished 304 grade fixed on wall. Cost to be inclusive of fixing and other acce.</t>
  </si>
  <si>
    <r>
      <t xml:space="preserve">Providing and fixing 1mm laminate of approved shade on 12mm thk. fire rated ply fixed over 50x50mm marindi wood frame work. On top of the laminate, 15mm thick teak wood L shape moulding to be made and polished  with natural polish (matte).  Rate including necessary hardwares, adhesive, making grooves, polishing,etc. All to  complete as per detailed drawings shared by Architect. Complete to the entire satisfaction of Engg. in charge and architect.  </t>
    </r>
    <r>
      <rPr>
        <b/>
        <sz val="14"/>
        <color theme="1"/>
        <rFont val="Times New Roman"/>
        <family val="1"/>
      </rPr>
      <t>Laminate Code-44279, Lam Rhopsody cement, Merino Lam.</t>
    </r>
  </si>
  <si>
    <t>Providing and fixing 12mm thk. fire rated ply fixed over 40x40mm marindi wood frame work above that vinyl graphic to be pasted. Rate including necessary hardwares, adhesive, etc. All to complete as per detailed drawings shared by Architect. Complete to the entire satisfaction of Engg. in charge and architect.</t>
  </si>
  <si>
    <r>
      <t>Providing, making &amp; fixing sliding french polished FIRE RATED Flush door (32 mm thk) with 1mm thk approved laminate both side, having vision panel of size 300mmX300mm at eye level, SS door handle both side completed as per design &amp; details provided by Architect. Rate shall inclusive of French Polish &amp; all necessary hardware (i.e. lock,SS Door handle on both sides,  latch or tower bolt, guide rail,  6mm thick clear glass, etc. ) with beading. Door size shall be   900mmX2100mm (3'-0"X7'-0")
Make of hardware &amp; Accesories : Ozone/ Dorma/ Equivalent.
Door Make:- Green/ Marino- Laminate -</t>
    </r>
    <r>
      <rPr>
        <b/>
        <sz val="14"/>
        <color theme="1"/>
        <rFont val="Times New Roman"/>
        <family val="1"/>
      </rPr>
      <t>Oak vally rough- 3649 century make.
TOP RAIL- OZ-ESL-TRACK-E2
SLIDING SYSTEM - OZ-ESL-WD-11-80
DOOR HANDLE - SL-WD-ACC-22-PCS(OZONE)</t>
    </r>
  </si>
  <si>
    <r>
      <t xml:space="preserve">Providing &amp; fixing of water meter as per site requirement </t>
    </r>
    <r>
      <rPr>
        <b/>
        <sz val="10"/>
        <color theme="1"/>
        <rFont val="Calibri"/>
        <family val="2"/>
        <scheme val="minor"/>
      </rPr>
      <t>Kranti or Equivalent</t>
    </r>
  </si>
  <si>
    <t>for drainage inside raised floor</t>
  </si>
  <si>
    <t>for 3 bowl sink connection above floor before connecting to portable grease trap and from portable grease trap to floor drain</t>
  </si>
  <si>
    <t>CI pipe: NECO</t>
  </si>
  <si>
    <t>Insulation for Hot water pipes: Thermax, Maxima, Fuelpac or equivalent</t>
  </si>
  <si>
    <t>CPVC Pipe : Astral make.</t>
  </si>
  <si>
    <t>FIRE RATED GYPSUM ceiling</t>
  </si>
  <si>
    <t>P/F seamless FIRE RATED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 Rate to be inclusive cutting for lights, grills/ ducts etc. As per the Details.(Make : India FIRE RATED GYPSUM/StGobain)</t>
  </si>
  <si>
    <t>Makes:
a. Vitrified tiles: Kajaria, RAK, Nitco or equivalent 
b. Gypsum: Gyproc, Saint Gobian, Lafarge or equivalent 
c. Plywood: Green ply, Century ply, Merino or equivalent 
d. Glass: Saint Gobian, Modi glass, TATA glass or equivalent 
e. Laminates: Greenlam, Archid lam, Merino or equivalent 
f. Door hardware: Dorma, Doorset, Hafele, Ozone or equivalent 
g. Solid Acrylic: Corian, Du Point, Samsung, LG or equivalent 
h. Paint: Asian, Berger, Nerolac, Dulux or equivalent 
i. False ceiling: Vans, Saint Gobain, Armstrong, Hunter Douglas or equivalent 
j. Waterproofing: Fosroc, Sika, Pidilite or equivalent</t>
  </si>
  <si>
    <t>Providing and Fixing  Tile on 10mm thk back coat  plaster of 1:3 cement mortar. Paper Joint to be filled with Laticrate epoxy grout of approved color/ approved colour. For counter walls.  (Basic rates Rs. 55/sq.ft.)</t>
  </si>
  <si>
    <t xml:space="preserve">TOILET AREA - WALL/FLOOR TILE- OSLO MARFIL MATT- kajaria (600x600)  joint finished LATICRETE grout,  89 - Smoke Grey.
</t>
  </si>
  <si>
    <r>
      <t xml:space="preserve">Providing &amp; Fixing of  10MM THK BISON BOARD , WITH THE BASE FRAME OF </t>
    </r>
    <r>
      <rPr>
        <b/>
        <sz val="14"/>
        <color theme="1"/>
        <rFont val="Times New Roman"/>
        <family val="1"/>
      </rPr>
      <t xml:space="preserve">50X50 KAIL WOOD </t>
    </r>
    <r>
      <rPr>
        <sz val="14"/>
        <color theme="1"/>
        <rFont val="Times New Roman"/>
        <family val="1"/>
      </rPr>
      <t>Rate Shall include all wastages, materials and hardware fixtures. Refer to Specification Document.</t>
    </r>
  </si>
  <si>
    <r>
      <t xml:space="preserve">Providing &amp; Fixing of corrugated sheet of  18swg and ISA 19 x 19 x 6mm angle fixed below corrugated sheet finished with </t>
    </r>
    <r>
      <rPr>
        <sz val="16"/>
        <color theme="1"/>
        <rFont val="Times New Roman"/>
        <family val="1"/>
      </rPr>
      <t>Paint  Metalic grey 8296 Asian Paints Make with spray machine&amp; fixed on counter facia 19 mm fire rated ply</t>
    </r>
    <r>
      <rPr>
        <sz val="14"/>
        <color theme="1"/>
        <rFont val="Times New Roman"/>
        <family val="1"/>
      </rPr>
      <t xml:space="preserve"> completed as per design &amp; details provided or as directed by Architect. Rate Shall include all wastages, materials and hardware fixtures. Refer to Specification Document. . Rate included  100 mm high MS skirting  on outer face.</t>
    </r>
  </si>
  <si>
    <t>Providing and fixting of 19mm thk. fire rated ply (Make :- Green , Marino) -  white laminate inside and out side 3649 oak vally rough and edges to be finished with brown polish.
All laminate to be 1.0mm thk Merinolam .6" high  2 inch dia SS leg .
etc. as per design, cabel manager,wooden shelve added as per dwg.
6"High x 4" depth L-Shaped wooden raceway to be finished with white laminate for Electrical wires with 19mm thk, fire rated ply fixed with nails. Length as per counter elevation. Rates shall include all cuttings for wire managers and electrical plates. 
Elevation area to be measured.</t>
  </si>
  <si>
    <t>SQ.FT.</t>
  </si>
  <si>
    <t>CIVIL WORK BOQ - TACO BELL @ 640 SQ.FT</t>
  </si>
  <si>
    <t>600x600mm size</t>
  </si>
  <si>
    <r>
      <t xml:space="preserve">Providing, making &amp; fixing FIRE RATED Flush door (32 mm thk) finished with 1mm thk. approved laminate on both sides having SS door handle completed as per design &amp; details provided by Architect. Rate shall inclusive of all necessary hardware (i.e. lock,SS Door handle on both sides, hetich butt 100mm long SS heavy duty bearing hinges, latch or tower bolt, door stopper, eye piece, Door PVC buffer, door closer , ). Door size shall be   1079mm X 2100mm.(3'-6"X7'-0")
</t>
    </r>
    <r>
      <rPr>
        <b/>
        <sz val="14"/>
        <color theme="1"/>
        <rFont val="Times New Roman"/>
        <family val="1"/>
      </rPr>
      <t>Make of hardware &amp; Accesories : Ozone/ Dorma/ Equivalent.
Door Make:- Green/ Marino-  Lamaite -Oak vally rough- 3649 century make.</t>
    </r>
    <r>
      <rPr>
        <sz val="14"/>
        <color theme="1"/>
        <rFont val="Times New Roman"/>
        <family val="1"/>
      </rPr>
      <t xml:space="preserve">
dead lock- OZML-DL1-F 55mm SSS
door stopper- 
OZ-DST-55E Std SN
door closer - EN 1-2 (NSK-580-E STD), /
Door Handle H-Type PSS / SSS (25 x 450 mm), OGH-55 25x450MM PSS/SSS</t>
    </r>
  </si>
  <si>
    <t>Providing and fixing of 19mm thk. Bison board on 50x50mm MS hollow tube framework on periphery walls. MS tube frame work to be finished with anti rust coating. The cost includes the cost of material, loading unloading, fixing, to be complete in all respect as per the drawing shared by architect or as guided by Project-in-charge.</t>
  </si>
  <si>
    <t>SUB TOTAL OF ADDITIONAL WORKS</t>
  </si>
  <si>
    <t>ADDITIONAL WORK</t>
  </si>
  <si>
    <t>Providing and Fixing  PILLOW Tile for Dado at required position &amp; in brick pattern on 10mm thk back coat  plaster of 1:3 cement mortar, as well as pasting with araldite on bison board partition paneling. Include spacing of 3mm.744 bright white Laticrate grout of natural white color/ approved colour to be filled in the spacing. For BOH walls .  (AQUA BLUE). (Laticrate MKS MAKE) . tile stock available in mumbai &amp; Delhi (Basic rates Rs. 125/sq.ft.)</t>
  </si>
  <si>
    <t xml:space="preserve">Providing and Fixing  PILLOW Tile for Dado at required position &amp; in brick pattern on 10mm thk back coat  plaster of 1:3 cement mortar, as well as pasting with araldite on bison board partition paneling.. Include spacing of 3mm.744 bright white Laticrate grout of natural white color/ approved colour to be filled in the spacing. For BOH walls .  (Johnson Basic rates Rs. 55/sq.ft.). (Laticrate MKS MAKE) . tile stock available in mumbai &amp; Delhi             </t>
  </si>
  <si>
    <t>Bison Board Paneling</t>
  </si>
  <si>
    <t>AIRPORT, Delhi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</si>
</sst>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0.0"/>
    <numFmt numFmtId="166" formatCode="0.000"/>
    <numFmt numFmtId="167" formatCode="_(* #,##0_);_(* \(#,##0\);_(* &quot;-&quot;??_);_(@_)"/>
    <numFmt numFmtId="168" formatCode="_ * #,##0_ ;_ * \-#,##0_ ;_ * &quot;-&quot;??_ ;_ @_ "/>
  </numFmts>
  <fonts count="35">
    <font>
      <sz val="11"/>
      <color theme="1"/>
      <name val="Calibri"/>
      <family val="2"/>
      <scheme val="minor"/>
    </font>
    <font>
      <b/>
      <sz val="12"/>
      <name val="Arial Rounded MT Bold"/>
      <family val="2"/>
    </font>
    <font>
      <sz val="10"/>
      <name val="Arial Rounded MT Bold"/>
      <family val="2"/>
    </font>
    <font>
      <sz val="10"/>
      <name val="Helv"/>
      <family val="2"/>
    </font>
    <font>
      <sz val="10"/>
      <name val="Arial"/>
      <family val="2"/>
    </font>
    <font>
      <sz val="10"/>
      <name val="Arial"/>
      <family val="2"/>
    </font>
    <font>
      <sz val="10"/>
      <name val="Helv"/>
      <charset val="204"/>
    </font>
    <font>
      <b/>
      <sz val="11"/>
      <name val="Arial"/>
      <family val="2"/>
    </font>
    <font>
      <b/>
      <sz val="14"/>
      <name val="Times New Roman"/>
      <family val="1"/>
    </font>
    <font>
      <b/>
      <sz val="11"/>
      <name val="Book Antiqua"/>
      <family val="1"/>
    </font>
    <font>
      <sz val="11"/>
      <name val="Book Antiqua"/>
      <family val="1"/>
    </font>
    <font>
      <sz val="11"/>
      <color theme="1"/>
      <name val="Calibri"/>
      <family val="2"/>
      <scheme val="minor"/>
    </font>
    <font>
      <sz val="8"/>
      <name val="Helv"/>
      <family val="2"/>
    </font>
    <font>
      <sz val="11"/>
      <color rgb="FF000000"/>
      <name val="Calibri"/>
      <family val="2"/>
      <charset val="1"/>
    </font>
    <font>
      <b/>
      <sz val="11"/>
      <name val="Calibri"/>
      <family val="2"/>
      <scheme val="minor"/>
    </font>
    <font>
      <b/>
      <sz val="10"/>
      <name val="Calibri"/>
      <family val="2"/>
      <scheme val="minor"/>
    </font>
    <font>
      <sz val="11"/>
      <name val="Calibri"/>
      <family val="2"/>
      <scheme val="minor"/>
    </font>
    <font>
      <sz val="10"/>
      <name val="Calibri"/>
      <family val="2"/>
      <scheme val="minor"/>
    </font>
    <font>
      <sz val="14"/>
      <color theme="1"/>
      <name val="Times New Roman"/>
      <family val="1"/>
    </font>
    <font>
      <b/>
      <sz val="14"/>
      <color theme="1"/>
      <name val="Times New Roman"/>
      <family val="1"/>
    </font>
    <font>
      <sz val="14"/>
      <color theme="1"/>
      <name val="Calibri"/>
      <family val="2"/>
      <scheme val="minor"/>
    </font>
    <font>
      <b/>
      <sz val="11"/>
      <color theme="1"/>
      <name val="Calibri"/>
      <family val="2"/>
      <scheme val="minor"/>
    </font>
    <font>
      <sz val="14"/>
      <color theme="1"/>
      <name val="Verdana"/>
      <family val="2"/>
    </font>
    <font>
      <b/>
      <sz val="18"/>
      <color theme="1"/>
      <name val="Times New Roman"/>
      <family val="1"/>
    </font>
    <font>
      <sz val="14"/>
      <color theme="1"/>
      <name val="Arial"/>
      <family val="2"/>
    </font>
    <font>
      <b/>
      <sz val="14"/>
      <color theme="1"/>
      <name val="Arial"/>
      <family val="2"/>
    </font>
    <font>
      <b/>
      <sz val="14"/>
      <color theme="1"/>
      <name val="Century Gothic"/>
      <family val="2"/>
    </font>
    <font>
      <b/>
      <sz val="14"/>
      <color theme="1"/>
      <name val="Calibri"/>
      <family val="2"/>
      <scheme val="minor"/>
    </font>
    <font>
      <sz val="10"/>
      <color theme="1"/>
      <name val="Calibri"/>
      <family val="2"/>
      <scheme val="minor"/>
    </font>
    <font>
      <b/>
      <sz val="10"/>
      <color theme="1"/>
      <name val="Calibri"/>
      <family val="2"/>
      <scheme val="minor"/>
    </font>
    <font>
      <sz val="16"/>
      <color theme="1"/>
      <name val="Times New Roman"/>
      <family val="1"/>
    </font>
    <font>
      <b/>
      <sz val="16"/>
      <color theme="1"/>
      <name val="Times New Roman"/>
      <family val="1"/>
    </font>
    <font>
      <sz val="14"/>
      <color rgb="FFFF0000"/>
      <name val="Times New Roman"/>
      <family val="1"/>
    </font>
    <font>
      <sz val="11"/>
      <color rgb="FFFF0000"/>
      <name val="Book Antiqua"/>
      <family val="1"/>
    </font>
    <font>
      <b/>
      <sz val="11"/>
      <color rgb="FFFF0000"/>
      <name val="Book Antiqua"/>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35">
    <xf numFmtId="0" fontId="0" fillId="0" borderId="0"/>
    <xf numFmtId="0" fontId="3" fillId="0" borderId="0"/>
    <xf numFmtId="0" fontId="3" fillId="0" borderId="0"/>
    <xf numFmtId="0" fontId="4" fillId="0" borderId="0"/>
    <xf numFmtId="0" fontId="5" fillId="0" borderId="0"/>
    <xf numFmtId="164" fontId="5" fillId="0" borderId="0" applyFont="0" applyFill="0" applyBorder="0" applyAlignment="0" applyProtection="0"/>
    <xf numFmtId="0" fontId="6" fillId="0" borderId="0"/>
    <xf numFmtId="0" fontId="4" fillId="0" borderId="0"/>
    <xf numFmtId="164" fontId="4" fillId="0" borderId="0" applyFont="0" applyFill="0" applyBorder="0" applyAlignment="0" applyProtection="0"/>
    <xf numFmtId="0" fontId="4" fillId="0" borderId="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3" fillId="0" borderId="0"/>
  </cellStyleXfs>
  <cellXfs count="216">
    <xf numFmtId="0" fontId="0" fillId="0" borderId="0" xfId="0"/>
    <xf numFmtId="0" fontId="2" fillId="0" borderId="1" xfId="0" applyFont="1" applyBorder="1" applyAlignment="1">
      <alignment horizontal="left" vertical="center" wrapText="1"/>
    </xf>
    <xf numFmtId="0" fontId="10" fillId="2" borderId="0" xfId="9" applyFont="1" applyFill="1" applyAlignment="1">
      <alignment vertical="top" wrapText="1"/>
    </xf>
    <xf numFmtId="0" fontId="10" fillId="0" borderId="0" xfId="0" applyFont="1" applyAlignment="1">
      <alignment vertical="top"/>
    </xf>
    <xf numFmtId="0" fontId="10" fillId="0" borderId="0" xfId="0" applyFont="1" applyAlignment="1">
      <alignment vertical="center"/>
    </xf>
    <xf numFmtId="0" fontId="10" fillId="0" borderId="0" xfId="9" applyFont="1" applyAlignment="1">
      <alignment vertical="top" wrapText="1"/>
    </xf>
    <xf numFmtId="167" fontId="10" fillId="0" borderId="0" xfId="8" applyNumberFormat="1" applyFont="1" applyFill="1" applyBorder="1" applyAlignment="1">
      <alignment vertical="top" wrapText="1"/>
    </xf>
    <xf numFmtId="0" fontId="9" fillId="0" borderId="0" xfId="9" applyFont="1" applyAlignment="1">
      <alignment horizontal="left" vertical="top" wrapText="1"/>
    </xf>
    <xf numFmtId="0" fontId="10" fillId="0" borderId="0" xfId="9" applyFont="1" applyAlignment="1">
      <alignment horizontal="left" vertical="top" wrapText="1"/>
    </xf>
    <xf numFmtId="2" fontId="10" fillId="0" borderId="0" xfId="9" applyNumberFormat="1" applyFont="1" applyAlignment="1">
      <alignment horizontal="center" vertical="top" wrapText="1"/>
    </xf>
    <xf numFmtId="0" fontId="12" fillId="0" borderId="0" xfId="0" applyFont="1" applyAlignment="1">
      <alignment vertical="top"/>
    </xf>
    <xf numFmtId="0" fontId="2" fillId="0" borderId="1" xfId="0" applyFont="1" applyBorder="1" applyAlignment="1">
      <alignment horizontal="left" vertical="center"/>
    </xf>
    <xf numFmtId="0" fontId="7" fillId="4" borderId="1" xfId="0" applyFont="1" applyFill="1" applyBorder="1" applyAlignment="1">
      <alignment horizontal="center"/>
    </xf>
    <xf numFmtId="0" fontId="2" fillId="3" borderId="1" xfId="0" applyFont="1" applyFill="1" applyBorder="1" applyAlignment="1">
      <alignment horizontal="left" vertical="center" wrapText="1"/>
    </xf>
    <xf numFmtId="168" fontId="10" fillId="0" borderId="1" xfId="10" applyNumberFormat="1" applyFont="1" applyFill="1" applyBorder="1" applyAlignment="1">
      <alignment wrapText="1"/>
    </xf>
    <xf numFmtId="168" fontId="10" fillId="0" borderId="0" xfId="10" applyNumberFormat="1" applyFont="1" applyFill="1" applyBorder="1" applyAlignment="1">
      <alignment wrapText="1"/>
    </xf>
    <xf numFmtId="168" fontId="16" fillId="0" borderId="1" xfId="10" applyNumberFormat="1" applyFont="1" applyFill="1" applyBorder="1" applyAlignment="1"/>
    <xf numFmtId="0" fontId="9" fillId="0" borderId="0" xfId="9" applyFont="1" applyAlignment="1">
      <alignment horizontal="center" vertical="top" wrapText="1"/>
    </xf>
    <xf numFmtId="0" fontId="9" fillId="0" borderId="1" xfId="9" applyFont="1" applyBorder="1" applyAlignment="1">
      <alignment horizontal="left" vertical="top" wrapText="1"/>
    </xf>
    <xf numFmtId="0" fontId="9" fillId="0" borderId="1" xfId="9" applyFont="1" applyBorder="1" applyAlignment="1">
      <alignment horizontal="center" vertical="top" wrapText="1"/>
    </xf>
    <xf numFmtId="2" fontId="10" fillId="0" borderId="1" xfId="9" applyNumberFormat="1" applyFont="1" applyBorder="1" applyAlignment="1">
      <alignment horizontal="center" vertical="top" wrapText="1"/>
    </xf>
    <xf numFmtId="0" fontId="18" fillId="3" borderId="0" xfId="0" applyFont="1" applyFill="1"/>
    <xf numFmtId="0" fontId="18" fillId="3" borderId="0" xfId="0" applyFont="1" applyFill="1" applyAlignment="1">
      <alignment vertical="center"/>
    </xf>
    <xf numFmtId="0" fontId="19" fillId="3" borderId="0" xfId="0" applyFont="1" applyFill="1"/>
    <xf numFmtId="0" fontId="18" fillId="0" borderId="0" xfId="0" applyFont="1"/>
    <xf numFmtId="0" fontId="18" fillId="3" borderId="0" xfId="0" applyFont="1" applyFill="1" applyAlignment="1">
      <alignment horizontal="center" vertical="center"/>
    </xf>
    <xf numFmtId="0" fontId="18" fillId="0" borderId="1" xfId="0" applyFont="1" applyBorder="1" applyAlignment="1">
      <alignment horizontal="justify" vertical="top" wrapText="1"/>
    </xf>
    <xf numFmtId="0" fontId="18" fillId="0" borderId="0" xfId="0" applyFont="1" applyAlignment="1">
      <alignment horizontal="center" vertical="center"/>
    </xf>
    <xf numFmtId="2" fontId="16" fillId="0" borderId="1" xfId="0" applyNumberFormat="1" applyFont="1" applyBorder="1" applyAlignment="1">
      <alignment horizontal="center" vertical="center"/>
    </xf>
    <xf numFmtId="2" fontId="16" fillId="0" borderId="1" xfId="0" applyNumberFormat="1"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2" fontId="16"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166" fontId="16" fillId="0" borderId="1" xfId="0" applyNumberFormat="1" applyFont="1" applyBorder="1" applyAlignment="1">
      <alignment horizontal="center" vertical="center"/>
    </xf>
    <xf numFmtId="2" fontId="15" fillId="0" borderId="1" xfId="0" applyNumberFormat="1" applyFont="1" applyBorder="1" applyAlignment="1">
      <alignment vertical="center" wrapText="1"/>
    </xf>
    <xf numFmtId="0" fontId="15" fillId="0" borderId="1" xfId="0" applyFont="1" applyBorder="1" applyAlignment="1">
      <alignment horizontal="center" vertical="center" wrapText="1"/>
    </xf>
    <xf numFmtId="0" fontId="16" fillId="0" borderId="1" xfId="9" applyFont="1" applyBorder="1" applyAlignment="1">
      <alignment horizontal="center" vertical="center" wrapText="1"/>
    </xf>
    <xf numFmtId="165" fontId="16" fillId="0" borderId="1" xfId="0" applyNumberFormat="1" applyFont="1" applyBorder="1" applyAlignment="1">
      <alignment horizontal="center" vertical="center"/>
    </xf>
    <xf numFmtId="0" fontId="16" fillId="0" borderId="0" xfId="0" applyFont="1" applyAlignment="1">
      <alignment horizontal="center" vertical="center"/>
    </xf>
    <xf numFmtId="2" fontId="16" fillId="0" borderId="0" xfId="0" applyNumberFormat="1" applyFont="1" applyAlignment="1">
      <alignment horizontal="left" vertical="center" wrapText="1"/>
    </xf>
    <xf numFmtId="0" fontId="16" fillId="0" borderId="0" xfId="0" applyFont="1" applyAlignment="1">
      <alignment horizontal="center" vertical="center" wrapText="1"/>
    </xf>
    <xf numFmtId="0" fontId="16" fillId="0" borderId="1" xfId="0" applyFont="1" applyBorder="1" applyAlignment="1">
      <alignment horizontal="left" vertical="center"/>
    </xf>
    <xf numFmtId="2" fontId="17" fillId="0" borderId="1" xfId="0" applyNumberFormat="1" applyFont="1" applyBorder="1" applyAlignment="1">
      <alignment horizontal="center" vertical="center"/>
    </xf>
    <xf numFmtId="2" fontId="15" fillId="0" borderId="1" xfId="0" applyNumberFormat="1"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top" wrapText="1"/>
    </xf>
    <xf numFmtId="0" fontId="16" fillId="0" borderId="1" xfId="9" applyFont="1" applyBorder="1" applyAlignment="1">
      <alignment horizontal="left" vertical="top" wrapText="1"/>
    </xf>
    <xf numFmtId="0" fontId="18" fillId="0" borderId="1" xfId="0" applyFont="1" applyBorder="1"/>
    <xf numFmtId="0" fontId="18" fillId="0" borderId="1" xfId="2"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1" fontId="18" fillId="0" borderId="1" xfId="0" applyNumberFormat="1" applyFont="1" applyBorder="1" applyAlignment="1">
      <alignment horizontal="justify" vertical="top" wrapText="1"/>
    </xf>
    <xf numFmtId="0" fontId="18" fillId="0" borderId="1" xfId="0" applyFont="1" applyBorder="1" applyAlignment="1">
      <alignment horizontal="center" vertical="center" wrapText="1"/>
    </xf>
    <xf numFmtId="0" fontId="7" fillId="4" borderId="7" xfId="0" applyFont="1" applyFill="1" applyBorder="1" applyAlignment="1">
      <alignment horizontal="center"/>
    </xf>
    <xf numFmtId="0" fontId="7" fillId="4" borderId="6" xfId="0" applyFont="1" applyFill="1" applyBorder="1" applyAlignment="1">
      <alignment horizontal="center"/>
    </xf>
    <xf numFmtId="0" fontId="2" fillId="0" borderId="7" xfId="0" applyFont="1" applyBorder="1" applyAlignment="1">
      <alignment horizontal="center" vertical="center" wrapText="1"/>
    </xf>
    <xf numFmtId="0" fontId="2" fillId="3" borderId="7" xfId="0" applyFont="1" applyFill="1" applyBorder="1" applyAlignment="1">
      <alignment horizontal="center" vertical="center" wrapText="1"/>
    </xf>
    <xf numFmtId="1" fontId="1" fillId="4" borderId="7" xfId="0" applyNumberFormat="1" applyFont="1" applyFill="1" applyBorder="1" applyAlignment="1">
      <alignment horizontal="center" vertical="center" wrapText="1"/>
    </xf>
    <xf numFmtId="1" fontId="1" fillId="4" borderId="8" xfId="0" applyNumberFormat="1" applyFont="1" applyFill="1" applyBorder="1" applyAlignment="1">
      <alignment horizontal="center" vertical="center" wrapText="1"/>
    </xf>
    <xf numFmtId="0" fontId="7" fillId="4" borderId="9" xfId="0" applyFont="1" applyFill="1" applyBorder="1" applyAlignment="1">
      <alignment horizontal="center"/>
    </xf>
    <xf numFmtId="0" fontId="7" fillId="4" borderId="11" xfId="0" applyFont="1" applyFill="1" applyBorder="1" applyAlignment="1">
      <alignment horizontal="center"/>
    </xf>
    <xf numFmtId="1" fontId="1" fillId="4" borderId="10" xfId="0" applyNumberFormat="1" applyFont="1" applyFill="1" applyBorder="1" applyAlignment="1">
      <alignment horizontal="center" vertical="center" wrapText="1"/>
    </xf>
    <xf numFmtId="2" fontId="7" fillId="4" borderId="11" xfId="0" applyNumberFormat="1" applyFont="1" applyFill="1" applyBorder="1" applyAlignment="1">
      <alignment horizontal="center"/>
    </xf>
    <xf numFmtId="1" fontId="1" fillId="4" borderId="13" xfId="0" applyNumberFormat="1" applyFont="1" applyFill="1" applyBorder="1" applyAlignment="1">
      <alignment horizontal="center" vertical="center" wrapText="1"/>
    </xf>
    <xf numFmtId="3" fontId="0" fillId="0" borderId="0" xfId="0" applyNumberFormat="1"/>
    <xf numFmtId="0" fontId="8" fillId="4" borderId="1" xfId="0" applyFont="1" applyFill="1" applyBorder="1" applyAlignment="1">
      <alignment horizontal="center" vertical="center" wrapText="1"/>
    </xf>
    <xf numFmtId="168" fontId="18" fillId="0" borderId="1" xfId="10" applyNumberFormat="1" applyFont="1" applyBorder="1"/>
    <xf numFmtId="168" fontId="18" fillId="0" borderId="1" xfId="10" applyNumberFormat="1" applyFont="1" applyBorder="1" applyAlignment="1">
      <alignment vertical="center"/>
    </xf>
    <xf numFmtId="168" fontId="19" fillId="4" borderId="1" xfId="10" applyNumberFormat="1" applyFont="1" applyFill="1" applyBorder="1" applyAlignment="1">
      <alignment vertical="center" wrapText="1"/>
    </xf>
    <xf numFmtId="168" fontId="19" fillId="0" borderId="1" xfId="10" applyNumberFormat="1" applyFont="1" applyBorder="1"/>
    <xf numFmtId="168" fontId="19" fillId="4" borderId="1" xfId="10" applyNumberFormat="1" applyFont="1" applyFill="1" applyBorder="1"/>
    <xf numFmtId="168" fontId="20" fillId="0" borderId="1" xfId="10" applyNumberFormat="1" applyFont="1" applyBorder="1"/>
    <xf numFmtId="168" fontId="18" fillId="0" borderId="0" xfId="10" applyNumberFormat="1" applyFont="1"/>
    <xf numFmtId="168" fontId="18" fillId="3" borderId="0" xfId="10" applyNumberFormat="1" applyFont="1" applyFill="1"/>
    <xf numFmtId="2" fontId="19" fillId="0" borderId="1" xfId="0" applyNumberFormat="1" applyFont="1" applyBorder="1" applyAlignment="1">
      <alignment horizontal="left" vertical="center" wrapText="1"/>
    </xf>
    <xf numFmtId="0" fontId="19" fillId="0" borderId="1" xfId="0" applyFont="1" applyBorder="1" applyAlignment="1">
      <alignment horizontal="left"/>
    </xf>
    <xf numFmtId="0" fontId="18" fillId="0" borderId="1" xfId="0" applyFont="1" applyBorder="1" applyAlignment="1">
      <alignment horizontal="left"/>
    </xf>
    <xf numFmtId="0" fontId="18" fillId="0" borderId="0" xfId="0" applyFont="1" applyAlignment="1">
      <alignment horizontal="left" vertical="center"/>
    </xf>
    <xf numFmtId="0" fontId="18" fillId="3" borderId="0" xfId="0" applyFont="1" applyFill="1" applyAlignment="1">
      <alignment horizontal="left" vertical="center"/>
    </xf>
    <xf numFmtId="168" fontId="8" fillId="4" borderId="1" xfId="10" applyNumberFormat="1"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4" fillId="4" borderId="1" xfId="0" applyFont="1" applyFill="1" applyBorder="1" applyAlignment="1">
      <alignment horizontal="center" vertical="center" wrapText="1"/>
    </xf>
    <xf numFmtId="168" fontId="14" fillId="4" borderId="1" xfId="10" applyNumberFormat="1" applyFont="1" applyFill="1" applyBorder="1" applyAlignment="1">
      <alignment wrapText="1"/>
    </xf>
    <xf numFmtId="2" fontId="10" fillId="4" borderId="1" xfId="0" applyNumberFormat="1" applyFont="1" applyFill="1" applyBorder="1" applyAlignment="1">
      <alignment horizontal="center" vertical="center"/>
    </xf>
    <xf numFmtId="2" fontId="10" fillId="4" borderId="1" xfId="0" applyNumberFormat="1" applyFont="1" applyFill="1" applyBorder="1" applyAlignment="1">
      <alignment horizontal="left"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4" borderId="1" xfId="0" applyFont="1" applyFill="1" applyBorder="1" applyAlignment="1">
      <alignment horizontal="center" vertical="center"/>
    </xf>
    <xf numFmtId="168" fontId="9" fillId="4" borderId="1" xfId="10" applyNumberFormat="1" applyFont="1" applyFill="1" applyBorder="1" applyAlignment="1">
      <alignment wrapText="1"/>
    </xf>
    <xf numFmtId="168" fontId="14" fillId="4" borderId="1" xfId="10" applyNumberFormat="1" applyFont="1" applyFill="1" applyBorder="1" applyAlignment="1">
      <alignment horizontal="right" vertical="center" wrapText="1"/>
    </xf>
    <xf numFmtId="168" fontId="16" fillId="0" borderId="1" xfId="10" applyNumberFormat="1" applyFont="1" applyBorder="1" applyAlignment="1">
      <alignment horizontal="right" vertical="top" wrapText="1"/>
    </xf>
    <xf numFmtId="168" fontId="16" fillId="0" borderId="1" xfId="10" applyNumberFormat="1" applyFont="1" applyBorder="1" applyAlignment="1">
      <alignment horizontal="right" vertical="center"/>
    </xf>
    <xf numFmtId="168" fontId="10" fillId="0" borderId="0" xfId="10" applyNumberFormat="1" applyFont="1" applyAlignment="1">
      <alignment horizontal="right" vertical="top" wrapText="1"/>
    </xf>
    <xf numFmtId="168" fontId="10" fillId="3" borderId="0" xfId="10" applyNumberFormat="1" applyFont="1" applyFill="1" applyAlignment="1">
      <alignment horizontal="right" vertical="top" wrapText="1"/>
    </xf>
    <xf numFmtId="168" fontId="10" fillId="3" borderId="1" xfId="10" applyNumberFormat="1" applyFont="1" applyFill="1" applyBorder="1" applyAlignment="1">
      <alignment horizontal="right" vertical="top" wrapText="1"/>
    </xf>
    <xf numFmtId="168" fontId="16" fillId="0" borderId="1" xfId="10" applyNumberFormat="1" applyFont="1" applyFill="1" applyBorder="1" applyAlignment="1">
      <alignment horizontal="right" vertical="center"/>
    </xf>
    <xf numFmtId="168" fontId="16" fillId="0" borderId="1" xfId="10" applyNumberFormat="1" applyFont="1" applyFill="1" applyBorder="1" applyAlignment="1">
      <alignment horizontal="center" vertical="center"/>
    </xf>
    <xf numFmtId="168" fontId="16" fillId="0" borderId="1" xfId="10" applyNumberFormat="1" applyFont="1" applyFill="1" applyBorder="1" applyAlignment="1">
      <alignment horizontal="center"/>
    </xf>
    <xf numFmtId="168" fontId="16" fillId="0" borderId="1" xfId="10" applyNumberFormat="1" applyFont="1" applyBorder="1" applyAlignment="1">
      <alignment horizontal="left" vertical="center" wrapText="1"/>
    </xf>
    <xf numFmtId="168" fontId="16" fillId="0" borderId="1" xfId="10" applyNumberFormat="1" applyFont="1" applyFill="1" applyBorder="1" applyAlignment="1">
      <alignment horizontal="left" vertical="center"/>
    </xf>
    <xf numFmtId="168" fontId="16" fillId="0" borderId="0" xfId="10" applyNumberFormat="1" applyFont="1" applyFill="1" applyBorder="1" applyAlignment="1">
      <alignment horizontal="right" vertical="center"/>
    </xf>
    <xf numFmtId="168" fontId="0" fillId="0" borderId="1" xfId="10" applyNumberFormat="1" applyFont="1" applyFill="1" applyBorder="1" applyAlignment="1">
      <alignment horizontal="right" vertical="center"/>
    </xf>
    <xf numFmtId="168" fontId="0" fillId="0" borderId="1" xfId="10" applyNumberFormat="1" applyFont="1" applyFill="1" applyBorder="1" applyAlignment="1">
      <alignment horizontal="center" vertical="center"/>
    </xf>
    <xf numFmtId="168" fontId="16" fillId="0" borderId="1" xfId="10" applyNumberFormat="1" applyFont="1" applyFill="1" applyBorder="1" applyAlignment="1">
      <alignment wrapText="1"/>
    </xf>
    <xf numFmtId="168" fontId="18" fillId="0" borderId="1" xfId="10" applyNumberFormat="1" applyFont="1" applyFill="1" applyBorder="1" applyAlignment="1">
      <alignment horizontal="center" vertical="center"/>
    </xf>
    <xf numFmtId="0" fontId="7" fillId="4" borderId="14" xfId="0" quotePrefix="1" applyFont="1" applyFill="1" applyBorder="1" applyAlignment="1">
      <alignment horizontal="center"/>
    </xf>
    <xf numFmtId="2" fontId="19" fillId="3" borderId="1" xfId="0" applyNumberFormat="1" applyFont="1" applyFill="1" applyBorder="1" applyAlignment="1">
      <alignment horizontal="left" vertical="center" wrapText="1"/>
    </xf>
    <xf numFmtId="0" fontId="18" fillId="3" borderId="1" xfId="0" applyFont="1" applyFill="1" applyBorder="1" applyAlignment="1">
      <alignment horizontal="left" vertical="center" wrapText="1"/>
    </xf>
    <xf numFmtId="3" fontId="22" fillId="3" borderId="1" xfId="7" applyNumberFormat="1" applyFont="1" applyFill="1" applyBorder="1" applyAlignment="1">
      <alignment horizontal="left" vertical="center" wrapText="1"/>
    </xf>
    <xf numFmtId="0" fontId="19" fillId="4" borderId="1" xfId="0" applyFont="1" applyFill="1" applyBorder="1" applyAlignment="1">
      <alignment horizontal="center" vertical="center" wrapText="1"/>
    </xf>
    <xf numFmtId="168" fontId="19" fillId="4" borderId="1" xfId="10" applyNumberFormat="1" applyFont="1" applyFill="1" applyBorder="1" applyAlignment="1">
      <alignment horizontal="center" vertical="center" wrapText="1"/>
    </xf>
    <xf numFmtId="0" fontId="19" fillId="4" borderId="1" xfId="0" applyFont="1" applyFill="1" applyBorder="1" applyAlignment="1">
      <alignment horizontal="left" vertical="center" wrapText="1"/>
    </xf>
    <xf numFmtId="2" fontId="19" fillId="4" borderId="1" xfId="0" applyNumberFormat="1" applyFont="1" applyFill="1" applyBorder="1" applyAlignment="1">
      <alignment horizontal="center" vertical="center" wrapText="1"/>
    </xf>
    <xf numFmtId="2" fontId="19" fillId="4" borderId="1" xfId="0" applyNumberFormat="1" applyFont="1" applyFill="1" applyBorder="1" applyAlignment="1">
      <alignment horizontal="left" vertical="center" wrapText="1"/>
    </xf>
    <xf numFmtId="2"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68" fontId="19" fillId="0" borderId="1" xfId="10" applyNumberFormat="1" applyFont="1" applyBorder="1" applyAlignment="1">
      <alignment horizontal="center" vertical="center" wrapText="1"/>
    </xf>
    <xf numFmtId="165" fontId="19" fillId="0" borderId="1" xfId="0" applyNumberFormat="1" applyFont="1" applyBorder="1" applyAlignment="1">
      <alignment horizontal="center" vertical="center" wrapText="1"/>
    </xf>
    <xf numFmtId="1" fontId="19"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168" fontId="18" fillId="0" borderId="1" xfId="10" applyNumberFormat="1" applyFont="1" applyBorder="1" applyAlignment="1">
      <alignment horizontal="center" vertical="center" wrapText="1"/>
    </xf>
    <xf numFmtId="165" fontId="19" fillId="0" borderId="1" xfId="0" applyNumberFormat="1" applyFont="1" applyBorder="1" applyAlignment="1">
      <alignment horizontal="left" vertical="center" wrapText="1"/>
    </xf>
    <xf numFmtId="168" fontId="18" fillId="0" borderId="1" xfId="10" applyNumberFormat="1" applyFont="1" applyFill="1" applyBorder="1" applyAlignment="1">
      <alignment horizontal="center" vertical="center" wrapText="1"/>
    </xf>
    <xf numFmtId="49" fontId="19" fillId="0" borderId="1" xfId="0" applyNumberFormat="1" applyFont="1" applyBorder="1" applyAlignment="1">
      <alignment horizontal="center" vertical="center"/>
    </xf>
    <xf numFmtId="49" fontId="19" fillId="0" borderId="1" xfId="0" applyNumberFormat="1" applyFont="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center" vertical="center"/>
    </xf>
    <xf numFmtId="168" fontId="19" fillId="0" borderId="1" xfId="10" applyNumberFormat="1" applyFont="1" applyFill="1" applyBorder="1" applyAlignment="1">
      <alignment horizontal="center" vertical="center"/>
    </xf>
    <xf numFmtId="2" fontId="19" fillId="0" borderId="1" xfId="0" applyNumberFormat="1" applyFont="1" applyBorder="1" applyAlignment="1">
      <alignment horizontal="center" vertical="center"/>
    </xf>
    <xf numFmtId="49" fontId="19" fillId="0" borderId="1" xfId="0" applyNumberFormat="1" applyFont="1" applyBorder="1" applyAlignment="1">
      <alignment horizontal="left" vertical="center" wrapText="1"/>
    </xf>
    <xf numFmtId="2" fontId="18" fillId="4"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168" fontId="18" fillId="4" borderId="1" xfId="10" applyNumberFormat="1" applyFont="1" applyFill="1" applyBorder="1" applyAlignment="1">
      <alignment horizontal="center" vertical="center" wrapText="1"/>
    </xf>
    <xf numFmtId="2" fontId="18" fillId="0" borderId="1" xfId="0" applyNumberFormat="1" applyFont="1" applyBorder="1" applyAlignment="1">
      <alignment horizontal="center" vertical="center" wrapText="1"/>
    </xf>
    <xf numFmtId="2" fontId="19" fillId="0" borderId="1" xfId="1" applyNumberFormat="1" applyFont="1" applyBorder="1" applyAlignment="1">
      <alignment horizontal="center" vertical="center" wrapText="1"/>
    </xf>
    <xf numFmtId="2" fontId="19" fillId="0" borderId="1" xfId="1" applyNumberFormat="1" applyFont="1" applyBorder="1" applyAlignment="1">
      <alignment horizontal="left" vertical="center" wrapText="1"/>
    </xf>
    <xf numFmtId="0" fontId="24" fillId="0" borderId="1" xfId="2" applyFont="1" applyBorder="1" applyAlignment="1">
      <alignment horizontal="justify" vertical="center" wrapText="1"/>
    </xf>
    <xf numFmtId="168" fontId="18" fillId="0" borderId="1" xfId="10" applyNumberFormat="1" applyFont="1" applyBorder="1" applyAlignment="1">
      <alignment horizontal="center" vertical="center"/>
    </xf>
    <xf numFmtId="0" fontId="18" fillId="0" borderId="1" xfId="2" applyFont="1" applyBorder="1" applyAlignment="1">
      <alignment horizontal="center" vertical="center" wrapText="1"/>
    </xf>
    <xf numFmtId="2" fontId="26" fillId="0" borderId="1" xfId="1" applyNumberFormat="1" applyFont="1" applyBorder="1" applyAlignment="1">
      <alignment horizontal="left" vertical="center" wrapText="1"/>
    </xf>
    <xf numFmtId="0" fontId="18" fillId="0" borderId="1" xfId="0" applyFont="1" applyBorder="1" applyAlignment="1">
      <alignment horizontal="right" vertical="center" wrapText="1"/>
    </xf>
    <xf numFmtId="0" fontId="18" fillId="0" borderId="1" xfId="0" applyFont="1" applyBorder="1" applyAlignment="1">
      <alignment horizontal="justify" vertical="top"/>
    </xf>
    <xf numFmtId="168" fontId="18" fillId="0" borderId="1" xfId="10" applyNumberFormat="1" applyFont="1" applyBorder="1" applyAlignment="1">
      <alignment horizontal="right" vertical="center" wrapText="1"/>
    </xf>
    <xf numFmtId="0" fontId="18" fillId="0" borderId="1" xfId="0" applyFont="1" applyBorder="1" applyAlignment="1">
      <alignment horizontal="left" vertical="top" wrapText="1"/>
    </xf>
    <xf numFmtId="2" fontId="18" fillId="0" borderId="1" xfId="0" applyNumberFormat="1" applyFont="1" applyBorder="1" applyAlignment="1">
      <alignment horizontal="left" vertical="center" wrapText="1"/>
    </xf>
    <xf numFmtId="2" fontId="27" fillId="0" borderId="1" xfId="0" applyNumberFormat="1" applyFont="1" applyBorder="1" applyAlignment="1">
      <alignment horizontal="center" vertical="center" wrapText="1"/>
    </xf>
    <xf numFmtId="2" fontId="27"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0" fontId="20" fillId="0" borderId="1" xfId="0" applyFont="1" applyBorder="1" applyAlignment="1">
      <alignment horizontal="center" vertical="center" wrapText="1"/>
    </xf>
    <xf numFmtId="168" fontId="20" fillId="0" borderId="1" xfId="10" applyNumberFormat="1" applyFont="1" applyFill="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xf>
    <xf numFmtId="0" fontId="28" fillId="0" borderId="1" xfId="0" applyFont="1" applyBorder="1" applyAlignment="1">
      <alignment vertical="center" wrapText="1"/>
    </xf>
    <xf numFmtId="0" fontId="28" fillId="0" borderId="1" xfId="0" applyFont="1" applyBorder="1" applyAlignment="1">
      <alignment horizontal="left" vertical="center" wrapText="1"/>
    </xf>
    <xf numFmtId="0" fontId="0" fillId="0" borderId="1" xfId="0" applyBorder="1" applyAlignment="1">
      <alignment horizontal="left" vertical="center" wrapText="1"/>
    </xf>
    <xf numFmtId="2" fontId="0" fillId="0" borderId="1" xfId="0" applyNumberFormat="1" applyBorder="1" applyAlignment="1">
      <alignment horizontal="left" vertical="center" wrapText="1"/>
    </xf>
    <xf numFmtId="0" fontId="18" fillId="3" borderId="1" xfId="0" applyFont="1" applyFill="1" applyBorder="1" applyAlignment="1">
      <alignment horizontal="left" vertical="top" wrapText="1"/>
    </xf>
    <xf numFmtId="0" fontId="18" fillId="3" borderId="1" xfId="0" applyFont="1" applyFill="1" applyBorder="1" applyAlignment="1">
      <alignment horizontal="justify" vertical="top" wrapText="1"/>
    </xf>
    <xf numFmtId="0" fontId="19" fillId="3" borderId="1" xfId="0" applyFont="1" applyFill="1" applyBorder="1" applyAlignment="1">
      <alignment horizontal="justify" vertical="top" wrapText="1"/>
    </xf>
    <xf numFmtId="1" fontId="18" fillId="3" borderId="1" xfId="0" applyNumberFormat="1" applyFont="1" applyFill="1" applyBorder="1" applyAlignment="1">
      <alignment horizontal="justify" vertical="top" wrapText="1"/>
    </xf>
    <xf numFmtId="0" fontId="0" fillId="3" borderId="1" xfId="0" applyFill="1" applyBorder="1" applyAlignment="1">
      <alignment horizontal="left" vertical="center" wrapText="1"/>
    </xf>
    <xf numFmtId="0" fontId="19" fillId="3" borderId="1" xfId="0" applyFont="1" applyFill="1" applyBorder="1" applyAlignment="1">
      <alignment horizontal="left" vertical="center" wrapText="1"/>
    </xf>
    <xf numFmtId="1" fontId="7" fillId="4" borderId="11" xfId="0" applyNumberFormat="1" applyFont="1" applyFill="1" applyBorder="1" applyAlignment="1">
      <alignment horizontal="center"/>
    </xf>
    <xf numFmtId="1" fontId="7" fillId="4" borderId="12" xfId="0" applyNumberFormat="1" applyFont="1" applyFill="1" applyBorder="1" applyAlignment="1">
      <alignment horizontal="center"/>
    </xf>
    <xf numFmtId="2" fontId="10" fillId="0" borderId="1" xfId="9" applyNumberFormat="1" applyFont="1" applyBorder="1" applyAlignment="1">
      <alignment horizontal="center" vertical="center" wrapText="1"/>
    </xf>
    <xf numFmtId="0" fontId="10" fillId="0" borderId="1" xfId="0" applyFont="1" applyBorder="1" applyAlignment="1">
      <alignment vertical="center"/>
    </xf>
    <xf numFmtId="168" fontId="10" fillId="0" borderId="1" xfId="10" applyNumberFormat="1" applyFont="1" applyBorder="1" applyAlignment="1">
      <alignment vertical="top"/>
    </xf>
    <xf numFmtId="168" fontId="18" fillId="0" borderId="1" xfId="10" applyNumberFormat="1" applyFont="1" applyBorder="1" applyAlignment="1">
      <alignment horizontal="right" vertical="center"/>
    </xf>
    <xf numFmtId="2" fontId="19" fillId="3" borderId="1" xfId="0" applyNumberFormat="1" applyFont="1" applyFill="1" applyBorder="1" applyAlignment="1">
      <alignment horizontal="center" vertical="center" wrapText="1"/>
    </xf>
    <xf numFmtId="1" fontId="18" fillId="3" borderId="1" xfId="0" applyNumberFormat="1" applyFont="1" applyFill="1" applyBorder="1" applyAlignment="1">
      <alignment horizontal="left" vertical="center" wrapText="1"/>
    </xf>
    <xf numFmtId="2" fontId="10" fillId="0" borderId="2" xfId="9" applyNumberFormat="1" applyFont="1" applyBorder="1" applyAlignment="1">
      <alignment horizontal="center" vertical="top" wrapText="1"/>
    </xf>
    <xf numFmtId="2" fontId="19" fillId="0" borderId="1" xfId="0" applyNumberFormat="1" applyFont="1" applyFill="1" applyBorder="1" applyAlignment="1">
      <alignment horizontal="center" vertical="center" wrapText="1"/>
    </xf>
    <xf numFmtId="2" fontId="19" fillId="0" borderId="1" xfId="1" applyNumberFormat="1" applyFont="1" applyFill="1" applyBorder="1" applyAlignment="1">
      <alignment horizontal="left" vertical="center" wrapText="1"/>
    </xf>
    <xf numFmtId="0" fontId="18" fillId="0" borderId="1" xfId="2" applyFont="1" applyFill="1" applyBorder="1" applyAlignment="1">
      <alignment horizontal="left" vertical="center" wrapText="1"/>
    </xf>
    <xf numFmtId="0" fontId="18" fillId="0" borderId="1" xfId="0" applyFont="1" applyFill="1" applyBorder="1" applyAlignment="1">
      <alignment horizontal="center" vertical="center"/>
    </xf>
    <xf numFmtId="168" fontId="18" fillId="0" borderId="1" xfId="10" applyNumberFormat="1" applyFont="1" applyFill="1" applyBorder="1" applyAlignment="1">
      <alignment vertical="center"/>
    </xf>
    <xf numFmtId="2" fontId="19"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1" fontId="1" fillId="4" borderId="17" xfId="0" applyNumberFormat="1" applyFont="1" applyFill="1" applyBorder="1" applyAlignment="1">
      <alignment horizontal="center" vertical="center" wrapText="1"/>
    </xf>
    <xf numFmtId="168" fontId="7" fillId="0" borderId="6" xfId="10" applyNumberFormat="1" applyFont="1" applyBorder="1" applyAlignment="1">
      <alignment horizontal="right"/>
    </xf>
    <xf numFmtId="168" fontId="7" fillId="3" borderId="6" xfId="10" applyNumberFormat="1" applyFont="1" applyFill="1" applyBorder="1" applyAlignment="1">
      <alignment horizontal="right"/>
    </xf>
    <xf numFmtId="3" fontId="1" fillId="4" borderId="6" xfId="0" applyNumberFormat="1" applyFont="1" applyFill="1" applyBorder="1" applyAlignment="1">
      <alignment horizontal="right" vertical="center" wrapText="1"/>
    </xf>
    <xf numFmtId="3" fontId="1" fillId="4" borderId="19" xfId="0" applyNumberFormat="1" applyFont="1" applyFill="1" applyBorder="1" applyAlignment="1">
      <alignment horizontal="right" vertical="center" wrapText="1"/>
    </xf>
    <xf numFmtId="3" fontId="1" fillId="4" borderId="20" xfId="0" applyNumberFormat="1" applyFont="1" applyFill="1" applyBorder="1" applyAlignment="1">
      <alignment horizontal="right" vertical="center" wrapText="1"/>
    </xf>
    <xf numFmtId="0" fontId="18" fillId="3" borderId="0" xfId="0" applyFont="1" applyFill="1" applyAlignment="1">
      <alignment wrapText="1"/>
    </xf>
    <xf numFmtId="0" fontId="18" fillId="0" borderId="0" xfId="0" applyFont="1" applyFill="1" applyAlignment="1">
      <alignment horizontal="center" vertical="center"/>
    </xf>
    <xf numFmtId="0" fontId="18" fillId="3" borderId="1" xfId="0" applyFont="1" applyFill="1" applyBorder="1" applyAlignment="1">
      <alignment vertical="center" wrapText="1"/>
    </xf>
    <xf numFmtId="0" fontId="16" fillId="0" borderId="1" xfId="0" applyFont="1" applyFill="1" applyBorder="1" applyAlignment="1">
      <alignment horizontal="left" vertical="center" wrapText="1"/>
    </xf>
    <xf numFmtId="0" fontId="33" fillId="0" borderId="0" xfId="0" applyFont="1" applyAlignment="1">
      <alignment vertical="top" wrapText="1"/>
    </xf>
    <xf numFmtId="0" fontId="9" fillId="0" borderId="2" xfId="9" applyFont="1" applyBorder="1" applyAlignment="1">
      <alignment horizontal="center" vertical="top" wrapText="1"/>
    </xf>
    <xf numFmtId="2" fontId="10" fillId="0" borderId="4" xfId="9" applyNumberFormat="1" applyFont="1" applyBorder="1" applyAlignment="1">
      <alignment horizontal="center" vertical="top" wrapText="1"/>
    </xf>
    <xf numFmtId="0" fontId="34" fillId="5" borderId="1" xfId="9" applyFont="1" applyFill="1" applyBorder="1" applyAlignment="1">
      <alignment horizontal="left" vertical="top" wrapText="1"/>
    </xf>
    <xf numFmtId="0" fontId="34" fillId="5" borderId="1" xfId="0" applyFont="1" applyFill="1" applyBorder="1"/>
    <xf numFmtId="0" fontId="0" fillId="0" borderId="0" xfId="0" applyAlignment="1">
      <alignment vertical="top" wrapText="1"/>
    </xf>
    <xf numFmtId="0" fontId="19" fillId="4" borderId="1" xfId="0" applyFont="1" applyFill="1" applyBorder="1" applyAlignment="1">
      <alignment horizontal="center" vertical="center"/>
    </xf>
    <xf numFmtId="0" fontId="10" fillId="0" borderId="0" xfId="9" applyFont="1" applyFill="1" applyAlignment="1">
      <alignment vertical="top" wrapText="1"/>
    </xf>
    <xf numFmtId="0" fontId="28" fillId="0" borderId="1" xfId="0" applyFont="1" applyFill="1" applyBorder="1" applyAlignment="1">
      <alignment horizontal="left" vertical="center" wrapText="1"/>
    </xf>
    <xf numFmtId="0" fontId="33" fillId="0" borderId="0" xfId="0" applyFont="1" applyFill="1" applyAlignment="1">
      <alignment vertical="center"/>
    </xf>
    <xf numFmtId="1" fontId="1" fillId="4" borderId="5" xfId="0" applyNumberFormat="1" applyFont="1" applyFill="1" applyBorder="1" applyAlignment="1">
      <alignment horizontal="center" vertical="center" wrapText="1"/>
    </xf>
    <xf numFmtId="1" fontId="1" fillId="4" borderId="3" xfId="0" applyNumberFormat="1" applyFont="1" applyFill="1" applyBorder="1" applyAlignment="1">
      <alignment horizontal="center" vertical="center" wrapText="1"/>
    </xf>
    <xf numFmtId="1" fontId="1" fillId="4" borderId="17" xfId="0" applyNumberFormat="1"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24" fillId="0" borderId="0" xfId="0" applyFont="1" applyAlignment="1">
      <alignment horizontal="left" vertical="top"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8" xfId="0" applyFont="1" applyFill="1" applyBorder="1" applyAlignment="1">
      <alignment horizontal="center" vertical="center" wrapText="1"/>
    </xf>
  </cellXfs>
  <cellStyles count="35">
    <cellStyle name="_KFC MYSORE -FIRE SPRINKLER BOQ-22-06-08-R1" xfId="6"/>
    <cellStyle name="Comma" xfId="10" builtinId="3"/>
    <cellStyle name="Comma 19" xfId="11"/>
    <cellStyle name="Comma 19 2" xfId="17"/>
    <cellStyle name="Comma 19 3" xfId="23"/>
    <cellStyle name="Comma 19 4" xfId="29"/>
    <cellStyle name="Comma 2" xfId="5"/>
    <cellStyle name="Comma 2 2" xfId="8"/>
    <cellStyle name="Comma 2 2 2" xfId="13"/>
    <cellStyle name="Comma 2 2 2 2" xfId="18"/>
    <cellStyle name="Comma 2 2 2 3" xfId="25"/>
    <cellStyle name="Comma 2 2 2 4" xfId="31"/>
    <cellStyle name="Comma 2 3" xfId="12"/>
    <cellStyle name="Comma 2 3 2" xfId="19"/>
    <cellStyle name="Comma 2 3 3" xfId="24"/>
    <cellStyle name="Comma 2 3 4" xfId="30"/>
    <cellStyle name="Comma 3" xfId="14"/>
    <cellStyle name="Comma 3 2" xfId="20"/>
    <cellStyle name="Comma 3 3" xfId="26"/>
    <cellStyle name="Comma 3 4" xfId="32"/>
    <cellStyle name="Comma 4" xfId="15"/>
    <cellStyle name="Comma 4 2" xfId="21"/>
    <cellStyle name="Comma 4 3" xfId="27"/>
    <cellStyle name="Comma 4 4" xfId="33"/>
    <cellStyle name="Comma 5" xfId="16"/>
    <cellStyle name="Comma 6" xfId="22"/>
    <cellStyle name="Comma 7" xfId="28"/>
    <cellStyle name="Normal" xfId="0" builtinId="0"/>
    <cellStyle name="Normal 2" xfId="4"/>
    <cellStyle name="Normal 2 2" xfId="7"/>
    <cellStyle name="Normal 3" xfId="3"/>
    <cellStyle name="Normal 4" xfId="34"/>
    <cellStyle name="Normal_costing sheet" xfId="9"/>
    <cellStyle name="Normal_KFC-TOTAL MALL-BANGLORE-BOQ-060309" xfId="1"/>
    <cellStyle name="Style 1" xfId="2"/>
  </cellStyles>
  <dxfs count="1">
    <dxf>
      <font>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tabSelected="1" zoomScale="115" zoomScaleNormal="115" workbookViewId="0">
      <pane xSplit="3" ySplit="3" topLeftCell="D10" activePane="bottomRight" state="frozen"/>
      <selection pane="topRight" activeCell="D1" sqref="D1"/>
      <selection pane="bottomLeft" activeCell="A7" sqref="A7"/>
      <selection pane="bottomRight" activeCell="D24" sqref="D24"/>
    </sheetView>
  </sheetViews>
  <sheetFormatPr defaultColWidth="8.85546875" defaultRowHeight="15"/>
  <cols>
    <col min="2" max="2" width="6.28515625" bestFit="1" customWidth="1"/>
    <col min="3" max="3" width="28.140625" bestFit="1" customWidth="1"/>
    <col min="4" max="4" width="23.5703125" customWidth="1"/>
  </cols>
  <sheetData>
    <row r="1" spans="2:4" ht="15" customHeight="1">
      <c r="B1" s="206" t="s">
        <v>425</v>
      </c>
      <c r="C1" s="207"/>
      <c r="D1" s="208"/>
    </row>
    <row r="2" spans="2:4" ht="27.6" customHeight="1">
      <c r="B2" s="206" t="s">
        <v>44</v>
      </c>
      <c r="C2" s="207"/>
      <c r="D2" s="186"/>
    </row>
    <row r="3" spans="2:4">
      <c r="B3" s="59" t="s">
        <v>45</v>
      </c>
      <c r="C3" s="12" t="s">
        <v>206</v>
      </c>
      <c r="D3" s="60" t="s">
        <v>252</v>
      </c>
    </row>
    <row r="4" spans="2:4">
      <c r="B4" s="61">
        <v>1</v>
      </c>
      <c r="C4" s="1" t="s">
        <v>4</v>
      </c>
      <c r="D4" s="187">
        <f>'CIVIL INTERIOR'!G8</f>
        <v>0</v>
      </c>
    </row>
    <row r="5" spans="2:4">
      <c r="B5" s="61">
        <f t="shared" ref="B5:B13" si="0">B4+1</f>
        <v>2</v>
      </c>
      <c r="C5" s="11" t="s">
        <v>57</v>
      </c>
      <c r="D5" s="187">
        <f>'CIVIL INTERIOR'!G28</f>
        <v>0</v>
      </c>
    </row>
    <row r="6" spans="2:4">
      <c r="B6" s="61">
        <f t="shared" si="0"/>
        <v>3</v>
      </c>
      <c r="C6" s="1" t="s">
        <v>55</v>
      </c>
      <c r="D6" s="187">
        <f>'CIVIL INTERIOR'!G59</f>
        <v>0</v>
      </c>
    </row>
    <row r="7" spans="2:4" ht="25.5">
      <c r="B7" s="61">
        <f t="shared" si="0"/>
        <v>4</v>
      </c>
      <c r="C7" s="1" t="s">
        <v>43</v>
      </c>
      <c r="D7" s="187">
        <f>'CIVIL INTERIOR'!G75</f>
        <v>0</v>
      </c>
    </row>
    <row r="8" spans="2:4">
      <c r="B8" s="61">
        <f t="shared" si="0"/>
        <v>5</v>
      </c>
      <c r="C8" s="1" t="s">
        <v>52</v>
      </c>
      <c r="D8" s="187">
        <f>'CIVIL INTERIOR'!G92</f>
        <v>0</v>
      </c>
    </row>
    <row r="9" spans="2:4" ht="25.5">
      <c r="B9" s="61">
        <f t="shared" si="0"/>
        <v>6</v>
      </c>
      <c r="C9" s="1" t="s">
        <v>50</v>
      </c>
      <c r="D9" s="187">
        <f>'CIVIL INTERIOR'!G103</f>
        <v>0</v>
      </c>
    </row>
    <row r="10" spans="2:4">
      <c r="B10" s="61">
        <f t="shared" si="0"/>
        <v>7</v>
      </c>
      <c r="C10" s="1" t="s">
        <v>47</v>
      </c>
      <c r="D10" s="187">
        <f>'CIVIL INTERIOR'!G110</f>
        <v>0</v>
      </c>
    </row>
    <row r="11" spans="2:4">
      <c r="B11" s="61">
        <f t="shared" si="0"/>
        <v>8</v>
      </c>
      <c r="C11" s="1" t="s">
        <v>46</v>
      </c>
      <c r="D11" s="187">
        <f>'CIVIL INTERIOR'!G119</f>
        <v>0</v>
      </c>
    </row>
    <row r="12" spans="2:4">
      <c r="B12" s="61">
        <f t="shared" si="0"/>
        <v>9</v>
      </c>
      <c r="C12" s="1" t="s">
        <v>21</v>
      </c>
      <c r="D12" s="187">
        <f>'CIVIL INTERIOR'!G149</f>
        <v>0</v>
      </c>
    </row>
    <row r="13" spans="2:4">
      <c r="B13" s="61">
        <f t="shared" si="0"/>
        <v>10</v>
      </c>
      <c r="C13" s="1" t="s">
        <v>68</v>
      </c>
      <c r="D13" s="187">
        <f>'CIVIL INTERIOR'!G188</f>
        <v>0</v>
      </c>
    </row>
    <row r="14" spans="2:4">
      <c r="B14" s="61">
        <v>11</v>
      </c>
      <c r="C14" s="1" t="s">
        <v>22</v>
      </c>
      <c r="D14" s="187">
        <f>'CIVIL INTERIOR'!G220</f>
        <v>0</v>
      </c>
    </row>
    <row r="15" spans="2:4">
      <c r="B15" s="61">
        <v>12</v>
      </c>
      <c r="C15" s="1" t="s">
        <v>532</v>
      </c>
      <c r="D15" s="187">
        <f>'CIVIL INTERIOR'!G227</f>
        <v>0</v>
      </c>
    </row>
    <row r="16" spans="2:4">
      <c r="B16" s="62">
        <v>13</v>
      </c>
      <c r="C16" s="13" t="s">
        <v>161</v>
      </c>
      <c r="D16" s="188">
        <f>PLUMBING!H113</f>
        <v>0</v>
      </c>
    </row>
    <row r="17" spans="2:4">
      <c r="B17" s="63"/>
      <c r="C17" s="12" t="s">
        <v>79</v>
      </c>
      <c r="D17" s="189">
        <f>SUM(D4:D16)</f>
        <v>0</v>
      </c>
    </row>
    <row r="18" spans="2:4" ht="15.75" thickBot="1">
      <c r="B18" s="64"/>
      <c r="C18" s="65" t="s">
        <v>422</v>
      </c>
      <c r="D18" s="190">
        <f>D17*18%</f>
        <v>0</v>
      </c>
    </row>
    <row r="19" spans="2:4" ht="15.75" thickBot="1">
      <c r="B19" s="69"/>
      <c r="C19" s="112" t="s">
        <v>423</v>
      </c>
      <c r="D19" s="191">
        <f>SUM(D17:D18)</f>
        <v>0</v>
      </c>
    </row>
    <row r="20" spans="2:4" ht="15.75" thickBot="1"/>
    <row r="21" spans="2:4" ht="15.75" thickBot="1">
      <c r="B21" s="67"/>
      <c r="C21" s="66" t="s">
        <v>418</v>
      </c>
      <c r="D21" s="170">
        <f>D17/D23</f>
        <v>0</v>
      </c>
    </row>
    <row r="22" spans="2:4" ht="15.75" thickBot="1">
      <c r="B22" s="66"/>
      <c r="C22" s="66" t="s">
        <v>419</v>
      </c>
      <c r="D22" s="169">
        <f>D19/D23</f>
        <v>0</v>
      </c>
    </row>
    <row r="23" spans="2:4" ht="15.75" thickBot="1">
      <c r="B23" s="66"/>
      <c r="C23" s="66" t="s">
        <v>468</v>
      </c>
      <c r="D23" s="169">
        <v>1493</v>
      </c>
    </row>
    <row r="24" spans="2:4" ht="15.75" thickBot="1">
      <c r="B24" s="66"/>
      <c r="C24" s="66" t="s">
        <v>424</v>
      </c>
      <c r="D24" s="68" t="s">
        <v>536</v>
      </c>
    </row>
    <row r="25" spans="2:4">
      <c r="D25" s="70"/>
    </row>
  </sheetData>
  <mergeCells count="2">
    <mergeCell ref="B2:C2"/>
    <mergeCell ref="B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4"/>
  <sheetViews>
    <sheetView zoomScale="70" zoomScaleNormal="70" workbookViewId="0">
      <pane xSplit="4" ySplit="2" topLeftCell="E3" activePane="bottomRight" state="frozen"/>
      <selection pane="topRight" activeCell="F1" sqref="F1"/>
      <selection pane="bottomLeft" activeCell="A5" sqref="A5"/>
      <selection pane="bottomRight" activeCell="B226" sqref="B226"/>
    </sheetView>
  </sheetViews>
  <sheetFormatPr defaultColWidth="9.140625" defaultRowHeight="18.75"/>
  <cols>
    <col min="1" max="1" width="11.85546875" style="21" customWidth="1"/>
    <col min="2" max="2" width="40.7109375" style="84" customWidth="1"/>
    <col min="3" max="3" width="95.7109375" style="21" customWidth="1"/>
    <col min="4" max="4" width="14.140625" style="21" customWidth="1"/>
    <col min="5" max="5" width="13" style="25" customWidth="1"/>
    <col min="6" max="6" width="14.28515625" style="79" bestFit="1" customWidth="1"/>
    <col min="7" max="7" width="19.28515625" style="79" customWidth="1"/>
    <col min="8" max="8" width="28.42578125" style="21" customWidth="1"/>
    <col min="9" max="9" width="29.28515625" style="21" customWidth="1"/>
    <col min="10" max="16384" width="9.140625" style="21"/>
  </cols>
  <sheetData>
    <row r="1" spans="1:7" ht="33" customHeight="1">
      <c r="A1" s="209" t="s">
        <v>527</v>
      </c>
      <c r="B1" s="210"/>
      <c r="C1" s="210"/>
      <c r="D1" s="210"/>
      <c r="E1" s="210"/>
      <c r="F1" s="210"/>
      <c r="G1" s="211"/>
    </row>
    <row r="2" spans="1:7" ht="47.25" customHeight="1">
      <c r="A2" s="119" t="s">
        <v>0</v>
      </c>
      <c r="B2" s="120" t="s">
        <v>1</v>
      </c>
      <c r="C2" s="116" t="s">
        <v>2</v>
      </c>
      <c r="D2" s="116" t="s">
        <v>3</v>
      </c>
      <c r="E2" s="202" t="s">
        <v>496</v>
      </c>
      <c r="F2" s="74" t="s">
        <v>251</v>
      </c>
      <c r="G2" s="117" t="s">
        <v>480</v>
      </c>
    </row>
    <row r="3" spans="1:7">
      <c r="A3" s="121"/>
      <c r="B3" s="80"/>
      <c r="C3" s="55"/>
      <c r="D3" s="122"/>
      <c r="E3" s="122"/>
      <c r="F3" s="123"/>
      <c r="G3" s="72"/>
    </row>
    <row r="4" spans="1:7">
      <c r="A4" s="124">
        <v>1</v>
      </c>
      <c r="B4" s="125"/>
      <c r="C4" s="126" t="s">
        <v>4</v>
      </c>
      <c r="D4" s="122"/>
      <c r="E4" s="122"/>
      <c r="F4" s="123"/>
      <c r="G4" s="72"/>
    </row>
    <row r="5" spans="1:7">
      <c r="A5" s="121"/>
      <c r="B5" s="80"/>
      <c r="C5" s="55"/>
      <c r="D5" s="58"/>
      <c r="E5" s="58"/>
      <c r="F5" s="127"/>
      <c r="G5" s="72"/>
    </row>
    <row r="6" spans="1:7" s="22" customFormat="1" ht="112.5">
      <c r="A6" s="121">
        <v>1.01</v>
      </c>
      <c r="B6" s="128" t="s">
        <v>489</v>
      </c>
      <c r="C6" s="55" t="s">
        <v>226</v>
      </c>
      <c r="D6" s="56" t="s">
        <v>5</v>
      </c>
      <c r="E6" s="56">
        <v>640</v>
      </c>
      <c r="F6" s="111"/>
      <c r="G6" s="174" t="s">
        <v>482</v>
      </c>
    </row>
    <row r="7" spans="1:7" s="22" customFormat="1">
      <c r="A7" s="121"/>
      <c r="B7" s="128"/>
      <c r="C7" s="55"/>
      <c r="D7" s="56"/>
      <c r="E7" s="56"/>
      <c r="F7" s="111"/>
      <c r="G7" s="73"/>
    </row>
    <row r="8" spans="1:7" s="23" customFormat="1">
      <c r="A8" s="119"/>
      <c r="B8" s="120"/>
      <c r="C8" s="118" t="s">
        <v>6</v>
      </c>
      <c r="D8" s="116"/>
      <c r="E8" s="116"/>
      <c r="F8" s="117"/>
      <c r="G8" s="117">
        <f>SUM(G6:G7)</f>
        <v>0</v>
      </c>
    </row>
    <row r="9" spans="1:7">
      <c r="A9" s="121"/>
      <c r="B9" s="80"/>
      <c r="C9" s="55"/>
      <c r="D9" s="58"/>
      <c r="E9" s="58"/>
      <c r="F9" s="129"/>
      <c r="G9" s="75"/>
    </row>
    <row r="10" spans="1:7">
      <c r="A10" s="130" t="s">
        <v>7</v>
      </c>
      <c r="B10" s="131"/>
      <c r="C10" s="132" t="s">
        <v>57</v>
      </c>
      <c r="D10" s="133"/>
      <c r="E10" s="133"/>
      <c r="F10" s="134"/>
      <c r="G10" s="72"/>
    </row>
    <row r="11" spans="1:7">
      <c r="A11" s="135"/>
      <c r="B11" s="131"/>
      <c r="C11" s="132"/>
      <c r="D11" s="56"/>
      <c r="E11" s="56"/>
      <c r="F11" s="111"/>
      <c r="G11" s="73"/>
    </row>
    <row r="12" spans="1:7" s="22" customFormat="1" ht="56.25">
      <c r="A12" s="130" t="s">
        <v>225</v>
      </c>
      <c r="B12" s="136" t="s">
        <v>9</v>
      </c>
      <c r="C12" s="55" t="s">
        <v>58</v>
      </c>
      <c r="D12" s="56" t="s">
        <v>5</v>
      </c>
      <c r="E12" s="56">
        <v>0</v>
      </c>
      <c r="F12" s="111"/>
      <c r="G12" s="73">
        <f t="shared" ref="G12:G26" si="0">F12*E12</f>
        <v>0</v>
      </c>
    </row>
    <row r="13" spans="1:7" ht="56.25">
      <c r="A13" s="135">
        <v>2.0199999999999996</v>
      </c>
      <c r="B13" s="136" t="s">
        <v>11</v>
      </c>
      <c r="C13" s="55" t="s">
        <v>12</v>
      </c>
      <c r="D13" s="56" t="s">
        <v>5</v>
      </c>
      <c r="E13" s="56">
        <v>0</v>
      </c>
      <c r="F13" s="111"/>
      <c r="G13" s="73">
        <f t="shared" si="0"/>
        <v>0</v>
      </c>
    </row>
    <row r="14" spans="1:7" ht="44.25" customHeight="1">
      <c r="A14" s="135">
        <v>2.0299999999999994</v>
      </c>
      <c r="B14" s="136" t="s">
        <v>14</v>
      </c>
      <c r="C14" s="132" t="s">
        <v>39</v>
      </c>
      <c r="D14" s="56"/>
      <c r="E14" s="56"/>
      <c r="F14" s="111"/>
      <c r="G14" s="73">
        <f t="shared" si="0"/>
        <v>0</v>
      </c>
    </row>
    <row r="15" spans="1:7" ht="104.25" customHeight="1">
      <c r="A15" s="135"/>
      <c r="B15" s="136"/>
      <c r="C15" s="55" t="s">
        <v>40</v>
      </c>
      <c r="D15" s="56" t="s">
        <v>5</v>
      </c>
      <c r="E15" s="56">
        <v>0</v>
      </c>
      <c r="F15" s="111"/>
      <c r="G15" s="73">
        <f t="shared" si="0"/>
        <v>0</v>
      </c>
    </row>
    <row r="16" spans="1:7" ht="111.75" customHeight="1">
      <c r="A16" s="135">
        <v>2.0399999999999991</v>
      </c>
      <c r="B16" s="136" t="s">
        <v>29</v>
      </c>
      <c r="C16" s="55" t="s">
        <v>162</v>
      </c>
      <c r="D16" s="56" t="s">
        <v>35</v>
      </c>
      <c r="E16" s="56">
        <v>0</v>
      </c>
      <c r="F16" s="111"/>
      <c r="G16" s="73"/>
    </row>
    <row r="17" spans="1:7">
      <c r="A17" s="135">
        <v>2.0499999999999989</v>
      </c>
      <c r="B17" s="136" t="s">
        <v>30</v>
      </c>
      <c r="C17" s="132" t="s">
        <v>31</v>
      </c>
      <c r="D17" s="56"/>
      <c r="E17" s="56"/>
      <c r="F17" s="111"/>
      <c r="G17" s="73">
        <f t="shared" si="0"/>
        <v>0</v>
      </c>
    </row>
    <row r="18" spans="1:7" ht="90" customHeight="1">
      <c r="A18" s="135"/>
      <c r="B18" s="136"/>
      <c r="C18" s="55" t="s">
        <v>38</v>
      </c>
      <c r="D18" s="56" t="s">
        <v>32</v>
      </c>
      <c r="E18" s="56">
        <v>0</v>
      </c>
      <c r="F18" s="111"/>
      <c r="G18" s="73">
        <f t="shared" si="0"/>
        <v>0</v>
      </c>
    </row>
    <row r="19" spans="1:7" ht="37.5">
      <c r="A19" s="135">
        <v>2.0599999999999987</v>
      </c>
      <c r="B19" s="136" t="s">
        <v>33</v>
      </c>
      <c r="C19" s="132" t="s">
        <v>41</v>
      </c>
      <c r="D19" s="56"/>
      <c r="E19" s="56"/>
      <c r="F19" s="111"/>
      <c r="G19" s="73">
        <f t="shared" si="0"/>
        <v>0</v>
      </c>
    </row>
    <row r="20" spans="1:7" ht="68.25" customHeight="1">
      <c r="A20" s="135"/>
      <c r="B20" s="136"/>
      <c r="C20" s="55" t="s">
        <v>34</v>
      </c>
      <c r="D20" s="56" t="s">
        <v>32</v>
      </c>
      <c r="E20" s="56">
        <v>0</v>
      </c>
      <c r="F20" s="111"/>
      <c r="G20" s="73">
        <f t="shared" si="0"/>
        <v>0</v>
      </c>
    </row>
    <row r="21" spans="1:7" ht="88.5" customHeight="1">
      <c r="A21" s="135">
        <v>2.0699999999999985</v>
      </c>
      <c r="B21" s="136" t="s">
        <v>36</v>
      </c>
      <c r="C21" s="55" t="s">
        <v>37</v>
      </c>
      <c r="D21" s="56" t="s">
        <v>35</v>
      </c>
      <c r="E21" s="56">
        <v>0</v>
      </c>
      <c r="F21" s="111"/>
      <c r="G21" s="73">
        <f t="shared" si="0"/>
        <v>0</v>
      </c>
    </row>
    <row r="22" spans="1:7" ht="78" customHeight="1">
      <c r="A22" s="135">
        <v>2.0799999999999983</v>
      </c>
      <c r="B22" s="136" t="s">
        <v>175</v>
      </c>
      <c r="C22" s="55" t="s">
        <v>253</v>
      </c>
      <c r="D22" s="56" t="s">
        <v>32</v>
      </c>
      <c r="E22" s="56">
        <v>0</v>
      </c>
      <c r="F22" s="111"/>
      <c r="G22" s="73">
        <f t="shared" si="0"/>
        <v>0</v>
      </c>
    </row>
    <row r="23" spans="1:7" ht="37.5">
      <c r="A23" s="135">
        <v>2.09</v>
      </c>
      <c r="B23" s="136" t="s">
        <v>394</v>
      </c>
      <c r="C23" s="55" t="s">
        <v>392</v>
      </c>
      <c r="D23" s="56" t="s">
        <v>204</v>
      </c>
      <c r="E23" s="56">
        <v>0</v>
      </c>
      <c r="F23" s="111"/>
      <c r="G23" s="73">
        <f t="shared" si="0"/>
        <v>0</v>
      </c>
    </row>
    <row r="24" spans="1:7" ht="37.5">
      <c r="A24" s="135">
        <v>2.1</v>
      </c>
      <c r="B24" s="136" t="s">
        <v>393</v>
      </c>
      <c r="C24" s="55" t="s">
        <v>395</v>
      </c>
      <c r="D24" s="56" t="s">
        <v>204</v>
      </c>
      <c r="E24" s="56">
        <v>0</v>
      </c>
      <c r="F24" s="111"/>
      <c r="G24" s="73">
        <f t="shared" si="0"/>
        <v>0</v>
      </c>
    </row>
    <row r="25" spans="1:7" ht="37.5">
      <c r="A25" s="135">
        <v>2.11</v>
      </c>
      <c r="B25" s="136" t="s">
        <v>396</v>
      </c>
      <c r="C25" s="55" t="s">
        <v>397</v>
      </c>
      <c r="D25" s="56" t="s">
        <v>204</v>
      </c>
      <c r="E25" s="56">
        <v>0</v>
      </c>
      <c r="F25" s="111"/>
      <c r="G25" s="73">
        <f t="shared" si="0"/>
        <v>0</v>
      </c>
    </row>
    <row r="26" spans="1:7" ht="37.5">
      <c r="A26" s="135">
        <v>2.12</v>
      </c>
      <c r="B26" s="136" t="s">
        <v>398</v>
      </c>
      <c r="C26" s="55" t="s">
        <v>399</v>
      </c>
      <c r="D26" s="56" t="s">
        <v>204</v>
      </c>
      <c r="E26" s="56">
        <v>0</v>
      </c>
      <c r="F26" s="111"/>
      <c r="G26" s="73">
        <f t="shared" si="0"/>
        <v>0</v>
      </c>
    </row>
    <row r="27" spans="1:7">
      <c r="A27" s="135"/>
      <c r="B27" s="136"/>
      <c r="C27" s="55"/>
      <c r="D27" s="56"/>
      <c r="E27" s="56"/>
      <c r="F27" s="111"/>
      <c r="G27" s="73"/>
    </row>
    <row r="28" spans="1:7">
      <c r="A28" s="137"/>
      <c r="B28" s="120"/>
      <c r="C28" s="118" t="s">
        <v>56</v>
      </c>
      <c r="D28" s="138"/>
      <c r="E28" s="138"/>
      <c r="F28" s="139"/>
      <c r="G28" s="76"/>
    </row>
    <row r="29" spans="1:7">
      <c r="A29" s="140"/>
      <c r="B29" s="80"/>
      <c r="C29" s="55"/>
      <c r="D29" s="58"/>
      <c r="E29" s="58"/>
      <c r="F29" s="129"/>
      <c r="G29" s="72"/>
    </row>
    <row r="30" spans="1:7">
      <c r="A30" s="121">
        <v>3</v>
      </c>
      <c r="B30" s="80"/>
      <c r="C30" s="126" t="s">
        <v>55</v>
      </c>
      <c r="D30" s="58"/>
      <c r="E30" s="58"/>
      <c r="F30" s="129"/>
      <c r="G30" s="72"/>
    </row>
    <row r="31" spans="1:7">
      <c r="A31" s="121"/>
      <c r="B31" s="80"/>
      <c r="C31" s="55"/>
      <c r="D31" s="58"/>
      <c r="E31" s="58"/>
      <c r="F31" s="129"/>
      <c r="G31" s="72"/>
    </row>
    <row r="32" spans="1:7" ht="93.75">
      <c r="A32" s="141">
        <v>3.01</v>
      </c>
      <c r="B32" s="142" t="s">
        <v>120</v>
      </c>
      <c r="C32" s="54" t="s">
        <v>121</v>
      </c>
      <c r="D32" s="58" t="s">
        <v>5</v>
      </c>
      <c r="E32" s="58">
        <v>0</v>
      </c>
      <c r="F32" s="111"/>
      <c r="G32" s="73">
        <f t="shared" ref="G32:G57" si="1">F32*E32</f>
        <v>0</v>
      </c>
    </row>
    <row r="33" spans="1:7" ht="93.75">
      <c r="A33" s="141">
        <v>3.0199999999999996</v>
      </c>
      <c r="B33" s="142" t="s">
        <v>122</v>
      </c>
      <c r="C33" s="54" t="s">
        <v>301</v>
      </c>
      <c r="D33" s="58" t="s">
        <v>5</v>
      </c>
      <c r="E33" s="58">
        <v>0</v>
      </c>
      <c r="F33" s="111"/>
      <c r="G33" s="73">
        <f t="shared" si="1"/>
        <v>0</v>
      </c>
    </row>
    <row r="34" spans="1:7" ht="93.75">
      <c r="A34" s="141">
        <v>3.0299999999999994</v>
      </c>
      <c r="B34" s="142" t="s">
        <v>483</v>
      </c>
      <c r="C34" s="54" t="s">
        <v>123</v>
      </c>
      <c r="D34" s="58" t="s">
        <v>5</v>
      </c>
      <c r="E34" s="58">
        <v>0</v>
      </c>
      <c r="F34" s="111"/>
      <c r="G34" s="73">
        <f t="shared" si="1"/>
        <v>0</v>
      </c>
    </row>
    <row r="35" spans="1:7" ht="93.75">
      <c r="A35" s="141">
        <v>3.0399999999999991</v>
      </c>
      <c r="B35" s="142" t="s">
        <v>498</v>
      </c>
      <c r="C35" s="54" t="s">
        <v>400</v>
      </c>
      <c r="D35" s="58" t="s">
        <v>5</v>
      </c>
      <c r="E35" s="58">
        <v>592</v>
      </c>
      <c r="F35" s="111"/>
      <c r="G35" s="73">
        <f t="shared" si="1"/>
        <v>0</v>
      </c>
    </row>
    <row r="36" spans="1:7" ht="93.75">
      <c r="A36" s="141">
        <v>3.0499999999999989</v>
      </c>
      <c r="B36" s="142" t="s">
        <v>401</v>
      </c>
      <c r="C36" s="54" t="s">
        <v>402</v>
      </c>
      <c r="D36" s="58" t="s">
        <v>5</v>
      </c>
      <c r="E36" s="58">
        <v>0</v>
      </c>
      <c r="F36" s="111"/>
      <c r="G36" s="73">
        <f t="shared" si="1"/>
        <v>0</v>
      </c>
    </row>
    <row r="37" spans="1:7" ht="93.75">
      <c r="A37" s="141">
        <v>3.0599999999999987</v>
      </c>
      <c r="B37" s="142" t="s">
        <v>124</v>
      </c>
      <c r="C37" s="143" t="s">
        <v>436</v>
      </c>
      <c r="D37" s="58" t="s">
        <v>5</v>
      </c>
      <c r="E37" s="58">
        <v>0</v>
      </c>
      <c r="F37" s="129"/>
      <c r="G37" s="73">
        <f t="shared" si="1"/>
        <v>0</v>
      </c>
    </row>
    <row r="38" spans="1:7" ht="93.75">
      <c r="A38" s="141">
        <v>3.0699999999999985</v>
      </c>
      <c r="B38" s="142" t="s">
        <v>125</v>
      </c>
      <c r="C38" s="143" t="s">
        <v>437</v>
      </c>
      <c r="D38" s="58" t="s">
        <v>5</v>
      </c>
      <c r="E38" s="58">
        <v>0</v>
      </c>
      <c r="F38" s="129"/>
      <c r="G38" s="73">
        <f t="shared" si="1"/>
        <v>0</v>
      </c>
    </row>
    <row r="39" spans="1:7" ht="93.75">
      <c r="A39" s="141">
        <v>3.0799999999999983</v>
      </c>
      <c r="B39" s="142" t="s">
        <v>126</v>
      </c>
      <c r="C39" s="143" t="s">
        <v>438</v>
      </c>
      <c r="D39" s="58" t="s">
        <v>5</v>
      </c>
      <c r="E39" s="58">
        <v>0</v>
      </c>
      <c r="F39" s="129"/>
      <c r="G39" s="73">
        <f t="shared" si="1"/>
        <v>0</v>
      </c>
    </row>
    <row r="40" spans="1:7" ht="93.75">
      <c r="A40" s="141">
        <v>3.0899999999999981</v>
      </c>
      <c r="B40" s="142" t="s">
        <v>403</v>
      </c>
      <c r="C40" s="143" t="s">
        <v>439</v>
      </c>
      <c r="D40" s="58" t="s">
        <v>5</v>
      </c>
      <c r="E40" s="58">
        <v>0</v>
      </c>
      <c r="F40" s="129"/>
      <c r="G40" s="73">
        <f t="shared" si="1"/>
        <v>0</v>
      </c>
    </row>
    <row r="41" spans="1:7" ht="93.75">
      <c r="A41" s="141">
        <v>3.0999999999999979</v>
      </c>
      <c r="B41" s="142" t="s">
        <v>404</v>
      </c>
      <c r="C41" s="143" t="s">
        <v>440</v>
      </c>
      <c r="D41" s="58" t="s">
        <v>5</v>
      </c>
      <c r="E41" s="58">
        <v>0</v>
      </c>
      <c r="F41" s="129"/>
      <c r="G41" s="73">
        <f t="shared" si="1"/>
        <v>0</v>
      </c>
    </row>
    <row r="42" spans="1:7" ht="75">
      <c r="A42" s="141">
        <v>3.1099999999999977</v>
      </c>
      <c r="B42" s="142" t="s">
        <v>208</v>
      </c>
      <c r="C42" s="143" t="s">
        <v>441</v>
      </c>
      <c r="D42" s="58" t="s">
        <v>5</v>
      </c>
      <c r="E42" s="58">
        <v>0</v>
      </c>
      <c r="F42" s="129"/>
      <c r="G42" s="73">
        <f t="shared" si="1"/>
        <v>0</v>
      </c>
    </row>
    <row r="43" spans="1:7" ht="75">
      <c r="A43" s="141">
        <v>3.1199999999999974</v>
      </c>
      <c r="B43" s="142" t="s">
        <v>405</v>
      </c>
      <c r="C43" s="143" t="s">
        <v>442</v>
      </c>
      <c r="D43" s="58" t="s">
        <v>5</v>
      </c>
      <c r="E43" s="58">
        <v>0</v>
      </c>
      <c r="F43" s="129"/>
      <c r="G43" s="73">
        <f t="shared" si="1"/>
        <v>0</v>
      </c>
    </row>
    <row r="44" spans="1:7" ht="75">
      <c r="A44" s="141">
        <v>3.1299999999999972</v>
      </c>
      <c r="B44" s="142" t="s">
        <v>406</v>
      </c>
      <c r="C44" s="143" t="s">
        <v>443</v>
      </c>
      <c r="D44" s="58" t="s">
        <v>5</v>
      </c>
      <c r="E44" s="58">
        <v>0</v>
      </c>
      <c r="F44" s="129"/>
      <c r="G44" s="73">
        <f t="shared" si="1"/>
        <v>0</v>
      </c>
    </row>
    <row r="45" spans="1:7" ht="56.25">
      <c r="A45" s="141">
        <v>3.139999999999997</v>
      </c>
      <c r="B45" s="142" t="s">
        <v>290</v>
      </c>
      <c r="C45" s="54" t="s">
        <v>274</v>
      </c>
      <c r="D45" s="58" t="s">
        <v>5</v>
      </c>
      <c r="E45" s="58">
        <v>536</v>
      </c>
      <c r="F45" s="129"/>
      <c r="G45" s="73">
        <f t="shared" si="1"/>
        <v>0</v>
      </c>
    </row>
    <row r="46" spans="1:7" ht="56.25">
      <c r="A46" s="141">
        <v>3.1499999999999968</v>
      </c>
      <c r="B46" s="142" t="s">
        <v>209</v>
      </c>
      <c r="C46" s="54" t="s">
        <v>210</v>
      </c>
      <c r="D46" s="58" t="s">
        <v>5</v>
      </c>
      <c r="E46" s="58">
        <v>0</v>
      </c>
      <c r="F46" s="129"/>
      <c r="G46" s="73">
        <f t="shared" si="1"/>
        <v>0</v>
      </c>
    </row>
    <row r="47" spans="1:7" ht="56.25">
      <c r="A47" s="141">
        <v>3.1599999999999966</v>
      </c>
      <c r="B47" s="142" t="s">
        <v>302</v>
      </c>
      <c r="C47" s="54" t="s">
        <v>428</v>
      </c>
      <c r="D47" s="58" t="s">
        <v>5</v>
      </c>
      <c r="E47" s="58">
        <v>1090</v>
      </c>
      <c r="F47" s="129"/>
      <c r="G47" s="73">
        <f t="shared" si="1"/>
        <v>0</v>
      </c>
    </row>
    <row r="48" spans="1:7" ht="117" customHeight="1">
      <c r="A48" s="141">
        <v>3.1699999999999964</v>
      </c>
      <c r="B48" s="142" t="s">
        <v>163</v>
      </c>
      <c r="C48" s="26" t="s">
        <v>63</v>
      </c>
      <c r="D48" s="58" t="s">
        <v>5</v>
      </c>
      <c r="E48" s="58">
        <v>0</v>
      </c>
      <c r="F48" s="129"/>
      <c r="G48" s="73">
        <f t="shared" si="1"/>
        <v>0</v>
      </c>
    </row>
    <row r="49" spans="1:7" ht="173.25" customHeight="1">
      <c r="A49" s="141">
        <v>3.1799999999999962</v>
      </c>
      <c r="B49" s="142" t="s">
        <v>164</v>
      </c>
      <c r="C49" s="26" t="s">
        <v>72</v>
      </c>
      <c r="D49" s="58" t="s">
        <v>5</v>
      </c>
      <c r="E49" s="58">
        <v>0</v>
      </c>
      <c r="F49" s="129"/>
      <c r="G49" s="73">
        <f t="shared" si="1"/>
        <v>0</v>
      </c>
    </row>
    <row r="50" spans="1:7" ht="93.75">
      <c r="A50" s="141">
        <v>3.1899999999999959</v>
      </c>
      <c r="B50" s="142" t="s">
        <v>200</v>
      </c>
      <c r="C50" s="26" t="s">
        <v>201</v>
      </c>
      <c r="D50" s="58" t="s">
        <v>5</v>
      </c>
      <c r="E50" s="58">
        <v>20</v>
      </c>
      <c r="F50" s="129"/>
      <c r="G50" s="73">
        <f t="shared" si="1"/>
        <v>0</v>
      </c>
    </row>
    <row r="51" spans="1:7" ht="159.75" customHeight="1">
      <c r="A51" s="141">
        <v>3.1999999999999957</v>
      </c>
      <c r="B51" s="142" t="s">
        <v>155</v>
      </c>
      <c r="C51" s="26" t="s">
        <v>156</v>
      </c>
      <c r="D51" s="58" t="s">
        <v>5</v>
      </c>
      <c r="E51" s="58">
        <v>410</v>
      </c>
      <c r="F51" s="129"/>
      <c r="G51" s="73">
        <f t="shared" si="1"/>
        <v>0</v>
      </c>
    </row>
    <row r="52" spans="1:7" ht="156" customHeight="1">
      <c r="A52" s="141">
        <v>3.2099999999999955</v>
      </c>
      <c r="B52" s="142" t="s">
        <v>178</v>
      </c>
      <c r="C52" s="26" t="s">
        <v>179</v>
      </c>
      <c r="D52" s="58" t="s">
        <v>127</v>
      </c>
      <c r="E52" s="58">
        <v>0</v>
      </c>
      <c r="F52" s="129"/>
      <c r="G52" s="73">
        <f t="shared" si="1"/>
        <v>0</v>
      </c>
    </row>
    <row r="53" spans="1:7" ht="270" customHeight="1">
      <c r="A53" s="141">
        <v>3.2199999999999953</v>
      </c>
      <c r="B53" s="80" t="s">
        <v>42</v>
      </c>
      <c r="C53" s="150" t="s">
        <v>73</v>
      </c>
      <c r="D53" s="58" t="s">
        <v>5</v>
      </c>
      <c r="E53" s="185">
        <v>1242</v>
      </c>
      <c r="F53" s="111"/>
      <c r="G53" s="73">
        <f t="shared" si="1"/>
        <v>0</v>
      </c>
    </row>
    <row r="54" spans="1:7" ht="260.25" customHeight="1">
      <c r="A54" s="141">
        <v>3.2299999999999951</v>
      </c>
      <c r="B54" s="80" t="s">
        <v>328</v>
      </c>
      <c r="C54" s="55" t="s">
        <v>501</v>
      </c>
      <c r="D54" s="58" t="s">
        <v>5</v>
      </c>
      <c r="E54" s="58">
        <v>1090</v>
      </c>
      <c r="F54" s="111"/>
      <c r="G54" s="73">
        <f t="shared" si="1"/>
        <v>0</v>
      </c>
    </row>
    <row r="55" spans="1:7" ht="131.25">
      <c r="A55" s="141">
        <v>3.2399999999999949</v>
      </c>
      <c r="B55" s="113" t="s">
        <v>329</v>
      </c>
      <c r="C55" s="114" t="s">
        <v>429</v>
      </c>
      <c r="D55" s="58" t="s">
        <v>5</v>
      </c>
      <c r="E55" s="58">
        <v>0</v>
      </c>
      <c r="F55" s="111"/>
      <c r="G55" s="73">
        <f t="shared" si="1"/>
        <v>0</v>
      </c>
    </row>
    <row r="56" spans="1:7" ht="61.5" customHeight="1">
      <c r="A56" s="141">
        <v>3.2499999999999947</v>
      </c>
      <c r="B56" s="80" t="s">
        <v>15</v>
      </c>
      <c r="C56" s="55" t="s">
        <v>16</v>
      </c>
      <c r="D56" s="58" t="s">
        <v>5</v>
      </c>
      <c r="E56" s="58">
        <v>0</v>
      </c>
      <c r="F56" s="129"/>
      <c r="G56" s="73">
        <f t="shared" si="1"/>
        <v>0</v>
      </c>
    </row>
    <row r="57" spans="1:7" ht="102" customHeight="1">
      <c r="A57" s="141">
        <v>3.2599999999999945</v>
      </c>
      <c r="B57" s="80" t="s">
        <v>28</v>
      </c>
      <c r="C57" s="55" t="s">
        <v>74</v>
      </c>
      <c r="D57" s="58" t="s">
        <v>24</v>
      </c>
      <c r="E57" s="58">
        <v>0</v>
      </c>
      <c r="F57" s="129"/>
      <c r="G57" s="73">
        <f t="shared" si="1"/>
        <v>0</v>
      </c>
    </row>
    <row r="58" spans="1:7">
      <c r="A58" s="141"/>
      <c r="B58" s="80"/>
      <c r="C58" s="55"/>
      <c r="D58" s="58"/>
      <c r="E58" s="58"/>
      <c r="F58" s="129"/>
      <c r="G58" s="73"/>
    </row>
    <row r="59" spans="1:7" s="23" customFormat="1">
      <c r="A59" s="119"/>
      <c r="B59" s="120"/>
      <c r="C59" s="118" t="s">
        <v>54</v>
      </c>
      <c r="D59" s="116"/>
      <c r="E59" s="116"/>
      <c r="F59" s="117"/>
      <c r="G59" s="76">
        <f>SUM(G32:G57)</f>
        <v>0</v>
      </c>
    </row>
    <row r="60" spans="1:7">
      <c r="A60" s="121"/>
      <c r="B60" s="80"/>
      <c r="C60" s="55"/>
      <c r="D60" s="58"/>
      <c r="E60" s="58"/>
      <c r="F60" s="129"/>
      <c r="G60" s="72"/>
    </row>
    <row r="61" spans="1:7">
      <c r="A61" s="121">
        <v>4</v>
      </c>
      <c r="B61" s="80"/>
      <c r="C61" s="126" t="s">
        <v>43</v>
      </c>
      <c r="D61" s="58"/>
      <c r="E61" s="58"/>
      <c r="F61" s="129"/>
      <c r="G61" s="72"/>
    </row>
    <row r="62" spans="1:7">
      <c r="A62" s="121"/>
      <c r="B62" s="80"/>
      <c r="C62" s="55"/>
      <c r="D62" s="58"/>
      <c r="E62" s="58"/>
      <c r="F62" s="129"/>
      <c r="G62" s="72"/>
    </row>
    <row r="63" spans="1:7" ht="119.25" customHeight="1">
      <c r="A63" s="121">
        <v>4.01</v>
      </c>
      <c r="B63" s="113" t="s">
        <v>430</v>
      </c>
      <c r="C63" s="114" t="s">
        <v>475</v>
      </c>
      <c r="D63" s="56" t="s">
        <v>5</v>
      </c>
      <c r="E63" s="56">
        <v>536</v>
      </c>
      <c r="F63" s="111"/>
      <c r="G63" s="73">
        <f t="shared" ref="G63:G73" si="2">F63*E63</f>
        <v>0</v>
      </c>
    </row>
    <row r="64" spans="1:7" ht="112.5">
      <c r="A64" s="121">
        <v>4.0199999999999996</v>
      </c>
      <c r="B64" s="113" t="s">
        <v>490</v>
      </c>
      <c r="C64" s="114" t="s">
        <v>474</v>
      </c>
      <c r="D64" s="56" t="s">
        <v>165</v>
      </c>
      <c r="E64" s="56">
        <v>164</v>
      </c>
      <c r="F64" s="144"/>
      <c r="G64" s="73">
        <f t="shared" si="2"/>
        <v>0</v>
      </c>
    </row>
    <row r="65" spans="1:7" ht="112.5">
      <c r="A65" s="121">
        <v>4.0299999999999994</v>
      </c>
      <c r="B65" s="80" t="s">
        <v>176</v>
      </c>
      <c r="C65" s="55" t="s">
        <v>473</v>
      </c>
      <c r="D65" s="56" t="s">
        <v>5</v>
      </c>
      <c r="E65" s="56">
        <v>0</v>
      </c>
      <c r="F65" s="111"/>
      <c r="G65" s="73">
        <f t="shared" si="2"/>
        <v>0</v>
      </c>
    </row>
    <row r="66" spans="1:7" ht="75">
      <c r="A66" s="121">
        <v>4.0399999999999991</v>
      </c>
      <c r="B66" s="80" t="s">
        <v>177</v>
      </c>
      <c r="C66" s="55" t="s">
        <v>472</v>
      </c>
      <c r="D66" s="56" t="s">
        <v>165</v>
      </c>
      <c r="E66" s="56">
        <v>0</v>
      </c>
      <c r="F66" s="111"/>
      <c r="G66" s="73">
        <f t="shared" si="2"/>
        <v>0</v>
      </c>
    </row>
    <row r="67" spans="1:7" ht="93.75">
      <c r="A67" s="121">
        <v>4.0499999999999989</v>
      </c>
      <c r="B67" s="113" t="s">
        <v>491</v>
      </c>
      <c r="C67" s="114" t="s">
        <v>431</v>
      </c>
      <c r="D67" s="56" t="s">
        <v>165</v>
      </c>
      <c r="E67" s="56">
        <v>0</v>
      </c>
      <c r="F67" s="111"/>
      <c r="G67" s="73">
        <f t="shared" si="2"/>
        <v>0</v>
      </c>
    </row>
    <row r="68" spans="1:7" ht="112.5">
      <c r="A68" s="121">
        <v>4.0599999999999987</v>
      </c>
      <c r="B68" s="113" t="s">
        <v>492</v>
      </c>
      <c r="C68" s="114" t="s">
        <v>432</v>
      </c>
      <c r="D68" s="56" t="s">
        <v>165</v>
      </c>
      <c r="E68" s="56">
        <v>0</v>
      </c>
      <c r="F68" s="111"/>
      <c r="G68" s="73">
        <f t="shared" si="2"/>
        <v>0</v>
      </c>
    </row>
    <row r="69" spans="1:7" ht="112.5">
      <c r="A69" s="121">
        <v>4.0699999999999985</v>
      </c>
      <c r="B69" s="113" t="s">
        <v>417</v>
      </c>
      <c r="C69" s="114" t="s">
        <v>433</v>
      </c>
      <c r="D69" s="56" t="s">
        <v>165</v>
      </c>
      <c r="E69" s="56">
        <v>0</v>
      </c>
      <c r="F69" s="111"/>
      <c r="G69" s="73">
        <f t="shared" si="2"/>
        <v>0</v>
      </c>
    </row>
    <row r="70" spans="1:7" ht="93.75">
      <c r="A70" s="121">
        <v>4.0799999999999983</v>
      </c>
      <c r="B70" s="113" t="s">
        <v>324</v>
      </c>
      <c r="C70" s="114" t="s">
        <v>434</v>
      </c>
      <c r="D70" s="56" t="s">
        <v>127</v>
      </c>
      <c r="E70" s="56">
        <v>0</v>
      </c>
      <c r="F70" s="111"/>
      <c r="G70" s="73">
        <f t="shared" si="2"/>
        <v>0</v>
      </c>
    </row>
    <row r="71" spans="1:7" ht="75">
      <c r="A71" s="121">
        <v>4.0899999999999981</v>
      </c>
      <c r="B71" s="80" t="s">
        <v>196</v>
      </c>
      <c r="C71" s="55" t="s">
        <v>197</v>
      </c>
      <c r="D71" s="56" t="s">
        <v>190</v>
      </c>
      <c r="E71" s="56">
        <v>0</v>
      </c>
      <c r="F71" s="111"/>
      <c r="G71" s="73">
        <f t="shared" si="2"/>
        <v>0</v>
      </c>
    </row>
    <row r="72" spans="1:7" ht="56.25">
      <c r="A72" s="178">
        <v>4.0999999999999979</v>
      </c>
      <c r="B72" s="179" t="s">
        <v>267</v>
      </c>
      <c r="C72" s="180" t="s">
        <v>268</v>
      </c>
      <c r="D72" s="181" t="s">
        <v>127</v>
      </c>
      <c r="E72" s="181">
        <v>0</v>
      </c>
      <c r="F72" s="111"/>
      <c r="G72" s="182">
        <f t="shared" si="2"/>
        <v>0</v>
      </c>
    </row>
    <row r="73" spans="1:7">
      <c r="A73" s="121">
        <v>4.1099999999999977</v>
      </c>
      <c r="B73" s="142" t="s">
        <v>198</v>
      </c>
      <c r="C73" s="55" t="s">
        <v>199</v>
      </c>
      <c r="D73" s="58" t="s">
        <v>24</v>
      </c>
      <c r="E73" s="58">
        <v>0</v>
      </c>
      <c r="F73" s="111"/>
      <c r="G73" s="73">
        <f t="shared" si="2"/>
        <v>0</v>
      </c>
    </row>
    <row r="74" spans="1:7">
      <c r="A74" s="58"/>
      <c r="B74" s="80"/>
      <c r="C74" s="145"/>
      <c r="D74" s="145"/>
      <c r="E74" s="145"/>
      <c r="F74" s="129"/>
      <c r="G74" s="73"/>
    </row>
    <row r="75" spans="1:7" s="23" customFormat="1">
      <c r="A75" s="119"/>
      <c r="B75" s="120"/>
      <c r="C75" s="118" t="s">
        <v>53</v>
      </c>
      <c r="D75" s="116"/>
      <c r="E75" s="116"/>
      <c r="F75" s="117"/>
      <c r="G75" s="76">
        <f>SUM(G63:G74)</f>
        <v>0</v>
      </c>
    </row>
    <row r="76" spans="1:7">
      <c r="A76" s="121"/>
      <c r="B76" s="80"/>
      <c r="C76" s="55"/>
      <c r="D76" s="58"/>
      <c r="E76" s="58"/>
      <c r="F76" s="129"/>
      <c r="G76" s="72"/>
    </row>
    <row r="77" spans="1:7">
      <c r="A77" s="121">
        <v>5</v>
      </c>
      <c r="B77" s="80"/>
      <c r="C77" s="126" t="s">
        <v>52</v>
      </c>
      <c r="D77" s="58"/>
      <c r="E77" s="58"/>
      <c r="F77" s="129"/>
      <c r="G77" s="72"/>
    </row>
    <row r="78" spans="1:7">
      <c r="A78" s="121"/>
      <c r="B78" s="80"/>
      <c r="C78" s="55"/>
      <c r="D78" s="58"/>
      <c r="E78" s="58"/>
      <c r="F78" s="129"/>
      <c r="G78" s="72"/>
    </row>
    <row r="79" spans="1:7" ht="132" customHeight="1">
      <c r="A79" s="175">
        <v>5.01</v>
      </c>
      <c r="B79" s="113" t="s">
        <v>479</v>
      </c>
      <c r="C79" s="114" t="s">
        <v>534</v>
      </c>
      <c r="D79" s="56" t="s">
        <v>5</v>
      </c>
      <c r="E79" s="56">
        <v>1098</v>
      </c>
      <c r="F79" s="111"/>
      <c r="G79" s="73">
        <f t="shared" ref="G79:G90" si="3">F79*E79</f>
        <v>0</v>
      </c>
    </row>
    <row r="80" spans="1:7" ht="126.75" customHeight="1">
      <c r="A80" s="175">
        <v>5.0199999999999996</v>
      </c>
      <c r="B80" s="113" t="s">
        <v>476</v>
      </c>
      <c r="C80" s="114" t="s">
        <v>533</v>
      </c>
      <c r="D80" s="56" t="s">
        <v>5</v>
      </c>
      <c r="E80" s="56">
        <v>144</v>
      </c>
      <c r="F80" s="111"/>
      <c r="G80" s="73">
        <f t="shared" si="3"/>
        <v>0</v>
      </c>
    </row>
    <row r="81" spans="1:7" ht="138" customHeight="1">
      <c r="A81" s="175">
        <v>5.0299999999999994</v>
      </c>
      <c r="B81" s="113" t="s">
        <v>522</v>
      </c>
      <c r="C81" s="115" t="s">
        <v>521</v>
      </c>
      <c r="D81" s="56" t="s">
        <v>5</v>
      </c>
      <c r="E81" s="56">
        <v>0</v>
      </c>
      <c r="F81" s="111"/>
      <c r="G81" s="73">
        <f t="shared" si="3"/>
        <v>0</v>
      </c>
    </row>
    <row r="82" spans="1:7" ht="56.25">
      <c r="A82" s="175">
        <v>5.0399999999999991</v>
      </c>
      <c r="B82" s="113" t="s">
        <v>64</v>
      </c>
      <c r="C82" s="114" t="s">
        <v>523</v>
      </c>
      <c r="D82" s="56" t="s">
        <v>5</v>
      </c>
      <c r="E82" s="56">
        <v>0</v>
      </c>
      <c r="F82" s="111"/>
      <c r="G82" s="73">
        <f t="shared" si="3"/>
        <v>0</v>
      </c>
    </row>
    <row r="83" spans="1:7" ht="120.75" customHeight="1">
      <c r="A83" s="175">
        <v>5.0499999999999989</v>
      </c>
      <c r="B83" s="113" t="s">
        <v>435</v>
      </c>
      <c r="C83" s="114" t="s">
        <v>524</v>
      </c>
      <c r="D83" s="56" t="s">
        <v>5</v>
      </c>
      <c r="E83" s="56">
        <v>81</v>
      </c>
      <c r="F83" s="111"/>
      <c r="G83" s="73">
        <f t="shared" si="3"/>
        <v>0</v>
      </c>
    </row>
    <row r="84" spans="1:7" ht="156.75" customHeight="1">
      <c r="A84" s="175">
        <v>5.0599999999999987</v>
      </c>
      <c r="B84" s="113" t="s">
        <v>484</v>
      </c>
      <c r="C84" s="114" t="s">
        <v>502</v>
      </c>
      <c r="D84" s="58" t="s">
        <v>5</v>
      </c>
      <c r="E84" s="58">
        <v>36.5</v>
      </c>
      <c r="F84" s="127"/>
      <c r="G84" s="73">
        <f t="shared" si="3"/>
        <v>0</v>
      </c>
    </row>
    <row r="85" spans="1:7" ht="176.25" customHeight="1">
      <c r="A85" s="175">
        <v>5.0699999999999985</v>
      </c>
      <c r="B85" s="80" t="s">
        <v>341</v>
      </c>
      <c r="C85" s="26" t="s">
        <v>525</v>
      </c>
      <c r="D85" s="56" t="s">
        <v>26</v>
      </c>
      <c r="E85" s="56">
        <v>25</v>
      </c>
      <c r="F85" s="111"/>
      <c r="G85" s="73">
        <f t="shared" si="3"/>
        <v>0</v>
      </c>
    </row>
    <row r="86" spans="1:7" ht="206.25">
      <c r="A86" s="175">
        <v>5.0799999999999983</v>
      </c>
      <c r="B86" s="113" t="s">
        <v>330</v>
      </c>
      <c r="C86" s="114" t="s">
        <v>477</v>
      </c>
      <c r="D86" s="58" t="s">
        <v>5</v>
      </c>
      <c r="E86" s="58">
        <v>18</v>
      </c>
      <c r="F86" s="111"/>
      <c r="G86" s="73">
        <f t="shared" si="3"/>
        <v>0</v>
      </c>
    </row>
    <row r="87" spans="1:7" ht="159.75" customHeight="1">
      <c r="A87" s="175">
        <v>5.0899999999999981</v>
      </c>
      <c r="B87" s="80" t="s">
        <v>331</v>
      </c>
      <c r="C87" s="55" t="s">
        <v>332</v>
      </c>
      <c r="D87" s="58" t="s">
        <v>5</v>
      </c>
      <c r="E87" s="58">
        <v>0</v>
      </c>
      <c r="F87" s="111"/>
      <c r="G87" s="73">
        <f t="shared" si="3"/>
        <v>0</v>
      </c>
    </row>
    <row r="88" spans="1:7" ht="100.5" customHeight="1">
      <c r="A88" s="175">
        <v>5.0999999999999979</v>
      </c>
      <c r="B88" s="80" t="s">
        <v>273</v>
      </c>
      <c r="C88" s="55" t="s">
        <v>444</v>
      </c>
      <c r="D88" s="58" t="s">
        <v>5</v>
      </c>
      <c r="E88" s="58">
        <v>0</v>
      </c>
      <c r="F88" s="111"/>
      <c r="G88" s="73">
        <f t="shared" si="3"/>
        <v>0</v>
      </c>
    </row>
    <row r="89" spans="1:7" ht="93.75">
      <c r="A89" s="175">
        <v>5.1099999999999977</v>
      </c>
      <c r="B89" s="113" t="s">
        <v>333</v>
      </c>
      <c r="C89" s="163" t="s">
        <v>325</v>
      </c>
      <c r="D89" s="58" t="s">
        <v>127</v>
      </c>
      <c r="E89" s="58">
        <v>0</v>
      </c>
      <c r="F89" s="129"/>
      <c r="G89" s="73">
        <f t="shared" si="3"/>
        <v>0</v>
      </c>
    </row>
    <row r="90" spans="1:7" ht="131.25">
      <c r="A90" s="175">
        <v>5.1199999999999974</v>
      </c>
      <c r="B90" s="113" t="s">
        <v>292</v>
      </c>
      <c r="C90" s="114" t="s">
        <v>445</v>
      </c>
      <c r="D90" s="58" t="s">
        <v>127</v>
      </c>
      <c r="E90" s="58">
        <v>0</v>
      </c>
      <c r="F90" s="127"/>
      <c r="G90" s="73">
        <f t="shared" si="3"/>
        <v>0</v>
      </c>
    </row>
    <row r="91" spans="1:7">
      <c r="A91" s="121"/>
      <c r="B91" s="80"/>
      <c r="C91" s="57"/>
      <c r="D91" s="56"/>
      <c r="E91" s="56"/>
      <c r="F91" s="111"/>
      <c r="G91" s="73"/>
    </row>
    <row r="92" spans="1:7">
      <c r="A92" s="119"/>
      <c r="B92" s="120"/>
      <c r="C92" s="118" t="s">
        <v>51</v>
      </c>
      <c r="D92" s="138"/>
      <c r="E92" s="138"/>
      <c r="F92" s="139"/>
      <c r="G92" s="76">
        <f>SUM(G79:G90)</f>
        <v>0</v>
      </c>
    </row>
    <row r="93" spans="1:7">
      <c r="A93" s="121"/>
      <c r="B93" s="80"/>
      <c r="C93" s="55"/>
      <c r="D93" s="58"/>
      <c r="E93" s="58"/>
      <c r="F93" s="129"/>
      <c r="G93" s="72"/>
    </row>
    <row r="94" spans="1:7">
      <c r="A94" s="121">
        <v>6</v>
      </c>
      <c r="B94" s="80"/>
      <c r="C94" s="126" t="s">
        <v>50</v>
      </c>
      <c r="D94" s="58"/>
      <c r="E94" s="58"/>
      <c r="F94" s="129"/>
      <c r="G94" s="73"/>
    </row>
    <row r="95" spans="1:7">
      <c r="A95" s="121"/>
      <c r="B95" s="80"/>
      <c r="C95" s="55"/>
      <c r="D95" s="58"/>
      <c r="E95" s="58"/>
      <c r="F95" s="129"/>
      <c r="G95" s="73"/>
    </row>
    <row r="96" spans="1:7" ht="37.5">
      <c r="A96" s="121">
        <v>6.01</v>
      </c>
      <c r="B96" s="146" t="s">
        <v>128</v>
      </c>
      <c r="C96" s="55" t="s">
        <v>129</v>
      </c>
      <c r="D96" s="58" t="s">
        <v>127</v>
      </c>
      <c r="E96" s="58">
        <v>0</v>
      </c>
      <c r="F96" s="111"/>
      <c r="G96" s="73">
        <f t="shared" ref="G96:G101" si="4">F96*E96</f>
        <v>0</v>
      </c>
    </row>
    <row r="97" spans="1:9" ht="56.25">
      <c r="A97" s="121">
        <v>6.02</v>
      </c>
      <c r="B97" s="80" t="s">
        <v>130</v>
      </c>
      <c r="C97" s="55" t="s">
        <v>334</v>
      </c>
      <c r="D97" s="58" t="s">
        <v>190</v>
      </c>
      <c r="E97" s="58">
        <v>17.5</v>
      </c>
      <c r="F97" s="129"/>
      <c r="G97" s="73">
        <f t="shared" si="4"/>
        <v>0</v>
      </c>
    </row>
    <row r="98" spans="1:9" ht="75">
      <c r="A98" s="121">
        <v>6.0299999999999994</v>
      </c>
      <c r="B98" s="113" t="s">
        <v>275</v>
      </c>
      <c r="C98" s="114" t="s">
        <v>335</v>
      </c>
      <c r="D98" s="58" t="s">
        <v>127</v>
      </c>
      <c r="E98" s="58">
        <v>13</v>
      </c>
      <c r="F98" s="111"/>
      <c r="G98" s="73">
        <f t="shared" si="4"/>
        <v>0</v>
      </c>
    </row>
    <row r="99" spans="1:9" ht="75">
      <c r="A99" s="121">
        <v>6.0399999999999991</v>
      </c>
      <c r="B99" s="113" t="s">
        <v>293</v>
      </c>
      <c r="C99" s="114" t="s">
        <v>326</v>
      </c>
      <c r="D99" s="58" t="s">
        <v>127</v>
      </c>
      <c r="E99" s="58">
        <v>0</v>
      </c>
      <c r="F99" s="144"/>
      <c r="G99" s="73">
        <f t="shared" si="4"/>
        <v>0</v>
      </c>
    </row>
    <row r="100" spans="1:9" ht="210.75" customHeight="1">
      <c r="A100" s="121">
        <v>6.0499999999999989</v>
      </c>
      <c r="B100" s="113" t="s">
        <v>415</v>
      </c>
      <c r="C100" s="114" t="s">
        <v>416</v>
      </c>
      <c r="D100" s="58" t="s">
        <v>127</v>
      </c>
      <c r="E100" s="58">
        <v>0</v>
      </c>
      <c r="F100" s="144"/>
      <c r="G100" s="73">
        <f t="shared" si="4"/>
        <v>0</v>
      </c>
    </row>
    <row r="101" spans="1:9" ht="131.25">
      <c r="A101" s="178">
        <v>6.0599999999999987</v>
      </c>
      <c r="B101" s="183" t="s">
        <v>294</v>
      </c>
      <c r="C101" s="184" t="s">
        <v>446</v>
      </c>
      <c r="D101" s="185" t="s">
        <v>127</v>
      </c>
      <c r="E101" s="185">
        <v>102</v>
      </c>
      <c r="F101" s="111"/>
      <c r="G101" s="182">
        <f t="shared" si="4"/>
        <v>0</v>
      </c>
      <c r="H101" s="22" t="s">
        <v>485</v>
      </c>
      <c r="I101" s="22"/>
    </row>
    <row r="102" spans="1:9">
      <c r="A102" s="121"/>
      <c r="B102" s="80"/>
      <c r="C102" s="147"/>
      <c r="D102" s="58"/>
      <c r="E102" s="58"/>
      <c r="F102" s="144"/>
      <c r="G102" s="73"/>
    </row>
    <row r="103" spans="1:9">
      <c r="A103" s="119"/>
      <c r="B103" s="120"/>
      <c r="C103" s="118" t="s">
        <v>17</v>
      </c>
      <c r="D103" s="138"/>
      <c r="E103" s="138"/>
      <c r="F103" s="139"/>
      <c r="G103" s="76">
        <f>SUM(G96:G101)</f>
        <v>0</v>
      </c>
    </row>
    <row r="104" spans="1:9">
      <c r="A104" s="58"/>
      <c r="B104" s="126"/>
      <c r="C104" s="55"/>
      <c r="D104" s="58"/>
      <c r="E104" s="58"/>
      <c r="F104" s="129"/>
      <c r="G104" s="72"/>
    </row>
    <row r="105" spans="1:9">
      <c r="A105" s="121">
        <v>7</v>
      </c>
      <c r="B105" s="80"/>
      <c r="C105" s="126" t="s">
        <v>47</v>
      </c>
      <c r="D105" s="58"/>
      <c r="E105" s="58"/>
      <c r="F105" s="129"/>
      <c r="G105" s="73"/>
    </row>
    <row r="106" spans="1:9">
      <c r="A106" s="121"/>
      <c r="B106" s="80"/>
      <c r="C106" s="126"/>
      <c r="D106" s="58"/>
      <c r="E106" s="58"/>
      <c r="F106" s="129"/>
      <c r="G106" s="73"/>
    </row>
    <row r="107" spans="1:9" ht="112.5">
      <c r="A107" s="121">
        <v>7.01</v>
      </c>
      <c r="B107" s="80" t="s">
        <v>60</v>
      </c>
      <c r="C107" s="55" t="s">
        <v>478</v>
      </c>
      <c r="D107" s="56" t="s">
        <v>5</v>
      </c>
      <c r="E107" s="56">
        <v>438</v>
      </c>
      <c r="F107" s="111"/>
      <c r="G107" s="73">
        <f>F107*E107</f>
        <v>0</v>
      </c>
    </row>
    <row r="108" spans="1:9" ht="225" customHeight="1">
      <c r="A108" s="121">
        <v>7.02</v>
      </c>
      <c r="B108" s="80" t="s">
        <v>518</v>
      </c>
      <c r="C108" s="55" t="s">
        <v>519</v>
      </c>
      <c r="D108" s="56" t="s">
        <v>5</v>
      </c>
      <c r="E108" s="56">
        <v>102</v>
      </c>
      <c r="F108" s="111"/>
      <c r="G108" s="73">
        <f>F108*E108</f>
        <v>0</v>
      </c>
    </row>
    <row r="109" spans="1:9">
      <c r="A109" s="121"/>
      <c r="B109" s="80"/>
      <c r="C109" s="147"/>
      <c r="D109" s="58"/>
      <c r="E109" s="58"/>
      <c r="F109" s="129"/>
      <c r="G109" s="72"/>
    </row>
    <row r="110" spans="1:9">
      <c r="A110" s="119"/>
      <c r="B110" s="120"/>
      <c r="C110" s="118" t="s">
        <v>49</v>
      </c>
      <c r="D110" s="138"/>
      <c r="E110" s="138"/>
      <c r="F110" s="139"/>
      <c r="G110" s="76">
        <f>SUM(G107:G108)</f>
        <v>0</v>
      </c>
    </row>
    <row r="111" spans="1:9">
      <c r="A111" s="121"/>
      <c r="B111" s="80"/>
      <c r="C111" s="55"/>
      <c r="D111" s="58"/>
      <c r="E111" s="58"/>
      <c r="F111" s="129"/>
      <c r="G111" s="72"/>
    </row>
    <row r="112" spans="1:9">
      <c r="A112" s="121">
        <v>8</v>
      </c>
      <c r="B112" s="80"/>
      <c r="C112" s="126" t="s">
        <v>46</v>
      </c>
      <c r="D112" s="58"/>
      <c r="E112" s="58"/>
      <c r="F112" s="129"/>
      <c r="G112" s="73"/>
    </row>
    <row r="113" spans="1:9">
      <c r="A113" s="121"/>
      <c r="B113" s="80"/>
      <c r="C113" s="148"/>
      <c r="D113" s="58"/>
      <c r="E113" s="58"/>
      <c r="F113" s="129"/>
      <c r="G113" s="73"/>
    </row>
    <row r="114" spans="1:9" ht="56.25">
      <c r="A114" s="121">
        <v>8.01</v>
      </c>
      <c r="B114" s="80" t="s">
        <v>18</v>
      </c>
      <c r="C114" s="55" t="s">
        <v>19</v>
      </c>
      <c r="D114" s="56" t="s">
        <v>5</v>
      </c>
      <c r="E114" s="56">
        <v>0</v>
      </c>
      <c r="F114" s="149"/>
      <c r="G114" s="73">
        <f>F114*E114</f>
        <v>0</v>
      </c>
    </row>
    <row r="115" spans="1:9" ht="63" customHeight="1">
      <c r="A115" s="121">
        <v>8.02</v>
      </c>
      <c r="B115" s="80" t="s">
        <v>246</v>
      </c>
      <c r="C115" s="55" t="s">
        <v>245</v>
      </c>
      <c r="D115" s="56" t="s">
        <v>5</v>
      </c>
      <c r="E115" s="56">
        <v>0</v>
      </c>
      <c r="F115" s="111"/>
      <c r="G115" s="73">
        <f>F115*E115</f>
        <v>0</v>
      </c>
    </row>
    <row r="116" spans="1:9" ht="75">
      <c r="A116" s="121">
        <v>8.0299999999999994</v>
      </c>
      <c r="B116" s="80" t="s">
        <v>166</v>
      </c>
      <c r="C116" s="55" t="s">
        <v>20</v>
      </c>
      <c r="D116" s="56" t="s">
        <v>5</v>
      </c>
      <c r="E116" s="58">
        <v>0</v>
      </c>
      <c r="F116" s="111"/>
      <c r="G116" s="73">
        <f>F116*E116</f>
        <v>0</v>
      </c>
    </row>
    <row r="117" spans="1:9" ht="37.5">
      <c r="A117" s="121">
        <v>8.0399999999999991</v>
      </c>
      <c r="B117" s="80" t="s">
        <v>336</v>
      </c>
      <c r="C117" s="55" t="s">
        <v>337</v>
      </c>
      <c r="D117" s="56" t="s">
        <v>127</v>
      </c>
      <c r="E117" s="56">
        <v>0</v>
      </c>
      <c r="F117" s="111"/>
      <c r="G117" s="73">
        <f>F117*E117</f>
        <v>0</v>
      </c>
    </row>
    <row r="118" spans="1:9">
      <c r="A118" s="121"/>
      <c r="B118" s="80"/>
      <c r="C118" s="148"/>
      <c r="D118" s="58"/>
      <c r="E118" s="58"/>
      <c r="F118" s="129"/>
      <c r="G118" s="72"/>
    </row>
    <row r="119" spans="1:9">
      <c r="A119" s="119"/>
      <c r="B119" s="120"/>
      <c r="C119" s="118" t="s">
        <v>48</v>
      </c>
      <c r="D119" s="138"/>
      <c r="E119" s="138"/>
      <c r="F119" s="139"/>
      <c r="G119" s="76">
        <f>SUM(G114:G117)</f>
        <v>0</v>
      </c>
    </row>
    <row r="120" spans="1:9">
      <c r="A120" s="121"/>
      <c r="B120" s="80"/>
      <c r="C120" s="126"/>
      <c r="D120" s="58"/>
      <c r="E120" s="58"/>
      <c r="F120" s="129"/>
      <c r="G120" s="72"/>
    </row>
    <row r="121" spans="1:9">
      <c r="A121" s="121">
        <v>9</v>
      </c>
      <c r="B121" s="80"/>
      <c r="C121" s="126" t="s">
        <v>67</v>
      </c>
      <c r="D121" s="58"/>
      <c r="E121" s="58"/>
      <c r="F121" s="129"/>
      <c r="G121" s="72"/>
    </row>
    <row r="122" spans="1:9">
      <c r="A122" s="121"/>
      <c r="B122" s="80"/>
      <c r="C122" s="126"/>
      <c r="D122" s="58"/>
      <c r="E122" s="58"/>
      <c r="F122" s="129"/>
      <c r="G122" s="72"/>
    </row>
    <row r="123" spans="1:9" ht="324.75" customHeight="1">
      <c r="A123" s="121">
        <v>9.01</v>
      </c>
      <c r="B123" s="113" t="s">
        <v>493</v>
      </c>
      <c r="C123" s="114" t="s">
        <v>486</v>
      </c>
      <c r="D123" s="56" t="s">
        <v>25</v>
      </c>
      <c r="E123" s="56">
        <v>0</v>
      </c>
      <c r="F123" s="144"/>
      <c r="G123" s="73">
        <f>F123*E123</f>
        <v>0</v>
      </c>
    </row>
    <row r="124" spans="1:9" ht="253.5" customHeight="1">
      <c r="A124" s="121">
        <v>9.02</v>
      </c>
      <c r="B124" s="113" t="s">
        <v>499</v>
      </c>
      <c r="C124" s="163" t="s">
        <v>511</v>
      </c>
      <c r="D124" s="56" t="s">
        <v>25</v>
      </c>
      <c r="E124" s="56">
        <v>0</v>
      </c>
      <c r="F124" s="111"/>
      <c r="G124" s="73">
        <f>F124*E124</f>
        <v>0</v>
      </c>
      <c r="I124" s="163"/>
    </row>
    <row r="125" spans="1:9" ht="237" customHeight="1">
      <c r="A125" s="121">
        <v>9.0299999999999994</v>
      </c>
      <c r="B125" s="113" t="s">
        <v>494</v>
      </c>
      <c r="C125" s="163" t="s">
        <v>529</v>
      </c>
      <c r="D125" s="56" t="s">
        <v>25</v>
      </c>
      <c r="E125" s="56">
        <v>1</v>
      </c>
      <c r="F125" s="111"/>
      <c r="G125" s="73">
        <f t="shared" ref="G125" si="5">F125*E125</f>
        <v>0</v>
      </c>
    </row>
    <row r="126" spans="1:9" ht="177" customHeight="1">
      <c r="A126" s="121">
        <v>9.0599999999999987</v>
      </c>
      <c r="B126" s="113" t="s">
        <v>62</v>
      </c>
      <c r="C126" s="194" t="s">
        <v>447</v>
      </c>
      <c r="D126" s="56" t="s">
        <v>59</v>
      </c>
      <c r="E126" s="58">
        <v>17.5</v>
      </c>
      <c r="F126" s="149"/>
      <c r="G126" s="73">
        <f t="shared" ref="G126:G147" si="6">F126*E126</f>
        <v>0</v>
      </c>
    </row>
    <row r="127" spans="1:9" ht="97.5" customHeight="1">
      <c r="A127" s="121">
        <v>9.0699999999999985</v>
      </c>
      <c r="B127" s="113" t="s">
        <v>65</v>
      </c>
      <c r="C127" s="164" t="s">
        <v>503</v>
      </c>
      <c r="D127" s="56" t="s">
        <v>26</v>
      </c>
      <c r="E127" s="56">
        <v>14</v>
      </c>
      <c r="F127" s="111"/>
      <c r="G127" s="73">
        <f t="shared" si="6"/>
        <v>0</v>
      </c>
    </row>
    <row r="128" spans="1:9" ht="117" customHeight="1">
      <c r="A128" s="121">
        <v>9.0799999999999983</v>
      </c>
      <c r="B128" s="113" t="s">
        <v>269</v>
      </c>
      <c r="C128" s="165" t="s">
        <v>504</v>
      </c>
      <c r="D128" s="56" t="s">
        <v>127</v>
      </c>
      <c r="E128" s="58">
        <v>8</v>
      </c>
      <c r="F128" s="149"/>
      <c r="G128" s="73">
        <f t="shared" si="6"/>
        <v>0</v>
      </c>
    </row>
    <row r="129" spans="1:7" ht="111" customHeight="1">
      <c r="A129" s="121">
        <v>9.0899999999999981</v>
      </c>
      <c r="B129" s="113" t="s">
        <v>262</v>
      </c>
      <c r="C129" s="164" t="s">
        <v>505</v>
      </c>
      <c r="D129" s="56" t="s">
        <v>127</v>
      </c>
      <c r="E129" s="56">
        <v>0</v>
      </c>
      <c r="F129" s="111"/>
      <c r="G129" s="73">
        <f t="shared" si="6"/>
        <v>0</v>
      </c>
    </row>
    <row r="130" spans="1:7" ht="75">
      <c r="A130" s="121">
        <v>9.0999999999999979</v>
      </c>
      <c r="B130" s="113" t="s">
        <v>131</v>
      </c>
      <c r="C130" s="164" t="s">
        <v>338</v>
      </c>
      <c r="D130" s="56" t="s">
        <v>127</v>
      </c>
      <c r="E130" s="56">
        <v>0</v>
      </c>
      <c r="F130" s="111"/>
      <c r="G130" s="73">
        <f t="shared" si="6"/>
        <v>0</v>
      </c>
    </row>
    <row r="131" spans="1:7" ht="56.25">
      <c r="A131" s="121">
        <v>9.1099999999999977</v>
      </c>
      <c r="B131" s="80" t="s">
        <v>187</v>
      </c>
      <c r="C131" s="26" t="s">
        <v>340</v>
      </c>
      <c r="D131" s="56" t="s">
        <v>127</v>
      </c>
      <c r="E131" s="56">
        <v>0</v>
      </c>
      <c r="F131" s="111"/>
      <c r="G131" s="73">
        <f t="shared" si="6"/>
        <v>0</v>
      </c>
    </row>
    <row r="132" spans="1:7" ht="61.5" customHeight="1">
      <c r="A132" s="121">
        <v>9.1199999999999974</v>
      </c>
      <c r="B132" s="80" t="s">
        <v>188</v>
      </c>
      <c r="C132" s="26" t="s">
        <v>339</v>
      </c>
      <c r="D132" s="56" t="s">
        <v>127</v>
      </c>
      <c r="E132" s="56">
        <v>0</v>
      </c>
      <c r="F132" s="111"/>
      <c r="G132" s="73">
        <f t="shared" si="6"/>
        <v>0</v>
      </c>
    </row>
    <row r="133" spans="1:7" ht="37.5">
      <c r="A133" s="121">
        <v>9.1299999999999972</v>
      </c>
      <c r="B133" s="80" t="s">
        <v>244</v>
      </c>
      <c r="C133" s="57" t="s">
        <v>247</v>
      </c>
      <c r="D133" s="56" t="s">
        <v>127</v>
      </c>
      <c r="E133" s="56">
        <v>3</v>
      </c>
      <c r="F133" s="111"/>
      <c r="G133" s="73">
        <f t="shared" si="6"/>
        <v>0</v>
      </c>
    </row>
    <row r="134" spans="1:7" ht="56.25">
      <c r="A134" s="121">
        <v>9.139999999999997</v>
      </c>
      <c r="B134" s="80" t="s">
        <v>183</v>
      </c>
      <c r="C134" s="57" t="s">
        <v>506</v>
      </c>
      <c r="D134" s="56" t="s">
        <v>23</v>
      </c>
      <c r="E134" s="56">
        <v>2.5</v>
      </c>
      <c r="F134" s="111"/>
      <c r="G134" s="73">
        <f t="shared" si="6"/>
        <v>0</v>
      </c>
    </row>
    <row r="135" spans="1:7" ht="91.5" customHeight="1">
      <c r="A135" s="121">
        <v>9.1499999999999968</v>
      </c>
      <c r="B135" s="80" t="s">
        <v>342</v>
      </c>
      <c r="C135" s="55" t="s">
        <v>507</v>
      </c>
      <c r="D135" s="56" t="s">
        <v>127</v>
      </c>
      <c r="E135" s="56">
        <v>37</v>
      </c>
      <c r="F135" s="111"/>
      <c r="G135" s="73">
        <f t="shared" si="6"/>
        <v>0</v>
      </c>
    </row>
    <row r="136" spans="1:7" ht="63" customHeight="1">
      <c r="A136" s="121">
        <v>9.1599999999999966</v>
      </c>
      <c r="B136" s="80" t="s">
        <v>348</v>
      </c>
      <c r="C136" s="55" t="s">
        <v>347</v>
      </c>
      <c r="D136" s="56" t="s">
        <v>127</v>
      </c>
      <c r="E136" s="56">
        <v>5</v>
      </c>
      <c r="F136" s="111"/>
      <c r="G136" s="73">
        <f t="shared" si="6"/>
        <v>0</v>
      </c>
    </row>
    <row r="137" spans="1:7" ht="64.5" customHeight="1">
      <c r="A137" s="121">
        <v>9.1699999999999964</v>
      </c>
      <c r="B137" s="80" t="s">
        <v>132</v>
      </c>
      <c r="C137" s="55" t="s">
        <v>343</v>
      </c>
      <c r="D137" s="58" t="s">
        <v>127</v>
      </c>
      <c r="E137" s="58">
        <v>0</v>
      </c>
      <c r="F137" s="129"/>
      <c r="G137" s="73">
        <f t="shared" si="6"/>
        <v>0</v>
      </c>
    </row>
    <row r="138" spans="1:7" ht="117" customHeight="1">
      <c r="A138" s="121">
        <v>9.1799999999999962</v>
      </c>
      <c r="B138" s="80" t="s">
        <v>133</v>
      </c>
      <c r="C138" s="55" t="s">
        <v>157</v>
      </c>
      <c r="D138" s="58" t="s">
        <v>127</v>
      </c>
      <c r="E138" s="58">
        <v>0</v>
      </c>
      <c r="F138" s="129"/>
      <c r="G138" s="73">
        <f t="shared" si="6"/>
        <v>0</v>
      </c>
    </row>
    <row r="139" spans="1:7" ht="100.5" customHeight="1">
      <c r="A139" s="121">
        <v>9.1899999999999959</v>
      </c>
      <c r="B139" s="80" t="s">
        <v>134</v>
      </c>
      <c r="C139" s="150" t="s">
        <v>349</v>
      </c>
      <c r="D139" s="58" t="s">
        <v>127</v>
      </c>
      <c r="E139" s="58">
        <v>0</v>
      </c>
      <c r="F139" s="129"/>
      <c r="G139" s="73">
        <f t="shared" si="6"/>
        <v>0</v>
      </c>
    </row>
    <row r="140" spans="1:7" ht="37.5">
      <c r="A140" s="121">
        <v>9.1999999999999957</v>
      </c>
      <c r="B140" s="80" t="s">
        <v>184</v>
      </c>
      <c r="C140" s="55" t="s">
        <v>344</v>
      </c>
      <c r="D140" s="58" t="s">
        <v>127</v>
      </c>
      <c r="E140" s="58">
        <v>0</v>
      </c>
      <c r="F140" s="129"/>
      <c r="G140" s="73">
        <f t="shared" si="6"/>
        <v>0</v>
      </c>
    </row>
    <row r="141" spans="1:7" ht="37.5">
      <c r="A141" s="121">
        <v>9.2099999999999955</v>
      </c>
      <c r="B141" s="80" t="s">
        <v>185</v>
      </c>
      <c r="C141" s="55" t="s">
        <v>345</v>
      </c>
      <c r="D141" s="58" t="s">
        <v>127</v>
      </c>
      <c r="E141" s="58">
        <v>13</v>
      </c>
      <c r="F141" s="129"/>
      <c r="G141" s="73">
        <f t="shared" si="6"/>
        <v>0</v>
      </c>
    </row>
    <row r="142" spans="1:7" ht="56.25">
      <c r="A142" s="121">
        <v>9.2199999999999953</v>
      </c>
      <c r="B142" s="80" t="s">
        <v>271</v>
      </c>
      <c r="C142" s="55" t="s">
        <v>346</v>
      </c>
      <c r="D142" s="58" t="s">
        <v>127</v>
      </c>
      <c r="E142" s="58">
        <v>0</v>
      </c>
      <c r="F142" s="129"/>
      <c r="G142" s="73">
        <f t="shared" si="6"/>
        <v>0</v>
      </c>
    </row>
    <row r="143" spans="1:7" ht="135" customHeight="1">
      <c r="A143" s="121">
        <v>9.2299999999999951</v>
      </c>
      <c r="B143" s="80" t="s">
        <v>295</v>
      </c>
      <c r="C143" s="55" t="s">
        <v>508</v>
      </c>
      <c r="D143" s="58" t="s">
        <v>127</v>
      </c>
      <c r="E143" s="58">
        <v>0</v>
      </c>
      <c r="F143" s="129"/>
      <c r="G143" s="73">
        <f t="shared" si="6"/>
        <v>0</v>
      </c>
    </row>
    <row r="144" spans="1:7" s="24" customFormat="1" ht="136.5" customHeight="1">
      <c r="A144" s="121">
        <v>9.2399999999999949</v>
      </c>
      <c r="B144" s="80" t="s">
        <v>410</v>
      </c>
      <c r="C144" s="57" t="s">
        <v>448</v>
      </c>
      <c r="D144" s="58" t="s">
        <v>127</v>
      </c>
      <c r="E144" s="58">
        <v>0</v>
      </c>
      <c r="F144" s="127"/>
      <c r="G144" s="73">
        <f t="shared" si="6"/>
        <v>0</v>
      </c>
    </row>
    <row r="145" spans="1:8" ht="81.75" customHeight="1">
      <c r="A145" s="121">
        <v>9.2499999999999947</v>
      </c>
      <c r="B145" s="80" t="s">
        <v>411</v>
      </c>
      <c r="C145" s="57" t="s">
        <v>412</v>
      </c>
      <c r="D145" s="58" t="s">
        <v>127</v>
      </c>
      <c r="E145" s="58">
        <v>0</v>
      </c>
      <c r="F145" s="127"/>
      <c r="G145" s="73">
        <f t="shared" si="6"/>
        <v>0</v>
      </c>
    </row>
    <row r="146" spans="1:8" ht="137.25" customHeight="1">
      <c r="A146" s="121">
        <v>9.2599999999999945</v>
      </c>
      <c r="B146" s="113" t="s">
        <v>414</v>
      </c>
      <c r="C146" s="176" t="s">
        <v>510</v>
      </c>
      <c r="D146" s="58" t="s">
        <v>127</v>
      </c>
      <c r="E146" s="58">
        <v>0</v>
      </c>
      <c r="F146" s="127"/>
      <c r="G146" s="73">
        <f t="shared" si="6"/>
        <v>0</v>
      </c>
    </row>
    <row r="147" spans="1:8" ht="131.25">
      <c r="A147" s="121">
        <v>9.2699999999999942</v>
      </c>
      <c r="B147" s="113" t="s">
        <v>291</v>
      </c>
      <c r="C147" s="166" t="s">
        <v>509</v>
      </c>
      <c r="D147" s="58" t="s">
        <v>127</v>
      </c>
      <c r="E147" s="58">
        <v>0</v>
      </c>
      <c r="F147" s="127"/>
      <c r="G147" s="73">
        <f t="shared" si="6"/>
        <v>0</v>
      </c>
    </row>
    <row r="148" spans="1:8">
      <c r="A148" s="121"/>
      <c r="B148" s="80"/>
      <c r="C148" s="55"/>
      <c r="D148" s="58"/>
      <c r="E148" s="58"/>
      <c r="F148" s="129"/>
      <c r="G148" s="73"/>
    </row>
    <row r="149" spans="1:8">
      <c r="A149" s="119"/>
      <c r="B149" s="120"/>
      <c r="C149" s="118" t="s">
        <v>66</v>
      </c>
      <c r="D149" s="138"/>
      <c r="E149" s="138"/>
      <c r="F149" s="139"/>
      <c r="G149" s="76">
        <f>SUM(G123:G147)</f>
        <v>0</v>
      </c>
    </row>
    <row r="150" spans="1:8">
      <c r="A150" s="121"/>
      <c r="B150" s="80"/>
      <c r="C150" s="150"/>
      <c r="D150" s="58"/>
      <c r="E150" s="58"/>
      <c r="F150" s="129"/>
      <c r="G150" s="72"/>
    </row>
    <row r="151" spans="1:8">
      <c r="A151" s="121">
        <v>10</v>
      </c>
      <c r="B151" s="151"/>
      <c r="C151" s="126" t="s">
        <v>68</v>
      </c>
      <c r="D151" s="58"/>
      <c r="E151" s="58"/>
      <c r="F151" s="129"/>
      <c r="G151" s="72"/>
    </row>
    <row r="152" spans="1:8">
      <c r="A152" s="121"/>
      <c r="B152" s="80"/>
      <c r="C152" s="150"/>
      <c r="D152" s="58"/>
      <c r="E152" s="58"/>
      <c r="F152" s="129"/>
      <c r="G152" s="72"/>
    </row>
    <row r="153" spans="1:8" ht="131.25">
      <c r="A153" s="121">
        <v>10.01</v>
      </c>
      <c r="B153" s="113" t="s">
        <v>61</v>
      </c>
      <c r="C153" s="114" t="s">
        <v>408</v>
      </c>
      <c r="D153" s="56" t="s">
        <v>26</v>
      </c>
      <c r="E153" s="56">
        <v>0</v>
      </c>
      <c r="F153" s="111"/>
      <c r="G153" s="73">
        <f t="shared" ref="G153:G186" si="7">F153*E153</f>
        <v>0</v>
      </c>
      <c r="H153" s="192" t="s">
        <v>497</v>
      </c>
    </row>
    <row r="154" spans="1:8" ht="93.75">
      <c r="A154" s="121">
        <v>10.02</v>
      </c>
      <c r="B154" s="113" t="s">
        <v>261</v>
      </c>
      <c r="C154" s="114" t="s">
        <v>276</v>
      </c>
      <c r="D154" s="56" t="s">
        <v>26</v>
      </c>
      <c r="E154" s="56">
        <v>0</v>
      </c>
      <c r="F154" s="111"/>
      <c r="G154" s="73">
        <f t="shared" si="7"/>
        <v>0</v>
      </c>
    </row>
    <row r="155" spans="1:8" ht="243.75">
      <c r="A155" s="121">
        <v>10.029999999999999</v>
      </c>
      <c r="B155" s="113" t="s">
        <v>321</v>
      </c>
      <c r="C155" s="114" t="s">
        <v>407</v>
      </c>
      <c r="D155" s="56"/>
      <c r="E155" s="56"/>
      <c r="F155" s="111"/>
      <c r="G155" s="73">
        <f t="shared" si="7"/>
        <v>0</v>
      </c>
    </row>
    <row r="156" spans="1:8">
      <c r="A156" s="121"/>
      <c r="B156" s="113"/>
      <c r="C156" s="114" t="s">
        <v>409</v>
      </c>
      <c r="D156" s="56" t="s">
        <v>135</v>
      </c>
      <c r="E156" s="56">
        <v>0</v>
      </c>
      <c r="F156" s="144"/>
      <c r="G156" s="73"/>
    </row>
    <row r="157" spans="1:8">
      <c r="A157" s="121"/>
      <c r="B157" s="113"/>
      <c r="C157" s="114" t="s">
        <v>487</v>
      </c>
      <c r="D157" s="56" t="s">
        <v>135</v>
      </c>
      <c r="E157" s="56">
        <v>0</v>
      </c>
      <c r="F157" s="144"/>
      <c r="G157" s="73">
        <f t="shared" si="7"/>
        <v>0</v>
      </c>
    </row>
    <row r="158" spans="1:8">
      <c r="A158" s="121"/>
      <c r="B158" s="113"/>
      <c r="C158" s="114" t="s">
        <v>495</v>
      </c>
      <c r="D158" s="56" t="s">
        <v>135</v>
      </c>
      <c r="E158" s="56">
        <v>0</v>
      </c>
      <c r="F158" s="111"/>
      <c r="G158" s="73">
        <f t="shared" si="7"/>
        <v>0</v>
      </c>
    </row>
    <row r="159" spans="1:8" ht="112.5">
      <c r="A159" s="178">
        <v>10.039999999999999</v>
      </c>
      <c r="B159" s="183" t="s">
        <v>354</v>
      </c>
      <c r="C159" s="184" t="s">
        <v>350</v>
      </c>
      <c r="D159" s="181" t="s">
        <v>5</v>
      </c>
      <c r="E159" s="193">
        <v>0</v>
      </c>
      <c r="F159" s="111"/>
      <c r="G159" s="182">
        <f t="shared" si="7"/>
        <v>0</v>
      </c>
    </row>
    <row r="160" spans="1:8" ht="112.5">
      <c r="A160" s="178">
        <v>10.049999999999999</v>
      </c>
      <c r="B160" s="183" t="s">
        <v>352</v>
      </c>
      <c r="C160" s="184" t="s">
        <v>351</v>
      </c>
      <c r="D160" s="181" t="s">
        <v>5</v>
      </c>
      <c r="E160" s="185">
        <v>0</v>
      </c>
      <c r="F160" s="111"/>
      <c r="G160" s="182"/>
    </row>
    <row r="161" spans="1:7" ht="75">
      <c r="A161" s="121">
        <v>10.059999999999999</v>
      </c>
      <c r="B161" s="113" t="s">
        <v>353</v>
      </c>
      <c r="C161" s="167" t="s">
        <v>449</v>
      </c>
      <c r="D161" s="56" t="s">
        <v>5</v>
      </c>
      <c r="E161" s="58">
        <v>0</v>
      </c>
      <c r="F161" s="111"/>
      <c r="G161" s="73">
        <f t="shared" si="7"/>
        <v>0</v>
      </c>
    </row>
    <row r="162" spans="1:7" ht="75">
      <c r="A162" s="121">
        <v>10.069999999999999</v>
      </c>
      <c r="B162" s="113" t="s">
        <v>355</v>
      </c>
      <c r="C162" s="167" t="s">
        <v>450</v>
      </c>
      <c r="D162" s="56" t="s">
        <v>5</v>
      </c>
      <c r="E162" s="58">
        <v>0</v>
      </c>
      <c r="F162" s="111"/>
      <c r="G162" s="73">
        <f t="shared" si="7"/>
        <v>0</v>
      </c>
    </row>
    <row r="163" spans="1:7" ht="75">
      <c r="A163" s="121">
        <v>10.079999999999998</v>
      </c>
      <c r="B163" s="113" t="s">
        <v>298</v>
      </c>
      <c r="C163" s="114" t="s">
        <v>319</v>
      </c>
      <c r="D163" s="56" t="s">
        <v>167</v>
      </c>
      <c r="E163" s="56">
        <v>5</v>
      </c>
      <c r="F163" s="111"/>
      <c r="G163" s="73">
        <f t="shared" si="7"/>
        <v>0</v>
      </c>
    </row>
    <row r="164" spans="1:7" ht="93.75">
      <c r="A164" s="121">
        <v>10.089999999999998</v>
      </c>
      <c r="B164" s="113" t="s">
        <v>70</v>
      </c>
      <c r="C164" s="163" t="s">
        <v>356</v>
      </c>
      <c r="D164" s="56" t="s">
        <v>69</v>
      </c>
      <c r="E164" s="56">
        <v>12</v>
      </c>
      <c r="F164" s="111"/>
      <c r="G164" s="73">
        <f t="shared" si="7"/>
        <v>0</v>
      </c>
    </row>
    <row r="165" spans="1:7" ht="193.5" customHeight="1">
      <c r="A165" s="121">
        <v>10.099999999999998</v>
      </c>
      <c r="B165" s="113" t="s">
        <v>263</v>
      </c>
      <c r="C165" s="165" t="s">
        <v>451</v>
      </c>
      <c r="D165" s="56" t="s">
        <v>69</v>
      </c>
      <c r="E165" s="140">
        <v>0</v>
      </c>
      <c r="F165" s="111"/>
      <c r="G165" s="73">
        <f t="shared" si="7"/>
        <v>0</v>
      </c>
    </row>
    <row r="166" spans="1:7">
      <c r="A166" s="121">
        <v>10.109999999999998</v>
      </c>
      <c r="B166" s="113" t="s">
        <v>357</v>
      </c>
      <c r="C166" s="114" t="s">
        <v>358</v>
      </c>
      <c r="D166" s="58" t="s">
        <v>190</v>
      </c>
      <c r="E166" s="58">
        <v>0</v>
      </c>
      <c r="F166" s="129"/>
      <c r="G166" s="73">
        <f t="shared" si="7"/>
        <v>0</v>
      </c>
    </row>
    <row r="167" spans="1:7">
      <c r="A167" s="121"/>
      <c r="B167" s="113"/>
      <c r="C167" s="168" t="s">
        <v>488</v>
      </c>
      <c r="D167" s="58" t="s">
        <v>190</v>
      </c>
      <c r="E167" s="58">
        <v>90</v>
      </c>
      <c r="F167" s="129"/>
      <c r="G167" s="73">
        <f t="shared" si="7"/>
        <v>0</v>
      </c>
    </row>
    <row r="168" spans="1:7" ht="37.5">
      <c r="A168" s="121">
        <v>10.119999999999999</v>
      </c>
      <c r="B168" s="113" t="s">
        <v>359</v>
      </c>
      <c r="C168" s="114" t="s">
        <v>360</v>
      </c>
      <c r="D168" s="58" t="s">
        <v>190</v>
      </c>
      <c r="E168" s="58">
        <v>0</v>
      </c>
      <c r="F168" s="129"/>
      <c r="G168" s="73">
        <f t="shared" si="7"/>
        <v>0</v>
      </c>
    </row>
    <row r="169" spans="1:7">
      <c r="A169" s="121"/>
      <c r="B169" s="113"/>
      <c r="C169" s="114" t="s">
        <v>361</v>
      </c>
      <c r="D169" s="58" t="s">
        <v>190</v>
      </c>
      <c r="E169" s="58">
        <v>0</v>
      </c>
      <c r="F169" s="129"/>
      <c r="G169" s="73">
        <f t="shared" si="7"/>
        <v>0</v>
      </c>
    </row>
    <row r="170" spans="1:7">
      <c r="A170" s="121"/>
      <c r="B170" s="113"/>
      <c r="C170" s="114" t="s">
        <v>362</v>
      </c>
      <c r="D170" s="58" t="s">
        <v>190</v>
      </c>
      <c r="E170" s="58">
        <v>0</v>
      </c>
      <c r="F170" s="129"/>
      <c r="G170" s="73">
        <f t="shared" si="7"/>
        <v>0</v>
      </c>
    </row>
    <row r="171" spans="1:7" ht="93.75">
      <c r="A171" s="121">
        <v>10.130000000000001</v>
      </c>
      <c r="B171" s="113" t="s">
        <v>136</v>
      </c>
      <c r="C171" s="163" t="s">
        <v>211</v>
      </c>
      <c r="D171" s="58" t="s">
        <v>27</v>
      </c>
      <c r="E171" s="58">
        <v>0</v>
      </c>
      <c r="F171" s="129"/>
      <c r="G171" s="73">
        <f t="shared" si="7"/>
        <v>0</v>
      </c>
    </row>
    <row r="172" spans="1:7" ht="56.25">
      <c r="A172" s="121">
        <v>10.14</v>
      </c>
      <c r="B172" s="113" t="s">
        <v>137</v>
      </c>
      <c r="C172" s="114" t="s">
        <v>299</v>
      </c>
      <c r="D172" s="56"/>
      <c r="E172" s="56"/>
      <c r="F172" s="111"/>
      <c r="G172" s="73">
        <f t="shared" si="7"/>
        <v>0</v>
      </c>
    </row>
    <row r="173" spans="1:7">
      <c r="A173" s="121"/>
      <c r="B173" s="113"/>
      <c r="C173" s="114" t="s">
        <v>189</v>
      </c>
      <c r="D173" s="56" t="s">
        <v>23</v>
      </c>
      <c r="E173" s="56">
        <v>14</v>
      </c>
      <c r="F173" s="111"/>
      <c r="G173" s="73">
        <f t="shared" si="7"/>
        <v>0</v>
      </c>
    </row>
    <row r="174" spans="1:7">
      <c r="A174" s="121"/>
      <c r="B174" s="113"/>
      <c r="C174" s="114" t="s">
        <v>254</v>
      </c>
      <c r="D174" s="56" t="s">
        <v>23</v>
      </c>
      <c r="E174" s="56">
        <v>0</v>
      </c>
      <c r="F174" s="111"/>
      <c r="G174" s="73">
        <f t="shared" si="7"/>
        <v>0</v>
      </c>
    </row>
    <row r="175" spans="1:7">
      <c r="A175" s="121"/>
      <c r="B175" s="80"/>
      <c r="C175" s="55" t="s">
        <v>239</v>
      </c>
      <c r="D175" s="56" t="s">
        <v>23</v>
      </c>
      <c r="E175" s="56">
        <v>0</v>
      </c>
      <c r="F175" s="111"/>
      <c r="G175" s="73">
        <f t="shared" si="7"/>
        <v>0</v>
      </c>
    </row>
    <row r="176" spans="1:7" ht="56.25">
      <c r="A176" s="121">
        <v>10.15</v>
      </c>
      <c r="B176" s="80" t="s">
        <v>238</v>
      </c>
      <c r="C176" s="55" t="s">
        <v>277</v>
      </c>
      <c r="D176" s="56" t="s">
        <v>23</v>
      </c>
      <c r="E176" s="56">
        <v>0</v>
      </c>
      <c r="F176" s="111"/>
      <c r="G176" s="73">
        <f t="shared" si="7"/>
        <v>0</v>
      </c>
    </row>
    <row r="177" spans="1:7" ht="56.25">
      <c r="A177" s="121">
        <v>10.16</v>
      </c>
      <c r="B177" s="80" t="s">
        <v>212</v>
      </c>
      <c r="C177" s="55" t="s">
        <v>363</v>
      </c>
      <c r="D177" s="56" t="s">
        <v>27</v>
      </c>
      <c r="E177" s="56">
        <v>0</v>
      </c>
      <c r="F177" s="111"/>
      <c r="G177" s="73">
        <f t="shared" si="7"/>
        <v>0</v>
      </c>
    </row>
    <row r="178" spans="1:7" ht="75">
      <c r="A178" s="121">
        <v>10.17</v>
      </c>
      <c r="B178" s="80" t="s">
        <v>300</v>
      </c>
      <c r="C178" s="55" t="s">
        <v>304</v>
      </c>
      <c r="D178" s="56" t="s">
        <v>127</v>
      </c>
      <c r="E178" s="56">
        <v>0</v>
      </c>
      <c r="F178" s="111"/>
      <c r="G178" s="73">
        <f t="shared" si="7"/>
        <v>0</v>
      </c>
    </row>
    <row r="179" spans="1:7" ht="75">
      <c r="A179" s="121">
        <v>10.18</v>
      </c>
      <c r="B179" s="80" t="s">
        <v>213</v>
      </c>
      <c r="C179" s="55" t="s">
        <v>327</v>
      </c>
      <c r="D179" s="56" t="s">
        <v>127</v>
      </c>
      <c r="E179" s="56">
        <v>0</v>
      </c>
      <c r="F179" s="111"/>
      <c r="G179" s="73">
        <f t="shared" si="7"/>
        <v>0</v>
      </c>
    </row>
    <row r="180" spans="1:7" ht="112.5">
      <c r="A180" s="121">
        <v>10.19</v>
      </c>
      <c r="B180" s="80" t="s">
        <v>186</v>
      </c>
      <c r="C180" s="55" t="s">
        <v>305</v>
      </c>
      <c r="D180" s="56" t="s">
        <v>23</v>
      </c>
      <c r="E180" s="56">
        <v>0</v>
      </c>
      <c r="F180" s="111"/>
      <c r="G180" s="73">
        <f t="shared" si="7"/>
        <v>0</v>
      </c>
    </row>
    <row r="181" spans="1:7" ht="112.5">
      <c r="A181" s="121">
        <v>10.199999999999999</v>
      </c>
      <c r="B181" s="80" t="s">
        <v>265</v>
      </c>
      <c r="C181" s="55" t="s">
        <v>266</v>
      </c>
      <c r="D181" s="56" t="s">
        <v>127</v>
      </c>
      <c r="E181" s="56">
        <v>0</v>
      </c>
      <c r="F181" s="111"/>
      <c r="G181" s="73">
        <f t="shared" si="7"/>
        <v>0</v>
      </c>
    </row>
    <row r="182" spans="1:7" ht="37.5">
      <c r="A182" s="121">
        <v>10.210000000000001</v>
      </c>
      <c r="B182" s="80" t="s">
        <v>296</v>
      </c>
      <c r="C182" s="55" t="s">
        <v>364</v>
      </c>
      <c r="D182" s="56" t="s">
        <v>27</v>
      </c>
      <c r="E182" s="56">
        <v>0</v>
      </c>
      <c r="F182" s="111"/>
      <c r="G182" s="73">
        <f t="shared" si="7"/>
        <v>0</v>
      </c>
    </row>
    <row r="183" spans="1:7">
      <c r="A183" s="121"/>
      <c r="B183" s="80"/>
      <c r="C183" s="55"/>
      <c r="D183" s="56"/>
      <c r="E183" s="56"/>
      <c r="F183" s="111"/>
      <c r="G183" s="73">
        <f t="shared" si="7"/>
        <v>0</v>
      </c>
    </row>
    <row r="184" spans="1:7">
      <c r="A184" s="121">
        <v>10.220000000000001</v>
      </c>
      <c r="B184" s="80" t="s">
        <v>413</v>
      </c>
      <c r="C184" s="55" t="s">
        <v>469</v>
      </c>
      <c r="D184" s="56"/>
      <c r="E184" s="56"/>
      <c r="F184" s="111"/>
      <c r="G184" s="73">
        <f t="shared" si="7"/>
        <v>0</v>
      </c>
    </row>
    <row r="185" spans="1:7">
      <c r="A185" s="121"/>
      <c r="B185" s="80"/>
      <c r="C185" s="55" t="s">
        <v>470</v>
      </c>
      <c r="D185" s="56" t="s">
        <v>127</v>
      </c>
      <c r="E185" s="56">
        <v>0</v>
      </c>
      <c r="F185" s="111"/>
      <c r="G185" s="73">
        <f t="shared" si="7"/>
        <v>0</v>
      </c>
    </row>
    <row r="186" spans="1:7">
      <c r="A186" s="121"/>
      <c r="B186" s="80"/>
      <c r="C186" s="55" t="s">
        <v>471</v>
      </c>
      <c r="D186" s="56" t="s">
        <v>127</v>
      </c>
      <c r="E186" s="56">
        <v>0</v>
      </c>
      <c r="F186" s="111"/>
      <c r="G186" s="73">
        <f t="shared" si="7"/>
        <v>0</v>
      </c>
    </row>
    <row r="187" spans="1:7">
      <c r="A187" s="121"/>
      <c r="B187" s="80"/>
      <c r="C187" s="55"/>
      <c r="D187" s="56"/>
      <c r="E187" s="56"/>
      <c r="F187" s="111"/>
      <c r="G187" s="73"/>
    </row>
    <row r="188" spans="1:7">
      <c r="A188" s="119"/>
      <c r="B188" s="120"/>
      <c r="C188" s="118" t="s">
        <v>71</v>
      </c>
      <c r="D188" s="138"/>
      <c r="E188" s="138"/>
      <c r="F188" s="139"/>
      <c r="G188" s="76"/>
    </row>
    <row r="189" spans="1:7">
      <c r="A189" s="121"/>
      <c r="B189" s="80"/>
      <c r="C189" s="126"/>
      <c r="D189" s="58"/>
      <c r="E189" s="58"/>
      <c r="F189" s="129"/>
      <c r="G189" s="72"/>
    </row>
    <row r="190" spans="1:7">
      <c r="A190" s="152">
        <v>11</v>
      </c>
      <c r="B190" s="153"/>
      <c r="C190" s="154" t="s">
        <v>138</v>
      </c>
      <c r="D190" s="155"/>
      <c r="E190" s="155"/>
      <c r="F190" s="156"/>
      <c r="G190" s="77"/>
    </row>
    <row r="191" spans="1:7" ht="75">
      <c r="A191" s="152">
        <v>11.01</v>
      </c>
      <c r="B191" s="153" t="s">
        <v>139</v>
      </c>
      <c r="C191" s="157" t="s">
        <v>214</v>
      </c>
      <c r="D191" s="158" t="s">
        <v>218</v>
      </c>
      <c r="E191" s="158">
        <v>70</v>
      </c>
      <c r="F191" s="156"/>
      <c r="G191" s="73">
        <f t="shared" ref="G191:G218" si="8">F191*E191</f>
        <v>0</v>
      </c>
    </row>
    <row r="192" spans="1:7">
      <c r="A192" s="152">
        <v>11.02</v>
      </c>
      <c r="B192" s="153" t="s">
        <v>232</v>
      </c>
      <c r="C192" s="157" t="s">
        <v>233</v>
      </c>
      <c r="D192" s="158" t="s">
        <v>127</v>
      </c>
      <c r="E192" s="158"/>
      <c r="F192" s="156"/>
      <c r="G192" s="73">
        <f t="shared" si="8"/>
        <v>0</v>
      </c>
    </row>
    <row r="193" spans="1:7">
      <c r="A193" s="152">
        <v>11.03</v>
      </c>
      <c r="B193" s="153" t="s">
        <v>140</v>
      </c>
      <c r="C193" s="157" t="s">
        <v>141</v>
      </c>
      <c r="D193" s="158" t="s">
        <v>27</v>
      </c>
      <c r="E193" s="158">
        <v>0</v>
      </c>
      <c r="F193" s="156"/>
      <c r="G193" s="73">
        <f t="shared" si="8"/>
        <v>0</v>
      </c>
    </row>
    <row r="194" spans="1:7">
      <c r="A194" s="152">
        <v>11.04</v>
      </c>
      <c r="B194" s="153" t="s">
        <v>303</v>
      </c>
      <c r="C194" s="157" t="s">
        <v>193</v>
      </c>
      <c r="D194" s="158" t="s">
        <v>27</v>
      </c>
      <c r="E194" s="158"/>
      <c r="F194" s="156"/>
      <c r="G194" s="73">
        <f t="shared" si="8"/>
        <v>0</v>
      </c>
    </row>
    <row r="195" spans="1:7">
      <c r="A195" s="152">
        <v>11.049999999999999</v>
      </c>
      <c r="B195" s="153" t="s">
        <v>192</v>
      </c>
      <c r="C195" s="157" t="s">
        <v>194</v>
      </c>
      <c r="D195" s="158" t="s">
        <v>135</v>
      </c>
      <c r="E195" s="158">
        <v>8</v>
      </c>
      <c r="F195" s="156"/>
      <c r="G195" s="73">
        <f t="shared" si="8"/>
        <v>0</v>
      </c>
    </row>
    <row r="196" spans="1:7">
      <c r="A196" s="152">
        <v>11.059999999999999</v>
      </c>
      <c r="B196" s="153" t="s">
        <v>191</v>
      </c>
      <c r="C196" s="157" t="s">
        <v>195</v>
      </c>
      <c r="D196" s="158" t="s">
        <v>135</v>
      </c>
      <c r="E196" s="158">
        <v>0</v>
      </c>
      <c r="F196" s="156"/>
      <c r="G196" s="73">
        <f t="shared" si="8"/>
        <v>0</v>
      </c>
    </row>
    <row r="197" spans="1:7">
      <c r="A197" s="152">
        <v>11.069999999999999</v>
      </c>
      <c r="B197" s="153" t="s">
        <v>202</v>
      </c>
      <c r="C197" s="157" t="s">
        <v>203</v>
      </c>
      <c r="D197" s="158" t="s">
        <v>135</v>
      </c>
      <c r="E197" s="158">
        <v>0</v>
      </c>
      <c r="F197" s="156"/>
      <c r="G197" s="73">
        <f t="shared" si="8"/>
        <v>0</v>
      </c>
    </row>
    <row r="198" spans="1:7" ht="75">
      <c r="A198" s="152">
        <v>11.079999999999998</v>
      </c>
      <c r="B198" s="153" t="s">
        <v>142</v>
      </c>
      <c r="C198" s="157" t="s">
        <v>250</v>
      </c>
      <c r="D198" s="158" t="s">
        <v>143</v>
      </c>
      <c r="E198" s="158"/>
      <c r="F198" s="156"/>
      <c r="G198" s="73">
        <f t="shared" si="8"/>
        <v>0</v>
      </c>
    </row>
    <row r="199" spans="1:7" ht="75">
      <c r="A199" s="152">
        <v>11.089999999999998</v>
      </c>
      <c r="B199" s="153" t="s">
        <v>144</v>
      </c>
      <c r="C199" s="157" t="s">
        <v>219</v>
      </c>
      <c r="D199" s="158" t="s">
        <v>143</v>
      </c>
      <c r="E199" s="158"/>
      <c r="F199" s="156"/>
      <c r="G199" s="73">
        <f t="shared" si="8"/>
        <v>0</v>
      </c>
    </row>
    <row r="200" spans="1:7">
      <c r="A200" s="152">
        <v>11.099999999999998</v>
      </c>
      <c r="B200" s="153" t="s">
        <v>145</v>
      </c>
      <c r="C200" s="157" t="s">
        <v>146</v>
      </c>
      <c r="D200" s="158" t="s">
        <v>127</v>
      </c>
      <c r="E200" s="158">
        <v>0</v>
      </c>
      <c r="F200" s="156"/>
      <c r="G200" s="73">
        <f t="shared" si="8"/>
        <v>0</v>
      </c>
    </row>
    <row r="201" spans="1:7" ht="37.5">
      <c r="A201" s="152">
        <v>11.109999999999998</v>
      </c>
      <c r="B201" s="153" t="s">
        <v>147</v>
      </c>
      <c r="C201" s="157" t="s">
        <v>224</v>
      </c>
      <c r="D201" s="158" t="s">
        <v>127</v>
      </c>
      <c r="E201" s="158"/>
      <c r="F201" s="156"/>
      <c r="G201" s="73">
        <f t="shared" si="8"/>
        <v>0</v>
      </c>
    </row>
    <row r="202" spans="1:7">
      <c r="A202" s="152">
        <v>11.119999999999997</v>
      </c>
      <c r="B202" s="153" t="s">
        <v>148</v>
      </c>
      <c r="C202" s="157" t="s">
        <v>365</v>
      </c>
      <c r="D202" s="158" t="s">
        <v>135</v>
      </c>
      <c r="E202" s="158">
        <v>1</v>
      </c>
      <c r="F202" s="156"/>
      <c r="G202" s="73">
        <f t="shared" si="8"/>
        <v>0</v>
      </c>
    </row>
    <row r="203" spans="1:7">
      <c r="A203" s="152">
        <v>11.129999999999997</v>
      </c>
      <c r="B203" s="153" t="s">
        <v>234</v>
      </c>
      <c r="C203" s="157" t="s">
        <v>235</v>
      </c>
      <c r="D203" s="158" t="s">
        <v>135</v>
      </c>
      <c r="E203" s="158"/>
      <c r="F203" s="156"/>
      <c r="G203" s="73">
        <f t="shared" si="8"/>
        <v>0</v>
      </c>
    </row>
    <row r="204" spans="1:7">
      <c r="A204" s="152">
        <v>11.139999999999997</v>
      </c>
      <c r="B204" s="153" t="s">
        <v>149</v>
      </c>
      <c r="C204" s="157" t="s">
        <v>278</v>
      </c>
      <c r="D204" s="158"/>
      <c r="E204" s="158"/>
      <c r="F204" s="156"/>
      <c r="G204" s="73">
        <f t="shared" si="8"/>
        <v>0</v>
      </c>
    </row>
    <row r="205" spans="1:7">
      <c r="A205" s="152"/>
      <c r="B205" s="153"/>
      <c r="C205" s="157" t="s">
        <v>150</v>
      </c>
      <c r="D205" s="158" t="s">
        <v>27</v>
      </c>
      <c r="E205" s="158"/>
      <c r="F205" s="156"/>
      <c r="G205" s="73">
        <f t="shared" si="8"/>
        <v>0</v>
      </c>
    </row>
    <row r="206" spans="1:7">
      <c r="A206" s="152"/>
      <c r="B206" s="153"/>
      <c r="C206" s="157" t="s">
        <v>151</v>
      </c>
      <c r="D206" s="158" t="s">
        <v>27</v>
      </c>
      <c r="E206" s="158"/>
      <c r="F206" s="156"/>
      <c r="G206" s="73">
        <f t="shared" si="8"/>
        <v>0</v>
      </c>
    </row>
    <row r="207" spans="1:7">
      <c r="A207" s="152"/>
      <c r="B207" s="153"/>
      <c r="C207" s="157" t="s">
        <v>236</v>
      </c>
      <c r="D207" s="158" t="s">
        <v>135</v>
      </c>
      <c r="E207" s="158"/>
      <c r="F207" s="156"/>
      <c r="G207" s="73">
        <f t="shared" si="8"/>
        <v>0</v>
      </c>
    </row>
    <row r="208" spans="1:7">
      <c r="A208" s="152"/>
      <c r="B208" s="153"/>
      <c r="C208" s="157" t="s">
        <v>152</v>
      </c>
      <c r="D208" s="158" t="s">
        <v>135</v>
      </c>
      <c r="E208" s="158">
        <v>1</v>
      </c>
      <c r="F208" s="156"/>
      <c r="G208" s="73">
        <f t="shared" si="8"/>
        <v>0</v>
      </c>
    </row>
    <row r="209" spans="1:7">
      <c r="A209" s="152"/>
      <c r="B209" s="153"/>
      <c r="C209" s="157" t="s">
        <v>153</v>
      </c>
      <c r="D209" s="158" t="s">
        <v>135</v>
      </c>
      <c r="E209" s="158">
        <v>1</v>
      </c>
      <c r="F209" s="156"/>
      <c r="G209" s="73">
        <f t="shared" si="8"/>
        <v>0</v>
      </c>
    </row>
    <row r="210" spans="1:7">
      <c r="A210" s="152">
        <v>11.15</v>
      </c>
      <c r="B210" s="153" t="s">
        <v>215</v>
      </c>
      <c r="C210" s="157" t="s">
        <v>243</v>
      </c>
      <c r="D210" s="158" t="s">
        <v>220</v>
      </c>
      <c r="E210" s="158"/>
      <c r="F210" s="156"/>
      <c r="G210" s="73">
        <f t="shared" si="8"/>
        <v>0</v>
      </c>
    </row>
    <row r="211" spans="1:7" ht="37.5">
      <c r="A211" s="152">
        <v>11.16</v>
      </c>
      <c r="B211" s="153" t="s">
        <v>216</v>
      </c>
      <c r="C211" s="157" t="s">
        <v>249</v>
      </c>
      <c r="D211" s="155" t="s">
        <v>221</v>
      </c>
      <c r="E211" s="155"/>
      <c r="F211" s="156"/>
      <c r="G211" s="73">
        <f t="shared" si="8"/>
        <v>0</v>
      </c>
    </row>
    <row r="212" spans="1:7" ht="37.5">
      <c r="A212" s="152">
        <v>11.17</v>
      </c>
      <c r="B212" s="153" t="s">
        <v>217</v>
      </c>
      <c r="C212" s="157" t="s">
        <v>240</v>
      </c>
      <c r="D212" s="158" t="s">
        <v>218</v>
      </c>
      <c r="E212" s="158">
        <v>61</v>
      </c>
      <c r="F212" s="156"/>
      <c r="G212" s="73">
        <f t="shared" si="8"/>
        <v>0</v>
      </c>
    </row>
    <row r="213" spans="1:7" ht="37.5">
      <c r="A213" s="152">
        <v>11.18</v>
      </c>
      <c r="B213" s="153" t="s">
        <v>241</v>
      </c>
      <c r="C213" s="157" t="s">
        <v>242</v>
      </c>
      <c r="D213" s="158" t="s">
        <v>218</v>
      </c>
      <c r="E213" s="158"/>
      <c r="F213" s="156"/>
      <c r="G213" s="73">
        <f t="shared" si="8"/>
        <v>0</v>
      </c>
    </row>
    <row r="214" spans="1:7">
      <c r="A214" s="152">
        <v>11.19</v>
      </c>
      <c r="B214" s="81" t="s">
        <v>309</v>
      </c>
      <c r="C214" s="53"/>
      <c r="D214" s="53"/>
      <c r="E214" s="56"/>
      <c r="F214" s="156"/>
      <c r="G214" s="73">
        <f t="shared" si="8"/>
        <v>0</v>
      </c>
    </row>
    <row r="215" spans="1:7">
      <c r="A215" s="152"/>
      <c r="B215" s="82" t="s">
        <v>366</v>
      </c>
      <c r="C215" s="53"/>
      <c r="D215" s="53" t="s">
        <v>306</v>
      </c>
      <c r="E215" s="56"/>
      <c r="F215" s="72"/>
      <c r="G215" s="73">
        <f t="shared" si="8"/>
        <v>0</v>
      </c>
    </row>
    <row r="216" spans="1:7">
      <c r="A216" s="152"/>
      <c r="B216" s="82" t="s">
        <v>367</v>
      </c>
      <c r="C216" s="53"/>
      <c r="D216" s="53" t="s">
        <v>306</v>
      </c>
      <c r="E216" s="56"/>
      <c r="F216" s="72"/>
      <c r="G216" s="73">
        <f t="shared" si="8"/>
        <v>0</v>
      </c>
    </row>
    <row r="217" spans="1:7">
      <c r="A217" s="152"/>
      <c r="B217" s="82" t="s">
        <v>307</v>
      </c>
      <c r="C217" s="53"/>
      <c r="D217" s="53" t="s">
        <v>135</v>
      </c>
      <c r="E217" s="56"/>
      <c r="F217" s="72"/>
      <c r="G217" s="73">
        <f t="shared" si="8"/>
        <v>0</v>
      </c>
    </row>
    <row r="218" spans="1:7">
      <c r="A218" s="152"/>
      <c r="B218" s="82" t="s">
        <v>308</v>
      </c>
      <c r="C218" s="53"/>
      <c r="D218" s="53" t="s">
        <v>306</v>
      </c>
      <c r="E218" s="56"/>
      <c r="F218" s="72"/>
      <c r="G218" s="73">
        <f t="shared" si="8"/>
        <v>0</v>
      </c>
    </row>
    <row r="219" spans="1:7">
      <c r="A219" s="152"/>
      <c r="B219" s="82"/>
      <c r="C219" s="53"/>
      <c r="D219" s="53"/>
      <c r="E219" s="56"/>
      <c r="F219" s="72"/>
      <c r="G219" s="73"/>
    </row>
    <row r="220" spans="1:7">
      <c r="A220" s="119"/>
      <c r="B220" s="120"/>
      <c r="C220" s="118" t="s">
        <v>154</v>
      </c>
      <c r="D220" s="138"/>
      <c r="E220" s="138"/>
      <c r="F220" s="139"/>
      <c r="G220" s="76">
        <f>SUM(G191:G218)</f>
        <v>0</v>
      </c>
    </row>
    <row r="221" spans="1:7">
      <c r="A221" s="121"/>
      <c r="B221" s="80"/>
      <c r="C221" s="55"/>
      <c r="D221" s="58"/>
      <c r="E221" s="58"/>
      <c r="F221" s="127"/>
      <c r="G221" s="72"/>
    </row>
    <row r="222" spans="1:7">
      <c r="A222" s="24"/>
      <c r="B222" s="83"/>
      <c r="C222" s="24"/>
      <c r="D222" s="24"/>
      <c r="E222" s="27"/>
      <c r="F222" s="78"/>
      <c r="G222" s="78"/>
    </row>
    <row r="223" spans="1:7">
      <c r="A223" s="24"/>
      <c r="B223" s="83"/>
      <c r="C223" s="24"/>
      <c r="D223" s="24"/>
      <c r="E223" s="27"/>
      <c r="F223" s="78"/>
      <c r="G223" s="78"/>
    </row>
    <row r="224" spans="1:7">
      <c r="A224" s="152">
        <v>12</v>
      </c>
      <c r="B224" s="153"/>
      <c r="C224" s="154" t="s">
        <v>500</v>
      </c>
      <c r="D224" s="155"/>
      <c r="E224" s="155"/>
      <c r="F224" s="156"/>
      <c r="G224" s="77"/>
    </row>
    <row r="225" spans="1:7" ht="207" customHeight="1">
      <c r="A225" s="56">
        <v>12.01</v>
      </c>
      <c r="B225" s="126" t="s">
        <v>535</v>
      </c>
      <c r="C225" s="55" t="s">
        <v>530</v>
      </c>
      <c r="D225" s="56" t="s">
        <v>526</v>
      </c>
      <c r="E225" s="56">
        <v>750</v>
      </c>
      <c r="F225" s="72"/>
      <c r="G225" s="73"/>
    </row>
    <row r="226" spans="1:7">
      <c r="A226" s="56"/>
      <c r="B226" s="126"/>
      <c r="C226" s="55"/>
      <c r="D226" s="56"/>
      <c r="E226" s="56"/>
      <c r="F226" s="72"/>
      <c r="G226" s="73"/>
    </row>
    <row r="227" spans="1:7">
      <c r="A227" s="119"/>
      <c r="B227" s="120"/>
      <c r="C227" s="118" t="s">
        <v>531</v>
      </c>
      <c r="D227" s="138"/>
      <c r="E227" s="138"/>
      <c r="F227" s="139"/>
      <c r="G227" s="76">
        <f>SUM(G225:G226)</f>
        <v>0</v>
      </c>
    </row>
    <row r="228" spans="1:7">
      <c r="A228" s="24"/>
      <c r="B228" s="83"/>
      <c r="C228" s="24"/>
      <c r="D228" s="24"/>
      <c r="E228" s="27"/>
      <c r="F228" s="78"/>
      <c r="G228" s="78"/>
    </row>
    <row r="229" spans="1:7" ht="18.75" customHeight="1">
      <c r="A229" s="212" t="s">
        <v>520</v>
      </c>
      <c r="B229" s="212"/>
      <c r="C229" s="212"/>
      <c r="D229" s="212"/>
      <c r="E229" s="201"/>
      <c r="F229" s="201"/>
      <c r="G229" s="201"/>
    </row>
    <row r="230" spans="1:7">
      <c r="A230" s="212"/>
      <c r="B230" s="212"/>
      <c r="C230" s="212"/>
      <c r="D230" s="212"/>
      <c r="E230" s="201"/>
      <c r="F230" s="201"/>
      <c r="G230" s="201"/>
    </row>
    <row r="231" spans="1:7">
      <c r="A231" s="212"/>
      <c r="B231" s="212"/>
      <c r="C231" s="212"/>
      <c r="D231" s="212"/>
      <c r="E231" s="201"/>
      <c r="F231" s="201"/>
      <c r="G231" s="201"/>
    </row>
    <row r="232" spans="1:7">
      <c r="A232" s="212"/>
      <c r="B232" s="212"/>
      <c r="C232" s="212"/>
      <c r="D232" s="212"/>
      <c r="E232" s="201"/>
      <c r="F232" s="201"/>
      <c r="G232" s="201"/>
    </row>
    <row r="233" spans="1:7">
      <c r="A233" s="212"/>
      <c r="B233" s="212"/>
      <c r="C233" s="212"/>
      <c r="D233" s="212"/>
      <c r="E233" s="201"/>
      <c r="F233" s="201"/>
      <c r="G233" s="201"/>
    </row>
    <row r="234" spans="1:7">
      <c r="A234" s="212"/>
      <c r="B234" s="212"/>
      <c r="C234" s="212"/>
      <c r="D234" s="212"/>
      <c r="E234" s="201"/>
      <c r="F234" s="201"/>
      <c r="G234" s="201"/>
    </row>
    <row r="235" spans="1:7">
      <c r="A235" s="212"/>
      <c r="B235" s="212"/>
      <c r="C235" s="212"/>
      <c r="D235" s="212"/>
      <c r="E235" s="201"/>
      <c r="F235" s="201"/>
      <c r="G235" s="201"/>
    </row>
    <row r="236" spans="1:7">
      <c r="A236" s="212"/>
      <c r="B236" s="212"/>
      <c r="C236" s="212"/>
      <c r="D236" s="212"/>
      <c r="E236" s="201"/>
      <c r="F236" s="201"/>
      <c r="G236" s="201"/>
    </row>
    <row r="237" spans="1:7">
      <c r="A237" s="212"/>
      <c r="B237" s="212"/>
      <c r="C237" s="212"/>
      <c r="D237" s="212"/>
      <c r="E237" s="201"/>
      <c r="F237" s="201"/>
      <c r="G237" s="201"/>
    </row>
    <row r="238" spans="1:7">
      <c r="A238" s="212"/>
      <c r="B238" s="212"/>
      <c r="C238" s="212"/>
      <c r="D238" s="212"/>
      <c r="E238" s="201"/>
      <c r="F238" s="201"/>
      <c r="G238" s="201"/>
    </row>
    <row r="239" spans="1:7">
      <c r="A239" s="212"/>
      <c r="B239" s="212"/>
      <c r="C239" s="212"/>
      <c r="D239" s="212"/>
      <c r="E239" s="201"/>
      <c r="F239" s="201"/>
      <c r="G239" s="201"/>
    </row>
    <row r="240" spans="1:7">
      <c r="A240" s="212"/>
      <c r="B240" s="212"/>
      <c r="C240" s="212"/>
      <c r="D240" s="212"/>
      <c r="E240" s="201"/>
      <c r="F240" s="201"/>
      <c r="G240" s="201"/>
    </row>
    <row r="241" spans="1:7">
      <c r="A241" s="212"/>
      <c r="B241" s="212"/>
      <c r="C241" s="212"/>
      <c r="D241" s="212"/>
      <c r="E241" s="201"/>
      <c r="F241" s="201"/>
      <c r="G241" s="201"/>
    </row>
    <row r="242" spans="1:7">
      <c r="A242" s="24"/>
      <c r="B242" s="83"/>
      <c r="C242" s="24"/>
      <c r="D242" s="24"/>
      <c r="E242" s="27"/>
      <c r="F242" s="78"/>
      <c r="G242" s="78"/>
    </row>
    <row r="243" spans="1:7">
      <c r="A243" s="24"/>
      <c r="B243" s="83"/>
      <c r="C243" s="24"/>
      <c r="D243" s="24"/>
      <c r="E243" s="27"/>
      <c r="F243" s="78"/>
      <c r="G243" s="78"/>
    </row>
    <row r="244" spans="1:7">
      <c r="A244" s="24"/>
      <c r="B244" s="83"/>
      <c r="C244" s="24"/>
      <c r="D244" s="24"/>
      <c r="E244" s="27"/>
      <c r="F244" s="78"/>
      <c r="G244" s="78"/>
    </row>
    <row r="245" spans="1:7">
      <c r="A245" s="24"/>
      <c r="B245" s="83"/>
      <c r="C245" s="24"/>
      <c r="D245" s="24"/>
      <c r="E245" s="27"/>
      <c r="F245" s="78"/>
      <c r="G245" s="78"/>
    </row>
    <row r="246" spans="1:7">
      <c r="A246" s="24"/>
      <c r="B246" s="83"/>
      <c r="C246" s="24"/>
      <c r="D246" s="24"/>
      <c r="E246" s="27"/>
      <c r="F246" s="78"/>
      <c r="G246" s="78"/>
    </row>
    <row r="247" spans="1:7">
      <c r="A247" s="24"/>
      <c r="B247" s="83"/>
      <c r="C247" s="24"/>
      <c r="D247" s="24"/>
      <c r="E247" s="27"/>
      <c r="F247" s="78"/>
      <c r="G247" s="78"/>
    </row>
    <row r="248" spans="1:7">
      <c r="A248" s="24"/>
      <c r="B248" s="83"/>
      <c r="C248" s="24"/>
      <c r="D248" s="24"/>
      <c r="E248" s="27"/>
      <c r="F248" s="78"/>
      <c r="G248" s="78"/>
    </row>
    <row r="249" spans="1:7">
      <c r="A249" s="24"/>
      <c r="B249" s="83"/>
      <c r="C249" s="24"/>
      <c r="D249" s="24"/>
      <c r="E249" s="27"/>
      <c r="F249" s="78"/>
      <c r="G249" s="78"/>
    </row>
    <row r="250" spans="1:7">
      <c r="A250" s="24"/>
      <c r="B250" s="83"/>
      <c r="C250" s="24"/>
      <c r="D250" s="24"/>
      <c r="E250" s="27"/>
      <c r="F250" s="78"/>
      <c r="G250" s="78"/>
    </row>
    <row r="251" spans="1:7">
      <c r="A251" s="24"/>
      <c r="B251" s="83"/>
      <c r="C251" s="24"/>
      <c r="D251" s="24"/>
      <c r="E251" s="27"/>
      <c r="F251" s="78"/>
      <c r="G251" s="78"/>
    </row>
    <row r="252" spans="1:7">
      <c r="A252" s="24"/>
      <c r="B252" s="83"/>
      <c r="C252" s="24"/>
      <c r="D252" s="24"/>
      <c r="E252" s="27"/>
      <c r="F252" s="78"/>
      <c r="G252" s="78"/>
    </row>
    <row r="253" spans="1:7">
      <c r="A253" s="24"/>
      <c r="B253" s="83"/>
      <c r="C253" s="24"/>
      <c r="D253" s="24"/>
      <c r="E253" s="27"/>
      <c r="F253" s="78"/>
      <c r="G253" s="78"/>
    </row>
    <row r="254" spans="1:7">
      <c r="A254" s="24"/>
      <c r="B254" s="83"/>
      <c r="C254" s="24"/>
      <c r="D254" s="24"/>
      <c r="E254" s="27"/>
      <c r="F254" s="78"/>
      <c r="G254" s="78"/>
    </row>
  </sheetData>
  <mergeCells count="2">
    <mergeCell ref="A1:G1"/>
    <mergeCell ref="A229:D241"/>
  </mergeCells>
  <conditionalFormatting sqref="C48:C52">
    <cfRule type="cellIs" dxfId="0" priority="176" stopIfTrue="1" operator="equal">
      <formula>0</formula>
    </cfRule>
  </conditionalFormatting>
  <pageMargins left="0.7" right="0.7" top="0.75" bottom="0.75" header="0.3" footer="0.3"/>
  <pageSetup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7"/>
  <sheetViews>
    <sheetView zoomScale="85" zoomScaleNormal="85" workbookViewId="0">
      <pane xSplit="6" ySplit="3" topLeftCell="G95" activePane="bottomRight" state="frozen"/>
      <selection pane="topRight" activeCell="F1" sqref="F1"/>
      <selection pane="bottomLeft" activeCell="A4" sqref="A4"/>
      <selection pane="bottomRight" activeCell="F108" sqref="F108"/>
    </sheetView>
  </sheetViews>
  <sheetFormatPr defaultColWidth="9.140625" defaultRowHeight="16.5"/>
  <cols>
    <col min="1" max="1" width="8" style="5" customWidth="1"/>
    <col min="2" max="2" width="25.28515625" style="7" customWidth="1"/>
    <col min="3" max="3" width="5" style="17" customWidth="1"/>
    <col min="4" max="4" width="70.140625" style="8" customWidth="1"/>
    <col min="5" max="5" width="8.85546875" style="9" customWidth="1"/>
    <col min="6" max="6" width="11.85546875" style="9" customWidth="1"/>
    <col min="7" max="7" width="10.140625" style="15" bestFit="1" customWidth="1"/>
    <col min="8" max="8" width="14.42578125" style="100" bestFit="1" customWidth="1"/>
    <col min="9" max="9" width="27" style="5" customWidth="1"/>
    <col min="10" max="16384" width="9.140625" style="5"/>
  </cols>
  <sheetData>
    <row r="1" spans="1:8" s="2" customFormat="1" ht="20.25" customHeight="1">
      <c r="A1" s="213" t="s">
        <v>421</v>
      </c>
      <c r="B1" s="214"/>
      <c r="C1" s="214"/>
      <c r="D1" s="214"/>
      <c r="E1" s="214"/>
      <c r="F1" s="214"/>
      <c r="G1" s="214"/>
      <c r="H1" s="215"/>
    </row>
    <row r="2" spans="1:8" s="2" customFormat="1" ht="15" customHeight="1">
      <c r="A2" s="86"/>
      <c r="B2" s="87"/>
      <c r="C2" s="87"/>
      <c r="D2" s="87"/>
      <c r="E2" s="87"/>
      <c r="F2" s="88"/>
      <c r="G2" s="89"/>
      <c r="H2" s="96"/>
    </row>
    <row r="3" spans="1:8" s="3" customFormat="1" ht="53.25" customHeight="1">
      <c r="A3" s="71" t="s">
        <v>82</v>
      </c>
      <c r="B3" s="71" t="s">
        <v>80</v>
      </c>
      <c r="C3" s="71"/>
      <c r="D3" s="71" t="s">
        <v>2</v>
      </c>
      <c r="E3" s="71" t="s">
        <v>3</v>
      </c>
      <c r="F3" s="71" t="s">
        <v>481</v>
      </c>
      <c r="G3" s="85" t="s">
        <v>251</v>
      </c>
      <c r="H3" s="85" t="s">
        <v>420</v>
      </c>
    </row>
    <row r="4" spans="1:8" s="3" customFormat="1" ht="407.25" customHeight="1">
      <c r="A4" s="28">
        <v>1</v>
      </c>
      <c r="B4" s="29" t="s">
        <v>83</v>
      </c>
      <c r="C4" s="30"/>
      <c r="D4" s="31" t="s">
        <v>323</v>
      </c>
      <c r="E4" s="32"/>
      <c r="F4" s="32"/>
      <c r="G4" s="16"/>
      <c r="H4" s="97"/>
    </row>
    <row r="5" spans="1:8" s="3" customFormat="1">
      <c r="A5" s="33"/>
      <c r="B5" s="29" t="s">
        <v>10</v>
      </c>
      <c r="C5" s="30"/>
      <c r="D5" s="31" t="s">
        <v>84</v>
      </c>
      <c r="E5" s="32" t="s">
        <v>23</v>
      </c>
      <c r="F5" s="32">
        <v>95</v>
      </c>
      <c r="G5" s="102"/>
      <c r="H5" s="98">
        <f t="shared" ref="H5:H36" si="0">G5*F5</f>
        <v>0</v>
      </c>
    </row>
    <row r="6" spans="1:8" s="3" customFormat="1">
      <c r="A6" s="33"/>
      <c r="B6" s="29" t="s">
        <v>78</v>
      </c>
      <c r="C6" s="30"/>
      <c r="D6" s="31" t="s">
        <v>85</v>
      </c>
      <c r="E6" s="32" t="s">
        <v>23</v>
      </c>
      <c r="F6" s="32">
        <v>70</v>
      </c>
      <c r="G6" s="102"/>
      <c r="H6" s="98">
        <f t="shared" si="0"/>
        <v>0</v>
      </c>
    </row>
    <row r="7" spans="1:8" s="3" customFormat="1">
      <c r="A7" s="33"/>
      <c r="B7" s="29" t="s">
        <v>75</v>
      </c>
      <c r="C7" s="34"/>
      <c r="D7" s="31" t="s">
        <v>322</v>
      </c>
      <c r="E7" s="32" t="s">
        <v>23</v>
      </c>
      <c r="F7" s="32">
        <v>106</v>
      </c>
      <c r="G7" s="102"/>
      <c r="H7" s="98">
        <f t="shared" si="0"/>
        <v>0</v>
      </c>
    </row>
    <row r="8" spans="1:8" s="3" customFormat="1">
      <c r="A8" s="33"/>
      <c r="B8" s="29" t="s">
        <v>248</v>
      </c>
      <c r="C8" s="30"/>
      <c r="D8" s="31" t="s">
        <v>86</v>
      </c>
      <c r="E8" s="32" t="s">
        <v>23</v>
      </c>
      <c r="F8" s="32">
        <v>0</v>
      </c>
      <c r="G8" s="102"/>
      <c r="H8" s="98">
        <f t="shared" si="0"/>
        <v>0</v>
      </c>
    </row>
    <row r="9" spans="1:8" s="3" customFormat="1">
      <c r="A9" s="33"/>
      <c r="B9" s="29" t="s">
        <v>77</v>
      </c>
      <c r="C9" s="30"/>
      <c r="D9" s="31" t="s">
        <v>320</v>
      </c>
      <c r="E9" s="32" t="s">
        <v>23</v>
      </c>
      <c r="F9" s="32">
        <v>0</v>
      </c>
      <c r="G9" s="102"/>
      <c r="H9" s="98">
        <f t="shared" si="0"/>
        <v>0</v>
      </c>
    </row>
    <row r="10" spans="1:8" s="3" customFormat="1" ht="300" customHeight="1">
      <c r="A10" s="28">
        <v>2</v>
      </c>
      <c r="B10" s="29" t="s">
        <v>87</v>
      </c>
      <c r="C10" s="30"/>
      <c r="D10" s="161" t="s">
        <v>88</v>
      </c>
      <c r="E10" s="32"/>
      <c r="F10" s="32"/>
      <c r="G10" s="103"/>
      <c r="H10" s="98">
        <f t="shared" si="0"/>
        <v>0</v>
      </c>
    </row>
    <row r="11" spans="1:8" s="3" customFormat="1">
      <c r="A11" s="28"/>
      <c r="B11" s="29"/>
      <c r="C11" s="30"/>
      <c r="D11" s="161" t="s">
        <v>310</v>
      </c>
      <c r="E11" s="32" t="s">
        <v>190</v>
      </c>
      <c r="F11" s="32">
        <v>0</v>
      </c>
      <c r="G11" s="103"/>
      <c r="H11" s="98">
        <f t="shared" si="0"/>
        <v>0</v>
      </c>
    </row>
    <row r="12" spans="1:8" s="3" customFormat="1">
      <c r="A12" s="28"/>
      <c r="B12" s="29"/>
      <c r="C12" s="30"/>
      <c r="D12" s="161" t="s">
        <v>314</v>
      </c>
      <c r="E12" s="32" t="s">
        <v>190</v>
      </c>
      <c r="F12" s="32">
        <v>5</v>
      </c>
      <c r="G12" s="103"/>
      <c r="H12" s="98">
        <f t="shared" si="0"/>
        <v>0</v>
      </c>
    </row>
    <row r="13" spans="1:8" s="3" customFormat="1" hidden="1">
      <c r="A13" s="33"/>
      <c r="B13" s="29"/>
      <c r="C13" s="30">
        <v>28</v>
      </c>
      <c r="D13" s="161" t="s">
        <v>311</v>
      </c>
      <c r="E13" s="32" t="s">
        <v>23</v>
      </c>
      <c r="F13" s="32"/>
      <c r="G13" s="102"/>
      <c r="H13" s="98">
        <f t="shared" si="0"/>
        <v>0</v>
      </c>
    </row>
    <row r="14" spans="1:8" s="3" customFormat="1">
      <c r="A14" s="34"/>
      <c r="B14" s="29"/>
      <c r="C14" s="30"/>
      <c r="D14" s="161" t="s">
        <v>89</v>
      </c>
      <c r="E14" s="32" t="s">
        <v>23</v>
      </c>
      <c r="F14" s="171">
        <v>0</v>
      </c>
      <c r="G14" s="102"/>
      <c r="H14" s="98">
        <f t="shared" si="0"/>
        <v>0</v>
      </c>
    </row>
    <row r="15" spans="1:8" s="3" customFormat="1" ht="60">
      <c r="A15" s="28">
        <v>3</v>
      </c>
      <c r="B15" s="29" t="s">
        <v>90</v>
      </c>
      <c r="C15" s="30"/>
      <c r="D15" s="161" t="s">
        <v>91</v>
      </c>
      <c r="E15" s="32"/>
      <c r="F15" s="32"/>
      <c r="G15" s="103"/>
      <c r="H15" s="98">
        <f t="shared" si="0"/>
        <v>0</v>
      </c>
    </row>
    <row r="16" spans="1:8" s="3" customFormat="1">
      <c r="A16" s="35" t="s">
        <v>8</v>
      </c>
      <c r="B16" s="29"/>
      <c r="C16" s="30"/>
      <c r="D16" s="161" t="s">
        <v>85</v>
      </c>
      <c r="E16" s="32" t="s">
        <v>27</v>
      </c>
      <c r="F16" s="32">
        <v>2</v>
      </c>
      <c r="G16" s="102"/>
      <c r="H16" s="98">
        <f t="shared" si="0"/>
        <v>0</v>
      </c>
    </row>
    <row r="17" spans="1:9" s="3" customFormat="1">
      <c r="A17" s="35" t="s">
        <v>10</v>
      </c>
      <c r="B17" s="29"/>
      <c r="C17" s="30"/>
      <c r="D17" s="161" t="s">
        <v>229</v>
      </c>
      <c r="E17" s="32" t="s">
        <v>27</v>
      </c>
      <c r="F17" s="32">
        <v>2</v>
      </c>
      <c r="G17" s="102"/>
      <c r="H17" s="98">
        <f t="shared" si="0"/>
        <v>0</v>
      </c>
    </row>
    <row r="18" spans="1:9" s="3" customFormat="1">
      <c r="A18" s="35" t="s">
        <v>78</v>
      </c>
      <c r="B18" s="29"/>
      <c r="C18" s="30"/>
      <c r="D18" s="161" t="s">
        <v>230</v>
      </c>
      <c r="E18" s="32" t="s">
        <v>135</v>
      </c>
      <c r="F18" s="32">
        <v>0</v>
      </c>
      <c r="G18" s="102"/>
      <c r="H18" s="98">
        <f t="shared" si="0"/>
        <v>0</v>
      </c>
    </row>
    <row r="19" spans="1:9" s="3" customFormat="1" ht="72.75" customHeight="1">
      <c r="A19" s="28">
        <v>4</v>
      </c>
      <c r="B19" s="29" t="s">
        <v>92</v>
      </c>
      <c r="C19" s="30"/>
      <c r="D19" s="161" t="s">
        <v>93</v>
      </c>
      <c r="E19" s="32"/>
      <c r="F19" s="32"/>
      <c r="G19" s="103"/>
      <c r="H19" s="98">
        <f t="shared" si="0"/>
        <v>0</v>
      </c>
    </row>
    <row r="20" spans="1:9" s="3" customFormat="1">
      <c r="A20" s="28" t="s">
        <v>8</v>
      </c>
      <c r="B20" s="29"/>
      <c r="C20" s="30"/>
      <c r="D20" s="161" t="s">
        <v>81</v>
      </c>
      <c r="E20" s="32" t="s">
        <v>23</v>
      </c>
      <c r="F20" s="32">
        <v>0</v>
      </c>
      <c r="G20" s="102"/>
      <c r="H20" s="98">
        <f t="shared" si="0"/>
        <v>0</v>
      </c>
    </row>
    <row r="21" spans="1:9" s="3" customFormat="1" ht="33">
      <c r="A21" s="35" t="s">
        <v>10</v>
      </c>
      <c r="B21" s="29"/>
      <c r="C21" s="30"/>
      <c r="D21" s="161" t="s">
        <v>94</v>
      </c>
      <c r="E21" s="32" t="s">
        <v>23</v>
      </c>
      <c r="F21" s="32">
        <v>0</v>
      </c>
      <c r="G21" s="102"/>
      <c r="H21" s="98">
        <f t="shared" si="0"/>
        <v>0</v>
      </c>
      <c r="I21" s="196" t="s">
        <v>513</v>
      </c>
    </row>
    <row r="22" spans="1:9" s="3" customFormat="1" ht="33">
      <c r="A22" s="35" t="s">
        <v>78</v>
      </c>
      <c r="B22" s="29"/>
      <c r="C22" s="30"/>
      <c r="D22" s="161" t="s">
        <v>95</v>
      </c>
      <c r="E22" s="32" t="s">
        <v>23</v>
      </c>
      <c r="F22" s="32">
        <v>0</v>
      </c>
      <c r="G22" s="102"/>
      <c r="H22" s="98">
        <f t="shared" si="0"/>
        <v>0</v>
      </c>
      <c r="I22" s="196" t="s">
        <v>513</v>
      </c>
    </row>
    <row r="23" spans="1:9" s="3" customFormat="1">
      <c r="A23" s="28" t="s">
        <v>75</v>
      </c>
      <c r="B23" s="29"/>
      <c r="C23" s="30"/>
      <c r="D23" s="161" t="s">
        <v>96</v>
      </c>
      <c r="E23" s="32" t="s">
        <v>23</v>
      </c>
      <c r="F23" s="32">
        <v>0</v>
      </c>
      <c r="G23" s="102"/>
      <c r="H23" s="98">
        <f t="shared" si="0"/>
        <v>0</v>
      </c>
    </row>
    <row r="24" spans="1:9" s="3" customFormat="1" ht="115.5" customHeight="1">
      <c r="A24" s="28">
        <v>5</v>
      </c>
      <c r="B24" s="29" t="s">
        <v>257</v>
      </c>
      <c r="C24" s="30"/>
      <c r="D24" s="161" t="s">
        <v>259</v>
      </c>
      <c r="E24" s="32"/>
      <c r="F24" s="32"/>
      <c r="G24" s="103"/>
      <c r="H24" s="98">
        <f t="shared" si="0"/>
        <v>0</v>
      </c>
    </row>
    <row r="25" spans="1:9" s="3" customFormat="1">
      <c r="A25" s="28" t="s">
        <v>8</v>
      </c>
      <c r="B25" s="29"/>
      <c r="C25" s="30"/>
      <c r="D25" s="161" t="s">
        <v>81</v>
      </c>
      <c r="E25" s="32" t="s">
        <v>23</v>
      </c>
      <c r="F25" s="32">
        <v>0</v>
      </c>
      <c r="G25" s="102"/>
      <c r="H25" s="98">
        <f t="shared" si="0"/>
        <v>0</v>
      </c>
    </row>
    <row r="26" spans="1:9" s="3" customFormat="1">
      <c r="A26" s="28" t="s">
        <v>10</v>
      </c>
      <c r="B26" s="29"/>
      <c r="C26" s="30"/>
      <c r="D26" s="161" t="s">
        <v>368</v>
      </c>
      <c r="E26" s="32" t="s">
        <v>23</v>
      </c>
      <c r="F26" s="32">
        <v>0</v>
      </c>
      <c r="G26" s="102"/>
      <c r="H26" s="98">
        <f t="shared" si="0"/>
        <v>0</v>
      </c>
    </row>
    <row r="27" spans="1:9" s="3" customFormat="1">
      <c r="A27" s="28" t="s">
        <v>78</v>
      </c>
      <c r="B27" s="29"/>
      <c r="C27" s="30"/>
      <c r="D27" s="161" t="s">
        <v>95</v>
      </c>
      <c r="E27" s="32" t="s">
        <v>23</v>
      </c>
      <c r="F27" s="32">
        <v>0</v>
      </c>
      <c r="G27" s="102"/>
      <c r="H27" s="98">
        <f t="shared" si="0"/>
        <v>0</v>
      </c>
    </row>
    <row r="28" spans="1:9" s="3" customFormat="1" ht="120.75" customHeight="1">
      <c r="A28" s="28">
        <v>6</v>
      </c>
      <c r="B28" s="29" t="s">
        <v>258</v>
      </c>
      <c r="C28" s="30"/>
      <c r="D28" s="161" t="s">
        <v>260</v>
      </c>
      <c r="E28" s="172"/>
      <c r="F28" s="172"/>
      <c r="G28" s="173"/>
      <c r="H28" s="98">
        <f t="shared" si="0"/>
        <v>0</v>
      </c>
    </row>
    <row r="29" spans="1:9" s="3" customFormat="1">
      <c r="A29" s="28"/>
      <c r="B29" s="29"/>
      <c r="C29" s="30"/>
      <c r="D29" s="161" t="s">
        <v>369</v>
      </c>
      <c r="E29" s="32" t="s">
        <v>27</v>
      </c>
      <c r="F29" s="32">
        <v>4</v>
      </c>
      <c r="G29" s="102"/>
      <c r="H29" s="98">
        <f t="shared" si="0"/>
        <v>0</v>
      </c>
    </row>
    <row r="30" spans="1:9" s="3" customFormat="1" ht="88.5" customHeight="1">
      <c r="A30" s="28">
        <v>7</v>
      </c>
      <c r="B30" s="29" t="s">
        <v>97</v>
      </c>
      <c r="C30" s="30"/>
      <c r="D30" s="161" t="s">
        <v>371</v>
      </c>
      <c r="E30" s="32"/>
      <c r="F30" s="32"/>
      <c r="G30" s="104"/>
      <c r="H30" s="98">
        <f t="shared" si="0"/>
        <v>0</v>
      </c>
    </row>
    <row r="31" spans="1:9" s="3" customFormat="1" ht="99">
      <c r="A31" s="28" t="s">
        <v>8</v>
      </c>
      <c r="B31" s="29"/>
      <c r="C31" s="30"/>
      <c r="D31" s="161" t="s">
        <v>370</v>
      </c>
      <c r="E31" s="32" t="s">
        <v>23</v>
      </c>
      <c r="F31" s="32">
        <v>18</v>
      </c>
      <c r="G31" s="104"/>
      <c r="H31" s="98">
        <f t="shared" si="0"/>
        <v>0</v>
      </c>
      <c r="I31" s="196" t="s">
        <v>514</v>
      </c>
    </row>
    <row r="32" spans="1:9" s="3" customFormat="1">
      <c r="A32" s="28" t="s">
        <v>10</v>
      </c>
      <c r="B32" s="29"/>
      <c r="C32" s="19"/>
      <c r="D32" s="161" t="s">
        <v>94</v>
      </c>
      <c r="E32" s="32" t="s">
        <v>23</v>
      </c>
      <c r="F32" s="32">
        <v>34</v>
      </c>
      <c r="G32" s="104"/>
      <c r="H32" s="98">
        <f t="shared" si="0"/>
        <v>0</v>
      </c>
    </row>
    <row r="33" spans="1:9" s="3" customFormat="1">
      <c r="A33" s="35" t="s">
        <v>78</v>
      </c>
      <c r="B33" s="29"/>
      <c r="C33" s="30"/>
      <c r="D33" s="161" t="s">
        <v>95</v>
      </c>
      <c r="E33" s="32" t="s">
        <v>23</v>
      </c>
      <c r="F33" s="32">
        <v>30</v>
      </c>
      <c r="G33" s="102"/>
      <c r="H33" s="98">
        <f t="shared" si="0"/>
        <v>0</v>
      </c>
    </row>
    <row r="34" spans="1:9" s="3" customFormat="1">
      <c r="A34" s="35" t="s">
        <v>75</v>
      </c>
      <c r="B34" s="29"/>
      <c r="C34" s="30"/>
      <c r="D34" s="161" t="s">
        <v>181</v>
      </c>
      <c r="E34" s="32" t="s">
        <v>23</v>
      </c>
      <c r="F34" s="32">
        <v>0</v>
      </c>
      <c r="G34" s="102"/>
      <c r="H34" s="98">
        <f t="shared" si="0"/>
        <v>0</v>
      </c>
    </row>
    <row r="35" spans="1:9" s="3" customFormat="1" ht="103.5" customHeight="1">
      <c r="A35" s="28">
        <v>8</v>
      </c>
      <c r="B35" s="29" t="s">
        <v>372</v>
      </c>
      <c r="C35" s="30"/>
      <c r="D35" s="161" t="s">
        <v>373</v>
      </c>
      <c r="E35" s="32"/>
      <c r="F35" s="32"/>
      <c r="G35" s="104"/>
      <c r="H35" s="98">
        <f t="shared" si="0"/>
        <v>0</v>
      </c>
    </row>
    <row r="36" spans="1:9" s="3" customFormat="1">
      <c r="A36" s="28" t="s">
        <v>8</v>
      </c>
      <c r="B36" s="29"/>
      <c r="C36" s="30"/>
      <c r="D36" s="161" t="s">
        <v>370</v>
      </c>
      <c r="E36" s="32" t="s">
        <v>23</v>
      </c>
      <c r="F36" s="32">
        <v>0</v>
      </c>
      <c r="G36" s="104"/>
      <c r="H36" s="98">
        <f t="shared" si="0"/>
        <v>0</v>
      </c>
    </row>
    <row r="37" spans="1:9" s="3" customFormat="1">
      <c r="A37" s="28" t="s">
        <v>10</v>
      </c>
      <c r="B37" s="29"/>
      <c r="C37" s="19"/>
      <c r="D37" s="161" t="s">
        <v>94</v>
      </c>
      <c r="E37" s="32" t="s">
        <v>23</v>
      </c>
      <c r="F37" s="32">
        <v>0</v>
      </c>
      <c r="G37" s="104"/>
      <c r="H37" s="98">
        <f t="shared" ref="H37:H68" si="1">G37*F37</f>
        <v>0</v>
      </c>
    </row>
    <row r="38" spans="1:9" s="3" customFormat="1">
      <c r="A38" s="35" t="s">
        <v>78</v>
      </c>
      <c r="B38" s="29"/>
      <c r="C38" s="30"/>
      <c r="D38" s="161" t="s">
        <v>95</v>
      </c>
      <c r="E38" s="32" t="s">
        <v>23</v>
      </c>
      <c r="F38" s="32">
        <v>0</v>
      </c>
      <c r="G38" s="102"/>
      <c r="H38" s="98">
        <f t="shared" si="1"/>
        <v>0</v>
      </c>
    </row>
    <row r="39" spans="1:9" s="3" customFormat="1">
      <c r="A39" s="35" t="s">
        <v>75</v>
      </c>
      <c r="B39" s="29"/>
      <c r="C39" s="30"/>
      <c r="D39" s="161" t="s">
        <v>181</v>
      </c>
      <c r="E39" s="32" t="s">
        <v>23</v>
      </c>
      <c r="F39" s="32">
        <v>0</v>
      </c>
      <c r="G39" s="102"/>
      <c r="H39" s="98">
        <f t="shared" si="1"/>
        <v>0</v>
      </c>
    </row>
    <row r="40" spans="1:9" s="3" customFormat="1" ht="60">
      <c r="A40" s="29">
        <v>9</v>
      </c>
      <c r="B40" s="29" t="s">
        <v>375</v>
      </c>
      <c r="C40" s="29"/>
      <c r="D40" s="161" t="s">
        <v>374</v>
      </c>
      <c r="E40" s="29" t="s">
        <v>27</v>
      </c>
      <c r="F40" s="34">
        <v>7</v>
      </c>
      <c r="G40" s="105"/>
      <c r="H40" s="98">
        <f t="shared" si="1"/>
        <v>0</v>
      </c>
    </row>
    <row r="41" spans="1:9" s="4" customFormat="1" ht="60">
      <c r="A41" s="29">
        <v>10</v>
      </c>
      <c r="B41" s="29" t="s">
        <v>98</v>
      </c>
      <c r="C41" s="29"/>
      <c r="D41" s="162" t="s">
        <v>454</v>
      </c>
      <c r="E41" s="29" t="s">
        <v>27</v>
      </c>
      <c r="F41" s="34"/>
      <c r="G41" s="105"/>
      <c r="H41" s="98">
        <f t="shared" si="1"/>
        <v>0</v>
      </c>
    </row>
    <row r="42" spans="1:9" s="4" customFormat="1">
      <c r="A42" s="29"/>
      <c r="B42" s="29"/>
      <c r="C42" s="29"/>
      <c r="D42" s="162" t="s">
        <v>369</v>
      </c>
      <c r="E42" s="29" t="s">
        <v>27</v>
      </c>
      <c r="F42" s="34">
        <v>4</v>
      </c>
      <c r="G42" s="105"/>
      <c r="H42" s="98">
        <f t="shared" si="1"/>
        <v>0</v>
      </c>
    </row>
    <row r="43" spans="1:9" s="4" customFormat="1">
      <c r="A43" s="29"/>
      <c r="B43" s="29"/>
      <c r="C43" s="29"/>
      <c r="D43" s="162" t="s">
        <v>376</v>
      </c>
      <c r="E43" s="29" t="s">
        <v>27</v>
      </c>
      <c r="F43" s="34">
        <v>1</v>
      </c>
      <c r="G43" s="105"/>
      <c r="H43" s="98">
        <f t="shared" si="1"/>
        <v>0</v>
      </c>
      <c r="I43" s="205" t="s">
        <v>528</v>
      </c>
    </row>
    <row r="44" spans="1:9" s="4" customFormat="1">
      <c r="A44" s="29">
        <v>11</v>
      </c>
      <c r="B44" s="29" t="s">
        <v>377</v>
      </c>
      <c r="C44" s="29"/>
      <c r="D44" s="162" t="s">
        <v>378</v>
      </c>
      <c r="E44" s="29"/>
      <c r="F44" s="34"/>
      <c r="G44" s="105"/>
      <c r="H44" s="98">
        <f t="shared" si="1"/>
        <v>0</v>
      </c>
    </row>
    <row r="45" spans="1:9" s="4" customFormat="1">
      <c r="A45" s="29"/>
      <c r="B45" s="29"/>
      <c r="C45" s="29"/>
      <c r="D45" s="162" t="s">
        <v>379</v>
      </c>
      <c r="E45" s="29"/>
      <c r="F45" s="34"/>
      <c r="G45" s="105"/>
      <c r="H45" s="98">
        <f t="shared" si="1"/>
        <v>0</v>
      </c>
    </row>
    <row r="46" spans="1:9" s="4" customFormat="1">
      <c r="A46" s="29"/>
      <c r="B46" s="29"/>
      <c r="C46" s="29"/>
      <c r="D46" s="162" t="s">
        <v>376</v>
      </c>
      <c r="E46" s="29" t="s">
        <v>27</v>
      </c>
      <c r="F46" s="34">
        <v>0</v>
      </c>
      <c r="G46" s="105"/>
      <c r="H46" s="98">
        <f t="shared" si="1"/>
        <v>0</v>
      </c>
    </row>
    <row r="47" spans="1:9" s="4" customFormat="1">
      <c r="A47" s="29"/>
      <c r="B47" s="29"/>
      <c r="C47" s="29"/>
      <c r="D47" s="162" t="s">
        <v>382</v>
      </c>
      <c r="E47" s="29" t="s">
        <v>27</v>
      </c>
      <c r="F47" s="34">
        <v>0</v>
      </c>
      <c r="G47" s="105"/>
      <c r="H47" s="98">
        <f t="shared" si="1"/>
        <v>0</v>
      </c>
    </row>
    <row r="48" spans="1:9" s="4" customFormat="1">
      <c r="A48" s="29"/>
      <c r="B48" s="29"/>
      <c r="C48" s="29"/>
      <c r="D48" s="162" t="s">
        <v>380</v>
      </c>
      <c r="E48" s="29"/>
      <c r="F48" s="34"/>
      <c r="G48" s="105"/>
      <c r="H48" s="98">
        <f t="shared" si="1"/>
        <v>0</v>
      </c>
    </row>
    <row r="49" spans="1:9" s="4" customFormat="1">
      <c r="A49" s="29"/>
      <c r="B49" s="29"/>
      <c r="C49" s="29"/>
      <c r="D49" s="162" t="s">
        <v>376</v>
      </c>
      <c r="E49" s="29" t="s">
        <v>27</v>
      </c>
      <c r="F49" s="34">
        <v>1</v>
      </c>
      <c r="G49" s="105"/>
      <c r="H49" s="98">
        <f t="shared" si="1"/>
        <v>0</v>
      </c>
      <c r="I49" s="205" t="s">
        <v>528</v>
      </c>
    </row>
    <row r="50" spans="1:9" s="4" customFormat="1">
      <c r="A50" s="29"/>
      <c r="B50" s="29"/>
      <c r="C50" s="29"/>
      <c r="D50" s="162" t="s">
        <v>382</v>
      </c>
      <c r="E50" s="29" t="s">
        <v>27</v>
      </c>
      <c r="F50" s="34">
        <v>0</v>
      </c>
      <c r="G50" s="105"/>
      <c r="H50" s="98">
        <f t="shared" si="1"/>
        <v>0</v>
      </c>
    </row>
    <row r="51" spans="1:9" s="4" customFormat="1">
      <c r="A51" s="29"/>
      <c r="B51" s="29"/>
      <c r="C51" s="29"/>
      <c r="D51" s="162" t="s">
        <v>381</v>
      </c>
      <c r="E51" s="29"/>
      <c r="F51" s="34"/>
      <c r="G51" s="105"/>
      <c r="H51" s="98">
        <f t="shared" si="1"/>
        <v>0</v>
      </c>
    </row>
    <row r="52" spans="1:9" s="4" customFormat="1">
      <c r="A52" s="29"/>
      <c r="B52" s="29"/>
      <c r="C52" s="29"/>
      <c r="D52" s="162" t="s">
        <v>376</v>
      </c>
      <c r="E52" s="29" t="s">
        <v>27</v>
      </c>
      <c r="F52" s="34">
        <v>0</v>
      </c>
      <c r="G52" s="105"/>
      <c r="H52" s="98">
        <f t="shared" si="1"/>
        <v>0</v>
      </c>
    </row>
    <row r="53" spans="1:9" s="4" customFormat="1">
      <c r="A53" s="29"/>
      <c r="B53" s="29"/>
      <c r="C53" s="29"/>
      <c r="D53" s="162" t="s">
        <v>382</v>
      </c>
      <c r="E53" s="29" t="s">
        <v>27</v>
      </c>
      <c r="F53" s="34">
        <v>0</v>
      </c>
      <c r="G53" s="105"/>
      <c r="H53" s="98">
        <f t="shared" si="1"/>
        <v>0</v>
      </c>
    </row>
    <row r="54" spans="1:9" s="3" customFormat="1" ht="90">
      <c r="A54" s="29">
        <v>12</v>
      </c>
      <c r="B54" s="29" t="s">
        <v>99</v>
      </c>
      <c r="C54" s="29"/>
      <c r="D54" s="162" t="s">
        <v>455</v>
      </c>
      <c r="E54" s="29" t="s">
        <v>27</v>
      </c>
      <c r="F54" s="34">
        <v>16</v>
      </c>
      <c r="G54" s="105"/>
      <c r="H54" s="98">
        <f t="shared" si="1"/>
        <v>0</v>
      </c>
    </row>
    <row r="55" spans="1:9" s="3" customFormat="1" ht="45">
      <c r="A55" s="29">
        <v>13</v>
      </c>
      <c r="B55" s="29" t="s">
        <v>100</v>
      </c>
      <c r="C55" s="29"/>
      <c r="D55" s="162" t="s">
        <v>456</v>
      </c>
      <c r="E55" s="29" t="s">
        <v>27</v>
      </c>
      <c r="F55" s="34">
        <v>2</v>
      </c>
      <c r="G55" s="105"/>
      <c r="H55" s="98">
        <f t="shared" si="1"/>
        <v>0</v>
      </c>
    </row>
    <row r="56" spans="1:9" s="3" customFormat="1" ht="60">
      <c r="A56" s="29">
        <v>14</v>
      </c>
      <c r="B56" s="29" t="s">
        <v>101</v>
      </c>
      <c r="C56" s="29"/>
      <c r="D56" s="162" t="s">
        <v>457</v>
      </c>
      <c r="E56" s="29" t="s">
        <v>27</v>
      </c>
      <c r="F56" s="34">
        <v>1</v>
      </c>
      <c r="G56" s="105"/>
      <c r="H56" s="98">
        <f t="shared" si="1"/>
        <v>0</v>
      </c>
    </row>
    <row r="57" spans="1:9" s="3" customFormat="1" ht="75">
      <c r="A57" s="28">
        <v>15</v>
      </c>
      <c r="B57" s="36" t="s">
        <v>173</v>
      </c>
      <c r="C57" s="37"/>
      <c r="D57" s="161" t="s">
        <v>458</v>
      </c>
      <c r="E57" s="32" t="s">
        <v>27</v>
      </c>
      <c r="F57" s="32">
        <v>0</v>
      </c>
      <c r="G57" s="106"/>
      <c r="H57" s="98">
        <f t="shared" si="1"/>
        <v>0</v>
      </c>
    </row>
    <row r="58" spans="1:9" s="3" customFormat="1" ht="90">
      <c r="A58" s="28">
        <v>16</v>
      </c>
      <c r="B58" s="36" t="s">
        <v>173</v>
      </c>
      <c r="C58" s="37"/>
      <c r="D58" s="161" t="s">
        <v>459</v>
      </c>
      <c r="E58" s="32" t="s">
        <v>27</v>
      </c>
      <c r="F58" s="32">
        <v>1</v>
      </c>
      <c r="G58" s="102"/>
      <c r="H58" s="98">
        <f t="shared" si="1"/>
        <v>0</v>
      </c>
    </row>
    <row r="59" spans="1:9" s="3" customFormat="1" ht="90">
      <c r="A59" s="28">
        <v>17</v>
      </c>
      <c r="B59" s="36" t="s">
        <v>173</v>
      </c>
      <c r="C59" s="37"/>
      <c r="D59" s="161" t="s">
        <v>460</v>
      </c>
      <c r="E59" s="32" t="s">
        <v>27</v>
      </c>
      <c r="F59" s="32">
        <v>1</v>
      </c>
      <c r="G59" s="102"/>
      <c r="H59" s="98">
        <f t="shared" si="1"/>
        <v>0</v>
      </c>
    </row>
    <row r="60" spans="1:9" s="3" customFormat="1" ht="75">
      <c r="A60" s="28">
        <v>18</v>
      </c>
      <c r="B60" s="29" t="s">
        <v>264</v>
      </c>
      <c r="C60" s="30"/>
      <c r="D60" s="161" t="s">
        <v>461</v>
      </c>
      <c r="E60" s="32" t="s">
        <v>27</v>
      </c>
      <c r="F60" s="32">
        <v>0</v>
      </c>
      <c r="G60" s="102"/>
      <c r="H60" s="98">
        <f t="shared" si="1"/>
        <v>0</v>
      </c>
    </row>
    <row r="61" spans="1:9" s="3" customFormat="1" ht="30">
      <c r="A61" s="28">
        <v>19</v>
      </c>
      <c r="B61" s="29" t="s">
        <v>383</v>
      </c>
      <c r="C61" s="30"/>
      <c r="D61" s="161" t="s">
        <v>462</v>
      </c>
      <c r="E61" s="32" t="s">
        <v>27</v>
      </c>
      <c r="F61" s="32">
        <v>0</v>
      </c>
      <c r="G61" s="102"/>
      <c r="H61" s="98">
        <f t="shared" si="1"/>
        <v>0</v>
      </c>
    </row>
    <row r="62" spans="1:9" s="3" customFormat="1" ht="105">
      <c r="A62" s="28">
        <v>20</v>
      </c>
      <c r="B62" s="29" t="s">
        <v>270</v>
      </c>
      <c r="C62" s="30"/>
      <c r="D62" s="161" t="s">
        <v>463</v>
      </c>
      <c r="E62" s="32" t="s">
        <v>27</v>
      </c>
      <c r="F62" s="32">
        <v>0</v>
      </c>
      <c r="G62" s="102"/>
      <c r="H62" s="98">
        <f t="shared" si="1"/>
        <v>0</v>
      </c>
    </row>
    <row r="63" spans="1:9" s="3" customFormat="1" ht="45">
      <c r="A63" s="28">
        <v>21</v>
      </c>
      <c r="B63" s="29" t="s">
        <v>101</v>
      </c>
      <c r="C63" s="30"/>
      <c r="D63" s="161" t="s">
        <v>464</v>
      </c>
      <c r="E63" s="32" t="s">
        <v>27</v>
      </c>
      <c r="F63" s="32">
        <v>0</v>
      </c>
      <c r="G63" s="102"/>
      <c r="H63" s="98">
        <f t="shared" si="1"/>
        <v>0</v>
      </c>
    </row>
    <row r="64" spans="1:9" s="3" customFormat="1" ht="45">
      <c r="A64" s="28">
        <v>22</v>
      </c>
      <c r="B64" s="29" t="s">
        <v>102</v>
      </c>
      <c r="C64" s="30"/>
      <c r="D64" s="161" t="s">
        <v>465</v>
      </c>
      <c r="E64" s="32" t="s">
        <v>27</v>
      </c>
      <c r="F64" s="32">
        <v>0</v>
      </c>
      <c r="G64" s="102"/>
      <c r="H64" s="98">
        <f t="shared" si="1"/>
        <v>0</v>
      </c>
    </row>
    <row r="65" spans="1:8" s="3" customFormat="1" ht="45">
      <c r="A65" s="28">
        <v>23</v>
      </c>
      <c r="B65" s="29" t="s">
        <v>103</v>
      </c>
      <c r="C65" s="30"/>
      <c r="D65" s="161" t="s">
        <v>466</v>
      </c>
      <c r="E65" s="32" t="s">
        <v>27</v>
      </c>
      <c r="F65" s="32">
        <v>0</v>
      </c>
      <c r="G65" s="102"/>
      <c r="H65" s="98">
        <f t="shared" si="1"/>
        <v>0</v>
      </c>
    </row>
    <row r="66" spans="1:8" s="3" customFormat="1" ht="45">
      <c r="A66" s="28">
        <v>24</v>
      </c>
      <c r="B66" s="29" t="s">
        <v>104</v>
      </c>
      <c r="C66" s="30"/>
      <c r="D66" s="161" t="s">
        <v>384</v>
      </c>
      <c r="E66" s="32" t="s">
        <v>27</v>
      </c>
      <c r="F66" s="32">
        <v>0</v>
      </c>
      <c r="G66" s="102"/>
      <c r="H66" s="98">
        <f t="shared" si="1"/>
        <v>0</v>
      </c>
    </row>
    <row r="67" spans="1:8" s="3" customFormat="1" ht="45">
      <c r="A67" s="28">
        <v>25</v>
      </c>
      <c r="B67" s="29" t="s">
        <v>105</v>
      </c>
      <c r="C67" s="30"/>
      <c r="D67" s="161" t="s">
        <v>106</v>
      </c>
      <c r="E67" s="32" t="s">
        <v>27</v>
      </c>
      <c r="F67" s="32">
        <v>0</v>
      </c>
      <c r="G67" s="102"/>
      <c r="H67" s="98">
        <f t="shared" si="1"/>
        <v>0</v>
      </c>
    </row>
    <row r="68" spans="1:8" s="3" customFormat="1">
      <c r="A68" s="28">
        <v>26</v>
      </c>
      <c r="B68" s="29" t="s">
        <v>107</v>
      </c>
      <c r="C68" s="30"/>
      <c r="D68" s="161" t="s">
        <v>108</v>
      </c>
      <c r="E68" s="32" t="s">
        <v>13</v>
      </c>
      <c r="F68" s="32">
        <v>1</v>
      </c>
      <c r="G68" s="102"/>
      <c r="H68" s="98">
        <f t="shared" si="1"/>
        <v>0</v>
      </c>
    </row>
    <row r="69" spans="1:8" ht="75">
      <c r="A69" s="28">
        <v>27</v>
      </c>
      <c r="B69" s="29" t="s">
        <v>386</v>
      </c>
      <c r="C69" s="30"/>
      <c r="D69" s="161" t="s">
        <v>467</v>
      </c>
      <c r="E69" s="32" t="s">
        <v>27</v>
      </c>
      <c r="F69" s="32">
        <v>0</v>
      </c>
      <c r="G69" s="102"/>
      <c r="H69" s="98">
        <f t="shared" ref="H69:H100" si="2">G69*F69</f>
        <v>0</v>
      </c>
    </row>
    <row r="70" spans="1:8" ht="45">
      <c r="A70" s="28">
        <v>28</v>
      </c>
      <c r="B70" s="29" t="s">
        <v>109</v>
      </c>
      <c r="C70" s="30"/>
      <c r="D70" s="31" t="s">
        <v>387</v>
      </c>
      <c r="E70" s="32" t="s">
        <v>135</v>
      </c>
      <c r="F70" s="32">
        <v>1</v>
      </c>
      <c r="G70" s="102"/>
      <c r="H70" s="98">
        <f t="shared" si="2"/>
        <v>0</v>
      </c>
    </row>
    <row r="71" spans="1:8" ht="30">
      <c r="A71" s="28">
        <v>29</v>
      </c>
      <c r="B71" s="29" t="s">
        <v>110</v>
      </c>
      <c r="C71" s="30"/>
      <c r="D71" s="31" t="s">
        <v>385</v>
      </c>
      <c r="E71" s="32" t="s">
        <v>27</v>
      </c>
      <c r="F71" s="32">
        <v>1</v>
      </c>
      <c r="G71" s="103"/>
      <c r="H71" s="98">
        <f t="shared" si="2"/>
        <v>0</v>
      </c>
    </row>
    <row r="72" spans="1:8">
      <c r="A72" s="38"/>
      <c r="B72" s="29"/>
      <c r="C72" s="30"/>
      <c r="D72" s="31"/>
      <c r="E72" s="177"/>
      <c r="G72" s="102"/>
      <c r="H72" s="98">
        <f>G72*F71</f>
        <v>0</v>
      </c>
    </row>
    <row r="73" spans="1:8" s="3" customFormat="1">
      <c r="A73" s="39">
        <v>30</v>
      </c>
      <c r="B73" s="29" t="s">
        <v>112</v>
      </c>
      <c r="C73" s="30"/>
      <c r="D73" s="195" t="s">
        <v>113</v>
      </c>
      <c r="E73" s="32" t="s">
        <v>27</v>
      </c>
      <c r="F73" s="32">
        <v>1</v>
      </c>
      <c r="G73" s="102"/>
      <c r="H73" s="98">
        <f t="shared" si="2"/>
        <v>0</v>
      </c>
    </row>
    <row r="74" spans="1:8" s="3" customFormat="1" ht="45">
      <c r="A74" s="39">
        <v>31</v>
      </c>
      <c r="B74" s="29" t="s">
        <v>114</v>
      </c>
      <c r="C74" s="30"/>
      <c r="D74" s="31" t="s">
        <v>115</v>
      </c>
      <c r="E74" s="32"/>
      <c r="F74" s="32"/>
      <c r="G74" s="103"/>
      <c r="H74" s="98">
        <f t="shared" si="2"/>
        <v>0</v>
      </c>
    </row>
    <row r="75" spans="1:8" s="3" customFormat="1">
      <c r="A75" s="32"/>
      <c r="B75" s="29" t="s">
        <v>8</v>
      </c>
      <c r="C75" s="30"/>
      <c r="D75" s="31" t="s">
        <v>94</v>
      </c>
      <c r="E75" s="32" t="s">
        <v>27</v>
      </c>
      <c r="F75" s="32">
        <v>0</v>
      </c>
      <c r="G75" s="102"/>
      <c r="H75" s="98">
        <f t="shared" si="2"/>
        <v>0</v>
      </c>
    </row>
    <row r="76" spans="1:8" s="3" customFormat="1">
      <c r="A76" s="40"/>
      <c r="B76" s="41" t="s">
        <v>10</v>
      </c>
      <c r="C76" s="42"/>
      <c r="D76" s="31" t="s">
        <v>95</v>
      </c>
      <c r="E76" s="32" t="s">
        <v>27</v>
      </c>
      <c r="F76" s="40">
        <v>0</v>
      </c>
      <c r="G76" s="107"/>
      <c r="H76" s="98">
        <f t="shared" si="2"/>
        <v>0</v>
      </c>
    </row>
    <row r="77" spans="1:8" s="3" customFormat="1" ht="30">
      <c r="A77" s="39">
        <v>32</v>
      </c>
      <c r="B77" s="29" t="s">
        <v>114</v>
      </c>
      <c r="C77" s="30"/>
      <c r="D77" s="31" t="s">
        <v>158</v>
      </c>
      <c r="E77" s="32"/>
      <c r="F77" s="32"/>
      <c r="G77" s="103"/>
      <c r="H77" s="98">
        <f t="shared" si="2"/>
        <v>0</v>
      </c>
    </row>
    <row r="78" spans="1:8" s="3" customFormat="1">
      <c r="A78" s="32"/>
      <c r="B78" s="29" t="s">
        <v>8</v>
      </c>
      <c r="C78" s="30"/>
      <c r="D78" s="31" t="s">
        <v>229</v>
      </c>
      <c r="E78" s="32" t="s">
        <v>27</v>
      </c>
      <c r="F78" s="32">
        <v>2</v>
      </c>
      <c r="G78" s="102"/>
      <c r="H78" s="98">
        <f t="shared" si="2"/>
        <v>0</v>
      </c>
    </row>
    <row r="79" spans="1:8" s="3" customFormat="1">
      <c r="A79" s="32"/>
      <c r="B79" s="29" t="s">
        <v>10</v>
      </c>
      <c r="C79" s="30"/>
      <c r="D79" s="31" t="s">
        <v>230</v>
      </c>
      <c r="E79" s="32" t="s">
        <v>27</v>
      </c>
      <c r="F79" s="32">
        <v>0</v>
      </c>
      <c r="G79" s="102"/>
      <c r="H79" s="98">
        <f t="shared" si="2"/>
        <v>0</v>
      </c>
    </row>
    <row r="80" spans="1:8" s="3" customFormat="1">
      <c r="A80" s="32"/>
      <c r="B80" s="29" t="s">
        <v>78</v>
      </c>
      <c r="C80" s="30"/>
      <c r="D80" s="31" t="s">
        <v>231</v>
      </c>
      <c r="E80" s="32" t="s">
        <v>27</v>
      </c>
      <c r="F80" s="32">
        <v>0</v>
      </c>
      <c r="G80" s="102"/>
      <c r="H80" s="98">
        <f t="shared" si="2"/>
        <v>0</v>
      </c>
    </row>
    <row r="81" spans="1:8" s="3" customFormat="1">
      <c r="A81" s="32"/>
      <c r="B81" s="29" t="s">
        <v>75</v>
      </c>
      <c r="C81" s="30"/>
      <c r="D81" s="31" t="s">
        <v>182</v>
      </c>
      <c r="E81" s="32" t="s">
        <v>27</v>
      </c>
      <c r="F81" s="32">
        <v>0</v>
      </c>
      <c r="G81" s="102"/>
      <c r="H81" s="98">
        <f t="shared" si="2"/>
        <v>0</v>
      </c>
    </row>
    <row r="82" spans="1:8" s="3" customFormat="1" ht="60">
      <c r="A82" s="28">
        <v>33</v>
      </c>
      <c r="B82" s="29" t="s">
        <v>111</v>
      </c>
      <c r="C82" s="30"/>
      <c r="D82" s="31" t="s">
        <v>207</v>
      </c>
      <c r="E82" s="32"/>
      <c r="F82" s="32"/>
      <c r="G82" s="103"/>
      <c r="H82" s="98">
        <f t="shared" si="2"/>
        <v>0</v>
      </c>
    </row>
    <row r="83" spans="1:8" s="3" customFormat="1">
      <c r="A83" s="39"/>
      <c r="B83" s="29" t="s">
        <v>8</v>
      </c>
      <c r="C83" s="30"/>
      <c r="D83" s="43" t="s">
        <v>272</v>
      </c>
      <c r="E83" s="32" t="s">
        <v>27</v>
      </c>
      <c r="F83" s="32">
        <v>0</v>
      </c>
      <c r="G83" s="102"/>
      <c r="H83" s="98">
        <f t="shared" si="2"/>
        <v>0</v>
      </c>
    </row>
    <row r="84" spans="1:8" s="3" customFormat="1">
      <c r="A84" s="39"/>
      <c r="B84" s="29" t="s">
        <v>10</v>
      </c>
      <c r="C84" s="30"/>
      <c r="D84" s="43" t="s">
        <v>222</v>
      </c>
      <c r="E84" s="32" t="s">
        <v>27</v>
      </c>
      <c r="F84" s="32">
        <v>0</v>
      </c>
      <c r="G84" s="102"/>
      <c r="H84" s="98">
        <f t="shared" si="2"/>
        <v>0</v>
      </c>
    </row>
    <row r="85" spans="1:8" s="3" customFormat="1">
      <c r="A85" s="39"/>
      <c r="B85" s="29" t="s">
        <v>78</v>
      </c>
      <c r="C85" s="30"/>
      <c r="D85" s="43" t="s">
        <v>223</v>
      </c>
      <c r="E85" s="32" t="s">
        <v>27</v>
      </c>
      <c r="F85" s="32">
        <v>0</v>
      </c>
      <c r="G85" s="102"/>
      <c r="H85" s="98">
        <f t="shared" si="2"/>
        <v>0</v>
      </c>
    </row>
    <row r="86" spans="1:8" s="3" customFormat="1" ht="60">
      <c r="A86" s="28">
        <v>34</v>
      </c>
      <c r="B86" s="29" t="s">
        <v>426</v>
      </c>
      <c r="C86" s="30"/>
      <c r="D86" s="31" t="s">
        <v>427</v>
      </c>
      <c r="E86" s="32"/>
      <c r="F86" s="32"/>
      <c r="G86" s="104"/>
      <c r="H86" s="98">
        <f t="shared" si="2"/>
        <v>0</v>
      </c>
    </row>
    <row r="87" spans="1:8" s="3" customFormat="1">
      <c r="A87" s="28"/>
      <c r="B87" s="29" t="s">
        <v>8</v>
      </c>
      <c r="C87" s="30"/>
      <c r="D87" s="43" t="s">
        <v>116</v>
      </c>
      <c r="E87" s="32" t="s">
        <v>27</v>
      </c>
      <c r="F87" s="32">
        <v>0</v>
      </c>
      <c r="G87" s="104"/>
      <c r="H87" s="98">
        <f t="shared" si="2"/>
        <v>0</v>
      </c>
    </row>
    <row r="88" spans="1:8" s="6" customFormat="1">
      <c r="A88" s="28"/>
      <c r="B88" s="29" t="s">
        <v>10</v>
      </c>
      <c r="C88" s="30"/>
      <c r="D88" s="43" t="s">
        <v>117</v>
      </c>
      <c r="E88" s="32" t="s">
        <v>27</v>
      </c>
      <c r="F88" s="32">
        <v>0</v>
      </c>
      <c r="G88" s="104"/>
      <c r="H88" s="98">
        <f t="shared" si="2"/>
        <v>0</v>
      </c>
    </row>
    <row r="89" spans="1:8">
      <c r="A89" s="28"/>
      <c r="B89" s="29" t="s">
        <v>78</v>
      </c>
      <c r="C89" s="30"/>
      <c r="D89" s="43" t="s">
        <v>118</v>
      </c>
      <c r="E89" s="32" t="s">
        <v>27</v>
      </c>
      <c r="F89" s="32">
        <v>0</v>
      </c>
      <c r="G89" s="104"/>
      <c r="H89" s="98">
        <f t="shared" si="2"/>
        <v>0</v>
      </c>
    </row>
    <row r="90" spans="1:8">
      <c r="A90" s="28"/>
      <c r="B90" s="29" t="s">
        <v>75</v>
      </c>
      <c r="C90" s="30"/>
      <c r="D90" s="43" t="s">
        <v>119</v>
      </c>
      <c r="E90" s="32" t="s">
        <v>27</v>
      </c>
      <c r="F90" s="32">
        <v>0</v>
      </c>
      <c r="G90" s="104"/>
      <c r="H90" s="98">
        <f t="shared" si="2"/>
        <v>0</v>
      </c>
    </row>
    <row r="91" spans="1:8" ht="33.75" customHeight="1">
      <c r="A91" s="44">
        <v>35</v>
      </c>
      <c r="B91" s="45" t="s">
        <v>168</v>
      </c>
      <c r="C91" s="37"/>
      <c r="D91" s="46" t="s">
        <v>289</v>
      </c>
      <c r="E91" s="47" t="s">
        <v>135</v>
      </c>
      <c r="F91" s="47"/>
      <c r="G91" s="108"/>
      <c r="H91" s="98">
        <f t="shared" si="2"/>
        <v>0</v>
      </c>
    </row>
    <row r="92" spans="1:8" s="10" customFormat="1" ht="15">
      <c r="A92" s="44">
        <v>36</v>
      </c>
      <c r="B92" s="45" t="s">
        <v>169</v>
      </c>
      <c r="C92" s="37"/>
      <c r="D92" s="46" t="s">
        <v>297</v>
      </c>
      <c r="E92" s="47"/>
      <c r="F92" s="47"/>
      <c r="G92" s="109"/>
      <c r="H92" s="98">
        <f t="shared" si="2"/>
        <v>0</v>
      </c>
    </row>
    <row r="93" spans="1:8" s="6" customFormat="1">
      <c r="A93" s="28"/>
      <c r="B93" s="29" t="s">
        <v>8</v>
      </c>
      <c r="C93" s="30"/>
      <c r="D93" s="46" t="s">
        <v>388</v>
      </c>
      <c r="E93" s="32" t="s">
        <v>135</v>
      </c>
      <c r="F93" s="32">
        <v>0</v>
      </c>
      <c r="G93" s="102"/>
      <c r="H93" s="98">
        <f t="shared" si="2"/>
        <v>0</v>
      </c>
    </row>
    <row r="94" spans="1:8" s="6" customFormat="1">
      <c r="A94" s="28"/>
      <c r="B94" s="29" t="s">
        <v>10</v>
      </c>
      <c r="C94" s="30"/>
      <c r="D94" s="46" t="s">
        <v>389</v>
      </c>
      <c r="E94" s="32" t="s">
        <v>135</v>
      </c>
      <c r="F94" s="32">
        <v>0</v>
      </c>
      <c r="G94" s="102"/>
      <c r="H94" s="98">
        <f t="shared" si="2"/>
        <v>0</v>
      </c>
    </row>
    <row r="95" spans="1:8" s="6" customFormat="1">
      <c r="A95" s="28"/>
      <c r="B95" s="29" t="s">
        <v>78</v>
      </c>
      <c r="C95" s="30"/>
      <c r="D95" s="46" t="s">
        <v>85</v>
      </c>
      <c r="E95" s="32" t="s">
        <v>135</v>
      </c>
      <c r="F95" s="32">
        <v>0</v>
      </c>
      <c r="G95" s="102"/>
      <c r="H95" s="98">
        <f t="shared" si="2"/>
        <v>0</v>
      </c>
    </row>
    <row r="96" spans="1:8" s="6" customFormat="1">
      <c r="A96" s="28"/>
      <c r="B96" s="29" t="s">
        <v>75</v>
      </c>
      <c r="C96" s="30"/>
      <c r="D96" s="46" t="s">
        <v>390</v>
      </c>
      <c r="E96" s="32" t="s">
        <v>135</v>
      </c>
      <c r="F96" s="32">
        <v>0</v>
      </c>
      <c r="G96" s="102"/>
      <c r="H96" s="98">
        <f t="shared" si="2"/>
        <v>0</v>
      </c>
    </row>
    <row r="97" spans="1:9" s="6" customFormat="1">
      <c r="A97" s="28"/>
      <c r="B97" s="29" t="s">
        <v>76</v>
      </c>
      <c r="C97" s="30"/>
      <c r="D97" s="46" t="s">
        <v>86</v>
      </c>
      <c r="E97" s="32" t="s">
        <v>135</v>
      </c>
      <c r="F97" s="32">
        <v>0</v>
      </c>
      <c r="G97" s="102"/>
      <c r="H97" s="98">
        <f t="shared" si="2"/>
        <v>0</v>
      </c>
    </row>
    <row r="98" spans="1:9" s="6" customFormat="1">
      <c r="A98" s="28"/>
      <c r="B98" s="29" t="s">
        <v>77</v>
      </c>
      <c r="C98" s="30"/>
      <c r="D98" s="46" t="s">
        <v>81</v>
      </c>
      <c r="E98" s="32" t="s">
        <v>135</v>
      </c>
      <c r="F98" s="32">
        <v>0</v>
      </c>
      <c r="G98" s="102"/>
      <c r="H98" s="98">
        <f t="shared" si="2"/>
        <v>0</v>
      </c>
    </row>
    <row r="99" spans="1:9" ht="25.5">
      <c r="A99" s="44">
        <v>37</v>
      </c>
      <c r="B99" s="48" t="s">
        <v>170</v>
      </c>
      <c r="C99" s="49"/>
      <c r="D99" s="159" t="s">
        <v>452</v>
      </c>
      <c r="E99" s="47" t="s">
        <v>135</v>
      </c>
      <c r="F99" s="47">
        <v>1</v>
      </c>
      <c r="G99" s="108"/>
      <c r="H99" s="98">
        <f t="shared" si="2"/>
        <v>0</v>
      </c>
    </row>
    <row r="100" spans="1:9">
      <c r="A100" s="44">
        <v>38</v>
      </c>
      <c r="B100" s="36" t="s">
        <v>171</v>
      </c>
      <c r="C100" s="37"/>
      <c r="D100" s="159" t="s">
        <v>172</v>
      </c>
      <c r="E100" s="47" t="s">
        <v>135</v>
      </c>
      <c r="F100" s="47"/>
      <c r="G100" s="108"/>
      <c r="H100" s="98">
        <f t="shared" si="2"/>
        <v>0</v>
      </c>
    </row>
    <row r="101" spans="1:9" ht="36.75" customHeight="1">
      <c r="A101" s="44">
        <v>39</v>
      </c>
      <c r="B101" s="36" t="s">
        <v>174</v>
      </c>
      <c r="C101" s="37"/>
      <c r="D101" s="160" t="s">
        <v>453</v>
      </c>
      <c r="E101" s="47" t="s">
        <v>135</v>
      </c>
      <c r="F101" s="47">
        <v>0</v>
      </c>
      <c r="G101" s="108"/>
      <c r="H101" s="98">
        <f t="shared" ref="H101:H110" si="3">G101*F101</f>
        <v>0</v>
      </c>
    </row>
    <row r="102" spans="1:9" ht="25.5">
      <c r="A102" s="44">
        <v>40</v>
      </c>
      <c r="B102" s="36" t="s">
        <v>391</v>
      </c>
      <c r="C102" s="37"/>
      <c r="D102" s="204" t="s">
        <v>279</v>
      </c>
      <c r="E102" s="47" t="s">
        <v>27</v>
      </c>
      <c r="F102" s="47">
        <v>0</v>
      </c>
      <c r="G102" s="108"/>
      <c r="H102" s="98">
        <f t="shared" si="3"/>
        <v>0</v>
      </c>
      <c r="I102" s="203"/>
    </row>
    <row r="103" spans="1:9" ht="25.5">
      <c r="A103" s="44">
        <v>41</v>
      </c>
      <c r="B103" s="36" t="s">
        <v>227</v>
      </c>
      <c r="C103" s="37"/>
      <c r="D103" s="160" t="s">
        <v>228</v>
      </c>
      <c r="E103" s="47" t="s">
        <v>27</v>
      </c>
      <c r="F103" s="47">
        <v>0</v>
      </c>
      <c r="G103" s="108"/>
      <c r="H103" s="98">
        <f t="shared" si="3"/>
        <v>0</v>
      </c>
    </row>
    <row r="104" spans="1:9">
      <c r="A104" s="44">
        <v>42</v>
      </c>
      <c r="B104" s="36" t="s">
        <v>237</v>
      </c>
      <c r="C104" s="37"/>
      <c r="D104" s="204" t="s">
        <v>512</v>
      </c>
      <c r="E104" s="47" t="s">
        <v>27</v>
      </c>
      <c r="F104" s="47">
        <v>1</v>
      </c>
      <c r="G104" s="108"/>
      <c r="H104" s="98">
        <f t="shared" si="3"/>
        <v>0</v>
      </c>
    </row>
    <row r="105" spans="1:9">
      <c r="A105" s="44">
        <v>43</v>
      </c>
      <c r="B105" s="36" t="s">
        <v>180</v>
      </c>
      <c r="C105" s="37"/>
      <c r="D105" s="51" t="s">
        <v>205</v>
      </c>
      <c r="E105" s="47" t="s">
        <v>204</v>
      </c>
      <c r="F105" s="47">
        <v>1</v>
      </c>
      <c r="G105" s="108"/>
      <c r="H105" s="98">
        <f t="shared" si="3"/>
        <v>0</v>
      </c>
    </row>
    <row r="106" spans="1:9">
      <c r="A106" s="28">
        <v>44</v>
      </c>
      <c r="B106" s="29" t="s">
        <v>255</v>
      </c>
      <c r="C106" s="30"/>
      <c r="D106" s="50" t="s">
        <v>256</v>
      </c>
      <c r="E106" s="47" t="s">
        <v>27</v>
      </c>
      <c r="F106" s="47">
        <v>18</v>
      </c>
      <c r="G106" s="110"/>
      <c r="H106" s="98">
        <f t="shared" si="3"/>
        <v>0</v>
      </c>
    </row>
    <row r="107" spans="1:9" ht="60">
      <c r="A107" s="28">
        <v>45</v>
      </c>
      <c r="B107" s="29" t="s">
        <v>280</v>
      </c>
      <c r="C107" s="30"/>
      <c r="D107" s="52" t="s">
        <v>282</v>
      </c>
      <c r="E107" s="47" t="s">
        <v>281</v>
      </c>
      <c r="F107" s="47">
        <v>17</v>
      </c>
      <c r="G107" s="110"/>
      <c r="H107" s="98">
        <f t="shared" si="3"/>
        <v>0</v>
      </c>
    </row>
    <row r="108" spans="1:9" ht="45">
      <c r="A108" s="28">
        <v>46</v>
      </c>
      <c r="B108" s="29" t="s">
        <v>283</v>
      </c>
      <c r="C108" s="30"/>
      <c r="D108" s="52" t="s">
        <v>284</v>
      </c>
      <c r="E108" s="47" t="s">
        <v>27</v>
      </c>
      <c r="F108" s="47">
        <v>0</v>
      </c>
      <c r="G108" s="110"/>
      <c r="H108" s="98">
        <f t="shared" si="3"/>
        <v>0</v>
      </c>
    </row>
    <row r="109" spans="1:9" ht="30">
      <c r="A109" s="28">
        <v>47</v>
      </c>
      <c r="B109" s="29" t="s">
        <v>285</v>
      </c>
      <c r="C109" s="30"/>
      <c r="D109" s="52" t="s">
        <v>286</v>
      </c>
      <c r="E109" s="47" t="s">
        <v>204</v>
      </c>
      <c r="F109" s="47">
        <v>1</v>
      </c>
      <c r="G109" s="110"/>
      <c r="H109" s="98">
        <f t="shared" si="3"/>
        <v>0</v>
      </c>
    </row>
    <row r="110" spans="1:9" ht="45">
      <c r="A110" s="28">
        <v>48</v>
      </c>
      <c r="B110" s="29" t="s">
        <v>287</v>
      </c>
      <c r="C110" s="30"/>
      <c r="D110" s="52" t="s">
        <v>288</v>
      </c>
      <c r="E110" s="47" t="s">
        <v>204</v>
      </c>
      <c r="F110" s="47">
        <v>0</v>
      </c>
      <c r="G110" s="110"/>
      <c r="H110" s="98">
        <f t="shared" si="3"/>
        <v>0</v>
      </c>
    </row>
    <row r="111" spans="1:9">
      <c r="A111" s="28"/>
      <c r="B111" s="29"/>
      <c r="C111" s="30"/>
      <c r="D111" s="52"/>
      <c r="E111" s="47"/>
      <c r="F111" s="47"/>
      <c r="G111" s="110"/>
      <c r="H111" s="98"/>
    </row>
    <row r="112" spans="1:9">
      <c r="A112" s="28"/>
      <c r="B112" s="29"/>
      <c r="C112" s="30"/>
      <c r="D112" s="52"/>
      <c r="E112" s="47"/>
      <c r="F112" s="47"/>
      <c r="G112" s="110"/>
      <c r="H112" s="98"/>
    </row>
    <row r="113" spans="1:8">
      <c r="A113" s="90"/>
      <c r="B113" s="91"/>
      <c r="C113" s="92"/>
      <c r="D113" s="93" t="s">
        <v>79</v>
      </c>
      <c r="E113" s="94"/>
      <c r="F113" s="94"/>
      <c r="G113" s="95"/>
      <c r="H113" s="95">
        <f>SUM(H4:H111)</f>
        <v>0</v>
      </c>
    </row>
    <row r="114" spans="1:8">
      <c r="H114" s="99"/>
    </row>
    <row r="115" spans="1:8">
      <c r="D115" s="199" t="s">
        <v>160</v>
      </c>
      <c r="H115" s="99"/>
    </row>
    <row r="116" spans="1:8">
      <c r="D116" s="199" t="s">
        <v>517</v>
      </c>
      <c r="H116" s="99"/>
    </row>
    <row r="117" spans="1:8">
      <c r="D117" s="199" t="s">
        <v>159</v>
      </c>
      <c r="H117" s="99"/>
    </row>
    <row r="118" spans="1:8" hidden="1">
      <c r="D118" s="199"/>
    </row>
    <row r="119" spans="1:8" hidden="1">
      <c r="B119" s="18" t="s">
        <v>317</v>
      </c>
      <c r="C119" s="197"/>
      <c r="D119" s="199"/>
      <c r="E119" s="198"/>
      <c r="F119" s="20">
        <v>1</v>
      </c>
      <c r="G119" s="14"/>
      <c r="H119" s="101"/>
    </row>
    <row r="120" spans="1:8" hidden="1">
      <c r="B120" s="18" t="s">
        <v>312</v>
      </c>
      <c r="C120" s="197"/>
      <c r="D120" s="199"/>
      <c r="E120" s="198"/>
      <c r="F120" s="20">
        <v>1</v>
      </c>
      <c r="G120" s="14"/>
      <c r="H120" s="101"/>
    </row>
    <row r="121" spans="1:8" hidden="1">
      <c r="B121" s="18" t="s">
        <v>313</v>
      </c>
      <c r="C121" s="197"/>
      <c r="D121" s="199"/>
      <c r="E121" s="198"/>
      <c r="F121" s="20">
        <v>1</v>
      </c>
      <c r="G121" s="14"/>
      <c r="H121" s="101"/>
    </row>
    <row r="122" spans="1:8" hidden="1">
      <c r="B122" s="18" t="s">
        <v>318</v>
      </c>
      <c r="C122" s="197"/>
      <c r="D122" s="199"/>
      <c r="E122" s="198"/>
      <c r="F122" s="20">
        <v>2</v>
      </c>
      <c r="G122" s="14"/>
      <c r="H122" s="101"/>
    </row>
    <row r="123" spans="1:8" hidden="1">
      <c r="B123" s="18" t="s">
        <v>315</v>
      </c>
      <c r="C123" s="197">
        <v>70</v>
      </c>
      <c r="D123" s="199" t="s">
        <v>316</v>
      </c>
      <c r="E123" s="198"/>
      <c r="F123" s="20">
        <v>22</v>
      </c>
      <c r="G123" s="14"/>
      <c r="H123" s="101"/>
    </row>
    <row r="124" spans="1:8" hidden="1">
      <c r="D124" s="199"/>
    </row>
    <row r="125" spans="1:8" hidden="1">
      <c r="D125" s="199"/>
    </row>
    <row r="126" spans="1:8">
      <c r="D126" s="199" t="s">
        <v>515</v>
      </c>
    </row>
    <row r="127" spans="1:8">
      <c r="D127" s="200" t="s">
        <v>516</v>
      </c>
    </row>
  </sheetData>
  <mergeCells count="1">
    <mergeCell ref="A1:H1"/>
  </mergeCells>
  <pageMargins left="0.7" right="0.7" top="0.75" bottom="0.75" header="0.3" footer="0.3"/>
  <pageSetup scale="61"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CIVIL INTERIOR</vt:lpstr>
      <vt:lpstr>PLUMBING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2023-12-27T12:04:22Z</dcterms:modified>
</cp:coreProperties>
</file>