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Non Alcoholic\Wet Work BOQ\"/>
    </mc:Choice>
  </mc:AlternateContent>
  <bookViews>
    <workbookView xWindow="0" yWindow="0" windowWidth="20490" windowHeight="7620"/>
  </bookViews>
  <sheets>
    <sheet name="AHM_Civil Wet Works_BoQ" sheetId="1" r:id="rId1"/>
  </sheets>
  <definedNames>
    <definedName name="_xlnm._FilterDatabase" localSheetId="0" hidden="1">'AHM_Civil Wet Works_BoQ'!$A$3:$G$38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5" i="1"/>
  <c r="H7" i="1"/>
  <c r="H8" i="1"/>
  <c r="H14" i="1"/>
  <c r="H15" i="1"/>
  <c r="H16" i="1"/>
  <c r="H17" i="1"/>
  <c r="H20" i="1"/>
  <c r="H21" i="1"/>
  <c r="H27" i="1"/>
  <c r="H29" i="1"/>
  <c r="H31" i="1"/>
  <c r="H32" i="1"/>
  <c r="H30" i="1"/>
  <c r="H28" i="1"/>
  <c r="H25" i="1"/>
  <c r="H24" i="1"/>
  <c r="H23" i="1"/>
  <c r="H33" i="1"/>
  <c r="H22" i="1"/>
  <c r="H19" i="1"/>
  <c r="H18" i="1"/>
  <c r="H34" i="1" l="1"/>
  <c r="H35" i="1" s="1"/>
  <c r="H26" i="1"/>
  <c r="H9" i="1"/>
  <c r="H6" i="1"/>
  <c r="I34" i="1" l="1"/>
</calcChain>
</file>

<file path=xl/sharedStrings.xml><?xml version="1.0" encoding="utf-8"?>
<sst xmlns="http://schemas.openxmlformats.org/spreadsheetml/2006/main" count="67" uniqueCount="55">
  <si>
    <t>SR.NO.</t>
  </si>
  <si>
    <t>ITEM</t>
  </si>
  <si>
    <t>DESCRIPTION</t>
  </si>
  <si>
    <t>UNIT</t>
  </si>
  <si>
    <t>Amount</t>
  </si>
  <si>
    <t>GENERAL SITE WORKS</t>
  </si>
  <si>
    <t>Pest control at site</t>
  </si>
  <si>
    <t xml:space="preserve">Providing Pest Control &amp; Anti-termite treatment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 </t>
  </si>
  <si>
    <t>Site Barricading</t>
  </si>
  <si>
    <t>Providing and fixing flex board out. Cost to include framework cost, opening for door, flex printing and installation. ( digital file provided by client ) Sizes as mentioned below</t>
  </si>
  <si>
    <t>DEMOLITION WORKS</t>
  </si>
  <si>
    <t>Demolition Work</t>
  </si>
  <si>
    <t>Dismantling / Demolishing the following and carting away the debris from the site and unloading at a approved location as per statutory rules and regulations.</t>
  </si>
  <si>
    <t>SQMT</t>
  </si>
  <si>
    <t>Wall Chasing</t>
  </si>
  <si>
    <t xml:space="preserve">Chasing in existing brick/siphorex/concrete wall, up to 200mm wide and 75mm deep, for installation of A.C. copper pipes/drain pipes, electrical conduits as required and making good of chases with cement plaster/POP ready for application of paint. </t>
  </si>
  <si>
    <t>RMT</t>
  </si>
  <si>
    <t>Wall Puncture</t>
  </si>
  <si>
    <t>Making punctures in existing brick/siphorex/concrete wall block for passing A.C. copper pipes/drain pipes as required and making good the same with cement plaster/POP.</t>
  </si>
  <si>
    <t>NO's</t>
  </si>
  <si>
    <t>Core Cut</t>
  </si>
  <si>
    <t>Core cuts in mother slab for drain pipes 200mm dia as per required  and making good the same with cement plaster and waterproofing before slab waterproofing and kobah.</t>
  </si>
  <si>
    <t xml:space="preserve"> </t>
  </si>
  <si>
    <t xml:space="preserve">Debris </t>
  </si>
  <si>
    <t xml:space="preserve">Removing Debris out of site included loading, unloading &amp; shifting as per statutory rules and regulations. </t>
  </si>
  <si>
    <t>INTERIOR CIVIL WORK</t>
  </si>
  <si>
    <t>Membrane Waterproofing</t>
  </si>
  <si>
    <t>P&amp;A Waterproofing on mother slabs &amp; wall till 600mm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</si>
  <si>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Siphorex wall</t>
  </si>
  <si>
    <r>
      <t xml:space="preserve">Providing and constructing </t>
    </r>
    <r>
      <rPr>
        <b/>
        <sz val="10"/>
        <rFont val="Calibri"/>
        <family val="2"/>
        <scheme val="minor"/>
      </rPr>
      <t>150mm thk</t>
    </r>
    <r>
      <rPr>
        <sz val="10"/>
        <rFont val="Calibri"/>
        <family val="2"/>
        <scheme val="minor"/>
      </rPr>
      <t xml:space="preserve"> </t>
    </r>
    <r>
      <rPr>
        <b/>
        <sz val="10"/>
        <rFont val="Calibri"/>
        <family val="2"/>
        <scheme val="minor"/>
      </rPr>
      <t>Siphorex block</t>
    </r>
    <r>
      <rPr>
        <sz val="10"/>
        <rFont val="Calibri"/>
        <family val="2"/>
        <scheme val="minor"/>
      </rPr>
      <t xml:space="preserve"> in cement mortar 1:4 of approved make like </t>
    </r>
    <r>
      <rPr>
        <b/>
        <sz val="10"/>
        <rFont val="Calibri"/>
        <family val="2"/>
        <scheme val="minor"/>
      </rPr>
      <t>Aerocon/Siporex</t>
    </r>
    <r>
      <rPr>
        <sz val="10"/>
        <rFont val="Calibri"/>
        <family val="2"/>
        <scheme val="minor"/>
      </rPr>
      <t xml:space="preserve">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r>
  </si>
  <si>
    <t>a</t>
  </si>
  <si>
    <t xml:space="preserve">height upto 4950/ Full height </t>
  </si>
  <si>
    <t>b</t>
  </si>
  <si>
    <t>height upto 1200</t>
  </si>
  <si>
    <t>d</t>
  </si>
  <si>
    <t>height upto 1050</t>
  </si>
  <si>
    <t>Internal Plaster</t>
  </si>
  <si>
    <r>
      <t xml:space="preserve">P&amp;A of </t>
    </r>
    <r>
      <rPr>
        <b/>
        <sz val="10"/>
        <rFont val="Calibri"/>
        <family val="2"/>
        <scheme val="minor"/>
      </rPr>
      <t>single coat backing plaster of 15-18 mm thick</t>
    </r>
    <r>
      <rPr>
        <sz val="10"/>
        <rFont val="Calibri"/>
        <family val="2"/>
        <scheme val="minor"/>
      </rPr>
      <t xml:space="preserve">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 </t>
    </r>
  </si>
  <si>
    <t>PCC Work</t>
  </si>
  <si>
    <r>
      <t xml:space="preserve">Providing and laying up to </t>
    </r>
    <r>
      <rPr>
        <b/>
        <sz val="10"/>
        <rFont val="Calibri"/>
        <family val="2"/>
        <scheme val="minor"/>
      </rPr>
      <t>50-75 mm thick cement concrete flooring</t>
    </r>
    <r>
      <rPr>
        <sz val="10"/>
        <rFont val="Calibri"/>
        <family val="2"/>
        <scheme val="minor"/>
      </rPr>
      <t xml:space="preserve">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</si>
  <si>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IPS Work</t>
  </si>
  <si>
    <r>
      <t>Providing and laying cement concrete flooring</t>
    </r>
    <r>
      <rPr>
        <sz val="10"/>
        <color rgb="FFFF0000"/>
        <rFont val="Calibri"/>
        <family val="2"/>
        <scheme val="minor"/>
      </rPr>
      <t xml:space="preserve"> </t>
    </r>
    <r>
      <rPr>
        <sz val="10"/>
        <rFont val="Calibri"/>
        <family val="2"/>
        <scheme val="minor"/>
      </rPr>
      <t>25 - 40</t>
    </r>
    <r>
      <rPr>
        <sz val="10"/>
        <color indexed="8"/>
        <rFont val="Calibri"/>
        <family val="2"/>
        <scheme val="minor"/>
      </rPr>
      <t xml:space="preserve"> mm thick </t>
    </r>
    <r>
      <rPr>
        <sz val="10"/>
        <color rgb="FF000000"/>
        <rFont val="Calibri"/>
        <family val="2"/>
        <scheme val="minor"/>
      </rPr>
      <t xml:space="preserve">, C.M. 1:3 laid to proper level and slope cost should including compaction as directed and curing complete in all respect. </t>
    </r>
    <r>
      <rPr>
        <sz val="10"/>
        <color rgb="FFFA2E2E"/>
        <rFont val="Book Antiqua"/>
        <family val="1"/>
      </rPr>
      <t/>
    </r>
  </si>
  <si>
    <t>COBA Work</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</si>
  <si>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</si>
  <si>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a. KFC kitchen (BOH) - Base Area</t>
  </si>
  <si>
    <t>b. KFC kitchen (BOH) - Wall Area</t>
  </si>
  <si>
    <t>Sqm</t>
  </si>
  <si>
    <t>Total Qty</t>
  </si>
  <si>
    <t>Remark</t>
  </si>
  <si>
    <t xml:space="preserve">BOQ of Wet work for Outlets at Ahmedabad Project, Ahmedabad </t>
  </si>
  <si>
    <t>Kitchen raised by 200-250mm</t>
  </si>
  <si>
    <t xml:space="preserve">NON Alcholic Bar </t>
  </si>
  <si>
    <t>Rate(Sq Mt)</t>
  </si>
  <si>
    <t>Total</t>
  </si>
  <si>
    <t xml:space="preserve">Amount with GST 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</si>
</sst>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_(* #,##0.00_);_(* \(#,##0.00\);_(* \-??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11"/>
      <name val="Calibri"/>
      <family val="2"/>
      <scheme val="minor"/>
    </font>
    <font>
      <b/>
      <sz val="9"/>
      <name val="Calibri"/>
      <family val="2"/>
      <scheme val="minor"/>
    </font>
    <font>
      <b/>
      <sz val="10"/>
      <name val="Calibri"/>
      <family val="2"/>
      <scheme val="minor"/>
    </font>
    <font>
      <sz val="11"/>
      <name val="Calibri"/>
      <family val="2"/>
      <scheme val="minor"/>
    </font>
    <font>
      <sz val="9"/>
      <name val="Calibri"/>
      <family val="2"/>
      <scheme val="minor"/>
    </font>
    <font>
      <sz val="10"/>
      <name val="Calibri"/>
      <family val="2"/>
      <scheme val="minor"/>
    </font>
    <font>
      <sz val="9"/>
      <color rgb="FF000000"/>
      <name val="Calibri"/>
      <family val="2"/>
      <scheme val="minor"/>
    </font>
    <font>
      <sz val="10"/>
      <color rgb="FF000000"/>
      <name val="Calibri"/>
      <family val="2"/>
      <scheme val="minor"/>
    </font>
    <font>
      <sz val="10"/>
      <color rgb="FFFF0000"/>
      <name val="Calibri"/>
      <family val="2"/>
      <scheme val="minor"/>
    </font>
    <font>
      <sz val="9"/>
      <color indexed="8"/>
      <name val="Calibri"/>
      <family val="2"/>
      <scheme val="minor"/>
    </font>
    <font>
      <sz val="10"/>
      <color indexed="8"/>
      <name val="Calibri"/>
      <family val="2"/>
      <scheme val="minor"/>
    </font>
    <font>
      <sz val="10"/>
      <color rgb="FFFA2E2E"/>
      <name val="Book Antiqua"/>
      <family val="1"/>
    </font>
    <font>
      <b/>
      <sz val="9"/>
      <color rgb="FF000000"/>
      <name val="Calibri"/>
      <family val="2"/>
      <scheme val="minor"/>
    </font>
    <font>
      <b/>
      <sz val="9"/>
      <color theme="0"/>
      <name val="Calibri"/>
      <family val="2"/>
      <scheme val="minor"/>
    </font>
    <font>
      <b/>
      <sz val="10"/>
      <color theme="0"/>
      <name val="Calibri"/>
      <family val="2"/>
      <scheme val="minor"/>
    </font>
    <font>
      <b/>
      <i/>
      <sz val="9"/>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164" fontId="3" fillId="0" borderId="0" applyFont="0" applyFill="0" applyBorder="0" applyAlignment="0" applyProtection="0"/>
    <xf numFmtId="166" fontId="3" fillId="0" borderId="0" applyFill="0" applyBorder="0" applyAlignment="0" applyProtection="0"/>
    <xf numFmtId="0" fontId="1" fillId="0" borderId="0"/>
  </cellStyleXfs>
  <cellXfs count="34">
    <xf numFmtId="0" fontId="0" fillId="0" borderId="0" xfId="0"/>
    <xf numFmtId="0" fontId="0" fillId="2" borderId="0" xfId="0" applyFill="1"/>
    <xf numFmtId="0" fontId="7" fillId="2" borderId="0" xfId="0" applyFont="1" applyFill="1"/>
    <xf numFmtId="0" fontId="0" fillId="2" borderId="0" xfId="0" applyFill="1" applyAlignment="1">
      <alignment vertical="center"/>
    </xf>
    <xf numFmtId="0" fontId="4" fillId="2" borderId="1" xfId="1" applyFont="1" applyFill="1" applyBorder="1" applyAlignment="1">
      <alignment horizontal="left" vertical="center" wrapText="1"/>
    </xf>
    <xf numFmtId="0" fontId="5" fillId="2" borderId="2" xfId="1" applyFont="1" applyFill="1" applyBorder="1" applyAlignment="1">
      <alignment vertical="center"/>
    </xf>
    <xf numFmtId="165" fontId="5" fillId="2" borderId="2" xfId="2" applyNumberFormat="1" applyFont="1" applyFill="1" applyBorder="1" applyAlignment="1">
      <alignment vertical="center"/>
    </xf>
    <xf numFmtId="0" fontId="8" fillId="2" borderId="2" xfId="1" applyFont="1" applyFill="1" applyBorder="1" applyAlignment="1">
      <alignment horizontal="center" vertical="center"/>
    </xf>
    <xf numFmtId="3" fontId="8" fillId="2" borderId="2" xfId="1" applyNumberFormat="1" applyFont="1" applyFill="1" applyBorder="1" applyAlignment="1">
      <alignment horizontal="left" vertical="center" wrapText="1"/>
    </xf>
    <xf numFmtId="3" fontId="9" fillId="2" borderId="2" xfId="1" applyNumberFormat="1" applyFont="1" applyFill="1" applyBorder="1" applyAlignment="1">
      <alignment horizontal="left" vertical="center" wrapText="1"/>
    </xf>
    <xf numFmtId="165" fontId="10" fillId="2" borderId="2" xfId="2" applyNumberFormat="1" applyFont="1" applyFill="1" applyBorder="1" applyAlignment="1">
      <alignment horizontal="center" vertical="center" wrapText="1"/>
    </xf>
    <xf numFmtId="165" fontId="16" fillId="2" borderId="2" xfId="2" applyNumberFormat="1" applyFont="1" applyFill="1" applyBorder="1" applyAlignment="1">
      <alignment horizontal="center" vertical="center" wrapText="1"/>
    </xf>
    <xf numFmtId="0" fontId="8" fillId="2" borderId="2" xfId="1" applyFont="1" applyFill="1" applyBorder="1" applyAlignment="1">
      <alignment horizontal="left" vertical="center" wrapText="1"/>
    </xf>
    <xf numFmtId="0" fontId="11" fillId="2" borderId="2" xfId="4" applyFont="1" applyFill="1" applyBorder="1" applyAlignment="1">
      <alignment horizontal="justify" vertical="center" wrapText="1"/>
    </xf>
    <xf numFmtId="0" fontId="8" fillId="2" borderId="2" xfId="1" applyFont="1" applyFill="1" applyBorder="1" applyAlignment="1">
      <alignment horizontal="right"/>
    </xf>
    <xf numFmtId="0" fontId="12" fillId="2" borderId="2" xfId="1" applyFont="1" applyFill="1" applyBorder="1" applyAlignment="1">
      <alignment horizontal="justify" vertical="top" wrapText="1"/>
    </xf>
    <xf numFmtId="164" fontId="13" fillId="2" borderId="2" xfId="2" applyFont="1" applyFill="1" applyBorder="1" applyAlignment="1">
      <alignment horizontal="center" vertical="center" wrapText="1"/>
    </xf>
    <xf numFmtId="165" fontId="8" fillId="2" borderId="2" xfId="2" applyNumberFormat="1" applyFont="1" applyFill="1" applyBorder="1" applyAlignment="1">
      <alignment horizontal="center" vertical="center" wrapText="1"/>
    </xf>
    <xf numFmtId="0" fontId="5" fillId="2" borderId="2" xfId="0" applyFont="1" applyFill="1" applyBorder="1" applyAlignment="1">
      <alignment vertical="center"/>
    </xf>
    <xf numFmtId="0" fontId="0" fillId="2" borderId="2" xfId="0" applyFill="1" applyBorder="1"/>
    <xf numFmtId="0" fontId="0" fillId="2" borderId="2" xfId="0" applyFill="1" applyBorder="1" applyAlignment="1">
      <alignment vertical="center"/>
    </xf>
    <xf numFmtId="0" fontId="2" fillId="2" borderId="2" xfId="0" applyFont="1" applyFill="1" applyBorder="1" applyAlignment="1">
      <alignment vertical="center"/>
    </xf>
    <xf numFmtId="166" fontId="17" fillId="3" borderId="2" xfId="3" applyFont="1" applyFill="1" applyBorder="1" applyAlignment="1">
      <alignment horizontal="center" vertical="center"/>
    </xf>
    <xf numFmtId="166" fontId="17" fillId="3" borderId="2" xfId="3" applyFont="1" applyFill="1" applyBorder="1" applyAlignment="1">
      <alignment horizontal="center" vertical="center" wrapText="1"/>
    </xf>
    <xf numFmtId="165" fontId="10" fillId="4" borderId="2" xfId="2" applyNumberFormat="1" applyFont="1" applyFill="1" applyBorder="1" applyAlignment="1">
      <alignment horizontal="center" vertical="center" wrapText="1"/>
    </xf>
    <xf numFmtId="165" fontId="16" fillId="4" borderId="2" xfId="2" applyNumberFormat="1" applyFont="1" applyFill="1" applyBorder="1" applyAlignment="1">
      <alignment horizontal="center" vertical="center" wrapText="1"/>
    </xf>
    <xf numFmtId="0" fontId="4" fillId="2" borderId="1" xfId="1" applyFont="1" applyFill="1" applyBorder="1" applyAlignment="1">
      <alignment horizontal="left" vertical="center" wrapText="1"/>
    </xf>
    <xf numFmtId="0" fontId="5" fillId="2" borderId="2" xfId="1" applyFont="1" applyFill="1" applyBorder="1" applyAlignment="1">
      <alignment horizontal="center" vertical="center"/>
    </xf>
    <xf numFmtId="165" fontId="19" fillId="3" borderId="2" xfId="2" applyNumberFormat="1" applyFont="1" applyFill="1" applyBorder="1" applyAlignment="1">
      <alignment horizontal="center" vertical="center"/>
    </xf>
    <xf numFmtId="166" fontId="17" fillId="3" borderId="2" xfId="3" applyFont="1" applyFill="1" applyBorder="1" applyAlignment="1">
      <alignment horizontal="center" vertical="center"/>
    </xf>
    <xf numFmtId="0" fontId="18" fillId="3" borderId="2" xfId="1" applyFont="1" applyFill="1" applyBorder="1" applyAlignment="1">
      <alignment horizontal="center" vertical="center"/>
    </xf>
    <xf numFmtId="0" fontId="17" fillId="3" borderId="2" xfId="1" applyFont="1" applyFill="1" applyBorder="1" applyAlignment="1">
      <alignment horizontal="center" vertical="center"/>
    </xf>
    <xf numFmtId="0" fontId="5" fillId="2" borderId="2" xfId="0" applyFont="1" applyFill="1" applyBorder="1" applyAlignment="1">
      <alignment horizontal="center" vertical="center"/>
    </xf>
    <xf numFmtId="165" fontId="19" fillId="3" borderId="2" xfId="2" applyNumberFormat="1" applyFont="1" applyFill="1" applyBorder="1" applyAlignment="1">
      <alignment horizontal="center" vertical="center" wrapText="1"/>
    </xf>
  </cellXfs>
  <cellStyles count="5">
    <cellStyle name="Comma 10" xfId="3"/>
    <cellStyle name="Comma 2 3" xfId="2"/>
    <cellStyle name="Normal" xfId="0" builtinId="0"/>
    <cellStyle name="Normal 10" xfId="1"/>
    <cellStyle name="Normal 5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zoomScaleNormal="100" workbookViewId="0">
      <pane ySplit="2" topLeftCell="A33" activePane="bottomLeft" state="frozen"/>
      <selection pane="bottomLeft" activeCell="F5" sqref="F5:F35"/>
    </sheetView>
  </sheetViews>
  <sheetFormatPr defaultColWidth="9.140625" defaultRowHeight="15" x14ac:dyDescent="0.25"/>
  <cols>
    <col min="1" max="2" width="9.140625" style="1"/>
    <col min="3" max="3" width="54" style="1" customWidth="1"/>
    <col min="4" max="4" width="9.140625" style="3"/>
    <col min="5" max="6" width="9.140625" style="3" customWidth="1"/>
    <col min="7" max="9" width="9.140625" style="3"/>
    <col min="10" max="16384" width="9.140625" style="1"/>
  </cols>
  <sheetData>
    <row r="1" spans="1:9" x14ac:dyDescent="0.25">
      <c r="A1" s="26" t="s">
        <v>49</v>
      </c>
      <c r="B1" s="26"/>
      <c r="C1" s="26"/>
      <c r="D1" s="26"/>
      <c r="E1" s="4"/>
      <c r="F1" s="4"/>
      <c r="G1" s="4"/>
      <c r="H1" s="4"/>
      <c r="I1" s="4"/>
    </row>
    <row r="2" spans="1:9" ht="36" x14ac:dyDescent="0.25">
      <c r="A2" s="31" t="s">
        <v>0</v>
      </c>
      <c r="B2" s="31" t="s">
        <v>1</v>
      </c>
      <c r="C2" s="30" t="s">
        <v>2</v>
      </c>
      <c r="D2" s="29" t="s">
        <v>3</v>
      </c>
      <c r="E2" s="23" t="s">
        <v>51</v>
      </c>
      <c r="F2" s="33" t="s">
        <v>47</v>
      </c>
      <c r="G2" s="28" t="s">
        <v>52</v>
      </c>
      <c r="H2" s="28" t="s">
        <v>4</v>
      </c>
      <c r="I2" s="28" t="s">
        <v>48</v>
      </c>
    </row>
    <row r="3" spans="1:9" s="2" customFormat="1" x14ac:dyDescent="0.25">
      <c r="A3" s="31"/>
      <c r="B3" s="31"/>
      <c r="C3" s="30"/>
      <c r="D3" s="29"/>
      <c r="E3" s="22"/>
      <c r="F3" s="33"/>
      <c r="G3" s="28"/>
      <c r="H3" s="28"/>
      <c r="I3" s="28"/>
    </row>
    <row r="4" spans="1:9" x14ac:dyDescent="0.25">
      <c r="A4" s="27" t="s">
        <v>5</v>
      </c>
      <c r="B4" s="27"/>
      <c r="C4" s="27"/>
      <c r="D4" s="5"/>
      <c r="E4" s="5"/>
      <c r="F4" s="6"/>
      <c r="G4" s="6"/>
      <c r="H4" s="6"/>
      <c r="I4" s="6"/>
    </row>
    <row r="5" spans="1:9" ht="102" x14ac:dyDescent="0.25">
      <c r="A5" s="7">
        <v>1</v>
      </c>
      <c r="B5" s="8" t="s">
        <v>6</v>
      </c>
      <c r="C5" s="9" t="s">
        <v>7</v>
      </c>
      <c r="D5" s="7" t="s">
        <v>13</v>
      </c>
      <c r="E5" s="7">
        <v>95</v>
      </c>
      <c r="F5" s="7">
        <v>95</v>
      </c>
      <c r="G5" s="10">
        <v>70.631</v>
      </c>
      <c r="H5" s="10">
        <f>F5*G5</f>
        <v>6709.9449999999997</v>
      </c>
      <c r="I5" s="10"/>
    </row>
    <row r="6" spans="1:9" ht="58.5" customHeight="1" x14ac:dyDescent="0.25">
      <c r="A6" s="7">
        <v>2</v>
      </c>
      <c r="B6" s="12" t="s">
        <v>8</v>
      </c>
      <c r="C6" s="13" t="s">
        <v>9</v>
      </c>
      <c r="D6" s="7" t="s">
        <v>13</v>
      </c>
      <c r="E6" s="7">
        <v>120</v>
      </c>
      <c r="F6" s="7">
        <v>120</v>
      </c>
      <c r="G6" s="10">
        <v>834.73</v>
      </c>
      <c r="H6" s="10">
        <f>F6*G6</f>
        <v>100167.6</v>
      </c>
      <c r="I6" s="10"/>
    </row>
    <row r="7" spans="1:9" x14ac:dyDescent="0.25">
      <c r="A7" s="7"/>
      <c r="B7" s="14"/>
      <c r="C7" s="15"/>
      <c r="D7" s="16"/>
      <c r="E7" s="16"/>
      <c r="F7" s="16"/>
      <c r="G7" s="17">
        <v>0</v>
      </c>
      <c r="H7" s="10">
        <f t="shared" ref="H7:H33" si="0">F7*G7</f>
        <v>0</v>
      </c>
      <c r="I7" s="17"/>
    </row>
    <row r="8" spans="1:9" x14ac:dyDescent="0.25">
      <c r="A8" s="32" t="s">
        <v>10</v>
      </c>
      <c r="B8" s="32"/>
      <c r="C8" s="32"/>
      <c r="D8" s="18"/>
      <c r="E8" s="18"/>
      <c r="F8" s="18"/>
      <c r="G8" s="6">
        <v>0</v>
      </c>
      <c r="H8" s="10">
        <f t="shared" si="0"/>
        <v>0</v>
      </c>
      <c r="I8" s="6"/>
    </row>
    <row r="9" spans="1:9" ht="38.25" x14ac:dyDescent="0.25">
      <c r="A9" s="7">
        <v>1</v>
      </c>
      <c r="B9" s="8" t="s">
        <v>11</v>
      </c>
      <c r="C9" s="9" t="s">
        <v>12</v>
      </c>
      <c r="D9" s="7" t="s">
        <v>13</v>
      </c>
      <c r="E9" s="7"/>
      <c r="F9" s="7"/>
      <c r="G9" s="10">
        <v>346.73400000000004</v>
      </c>
      <c r="H9" s="10">
        <f>F9*G9</f>
        <v>0</v>
      </c>
      <c r="I9" s="10"/>
    </row>
    <row r="10" spans="1:9" ht="51" x14ac:dyDescent="0.25">
      <c r="A10" s="7">
        <v>2</v>
      </c>
      <c r="B10" s="8" t="s">
        <v>14</v>
      </c>
      <c r="C10" s="9" t="s">
        <v>15</v>
      </c>
      <c r="D10" s="7" t="s">
        <v>16</v>
      </c>
      <c r="E10" s="7"/>
      <c r="F10" s="7"/>
      <c r="G10" s="10">
        <v>192.63</v>
      </c>
      <c r="H10" s="10"/>
      <c r="I10" s="10"/>
    </row>
    <row r="11" spans="1:9" ht="38.25" x14ac:dyDescent="0.25">
      <c r="A11" s="7">
        <v>3</v>
      </c>
      <c r="B11" s="8" t="s">
        <v>17</v>
      </c>
      <c r="C11" s="9" t="s">
        <v>18</v>
      </c>
      <c r="D11" s="7" t="s">
        <v>19</v>
      </c>
      <c r="E11" s="7"/>
      <c r="F11" s="7"/>
      <c r="G11" s="10">
        <v>128.42000000000002</v>
      </c>
      <c r="H11" s="10"/>
      <c r="I11" s="10"/>
    </row>
    <row r="12" spans="1:9" ht="38.25" x14ac:dyDescent="0.25">
      <c r="A12" s="7">
        <v>4</v>
      </c>
      <c r="B12" s="8" t="s">
        <v>20</v>
      </c>
      <c r="C12" s="9" t="s">
        <v>21</v>
      </c>
      <c r="D12" s="7" t="s">
        <v>19</v>
      </c>
      <c r="E12" s="7"/>
      <c r="F12" s="7"/>
      <c r="G12" s="10">
        <v>1155.78</v>
      </c>
      <c r="H12" s="10"/>
      <c r="I12" s="10"/>
    </row>
    <row r="13" spans="1:9" ht="25.5" x14ac:dyDescent="0.25">
      <c r="A13" s="7" t="s">
        <v>22</v>
      </c>
      <c r="B13" s="8" t="s">
        <v>23</v>
      </c>
      <c r="C13" s="9" t="s">
        <v>24</v>
      </c>
      <c r="D13" s="7" t="s">
        <v>19</v>
      </c>
      <c r="E13" s="7"/>
      <c r="F13" s="7"/>
      <c r="G13" s="10">
        <v>2800</v>
      </c>
      <c r="H13" s="10">
        <f>F13*G13</f>
        <v>0</v>
      </c>
      <c r="I13" s="10"/>
    </row>
    <row r="14" spans="1:9" x14ac:dyDescent="0.25">
      <c r="A14" s="7"/>
      <c r="B14" s="8"/>
      <c r="C14" s="9"/>
      <c r="D14" s="7"/>
      <c r="E14" s="7"/>
      <c r="F14" s="7"/>
      <c r="G14" s="10">
        <v>0</v>
      </c>
      <c r="H14" s="10">
        <f t="shared" si="0"/>
        <v>0</v>
      </c>
      <c r="I14" s="10"/>
    </row>
    <row r="15" spans="1:9" x14ac:dyDescent="0.25">
      <c r="A15" s="7" t="s">
        <v>25</v>
      </c>
      <c r="B15" s="8"/>
      <c r="C15" s="9"/>
      <c r="D15" s="7"/>
      <c r="E15" s="7"/>
      <c r="F15" s="7"/>
      <c r="G15" s="10">
        <v>0</v>
      </c>
      <c r="H15" s="10">
        <f t="shared" si="0"/>
        <v>0</v>
      </c>
      <c r="I15" s="10"/>
    </row>
    <row r="16" spans="1:9" ht="48" x14ac:dyDescent="0.25">
      <c r="A16" s="7">
        <v>1</v>
      </c>
      <c r="B16" s="8" t="s">
        <v>26</v>
      </c>
      <c r="C16" s="9"/>
      <c r="D16" s="7"/>
      <c r="E16" s="7"/>
      <c r="F16" s="7"/>
      <c r="G16" s="10">
        <v>0</v>
      </c>
      <c r="H16" s="10">
        <f t="shared" si="0"/>
        <v>0</v>
      </c>
      <c r="I16" s="10"/>
    </row>
    <row r="17" spans="1:9" ht="127.5" x14ac:dyDescent="0.25">
      <c r="A17" s="7"/>
      <c r="B17" s="8"/>
      <c r="C17" s="9" t="s">
        <v>27</v>
      </c>
      <c r="D17" s="7"/>
      <c r="E17" s="7"/>
      <c r="F17" s="7"/>
      <c r="G17" s="10">
        <v>0</v>
      </c>
      <c r="H17" s="10">
        <f t="shared" si="0"/>
        <v>0</v>
      </c>
      <c r="I17" s="10"/>
    </row>
    <row r="18" spans="1:9" x14ac:dyDescent="0.25">
      <c r="A18" s="7"/>
      <c r="B18" s="8"/>
      <c r="C18" s="9" t="s">
        <v>44</v>
      </c>
      <c r="D18" s="7" t="s">
        <v>46</v>
      </c>
      <c r="E18" s="7">
        <v>35</v>
      </c>
      <c r="F18" s="7">
        <v>35</v>
      </c>
      <c r="G18" s="10">
        <v>500</v>
      </c>
      <c r="H18" s="10">
        <f t="shared" si="0"/>
        <v>17500</v>
      </c>
      <c r="I18" s="10"/>
    </row>
    <row r="19" spans="1:9" x14ac:dyDescent="0.25">
      <c r="A19" s="7"/>
      <c r="B19" s="8"/>
      <c r="C19" s="9" t="s">
        <v>45</v>
      </c>
      <c r="D19" s="7" t="s">
        <v>46</v>
      </c>
      <c r="E19" s="7">
        <v>40</v>
      </c>
      <c r="F19" s="7">
        <v>40</v>
      </c>
      <c r="G19" s="10">
        <v>500</v>
      </c>
      <c r="H19" s="10">
        <f t="shared" si="0"/>
        <v>20000</v>
      </c>
      <c r="I19" s="10"/>
    </row>
    <row r="20" spans="1:9" x14ac:dyDescent="0.25">
      <c r="A20" s="7"/>
      <c r="B20" s="8"/>
      <c r="C20" s="9"/>
      <c r="D20" s="7"/>
      <c r="E20" s="7"/>
      <c r="F20" s="7"/>
      <c r="G20" s="10">
        <v>0</v>
      </c>
      <c r="H20" s="10">
        <f t="shared" si="0"/>
        <v>0</v>
      </c>
      <c r="I20" s="10"/>
    </row>
    <row r="21" spans="1:9" ht="188.25" customHeight="1" x14ac:dyDescent="0.25">
      <c r="A21" s="7">
        <v>2</v>
      </c>
      <c r="B21" s="8" t="s">
        <v>28</v>
      </c>
      <c r="C21" s="9" t="s">
        <v>29</v>
      </c>
      <c r="D21" s="7"/>
      <c r="E21" s="7"/>
      <c r="F21" s="7"/>
      <c r="G21" s="10">
        <v>0</v>
      </c>
      <c r="H21" s="10">
        <f t="shared" si="0"/>
        <v>0</v>
      </c>
      <c r="I21" s="10"/>
    </row>
    <row r="22" spans="1:9" x14ac:dyDescent="0.25">
      <c r="A22" s="7" t="s">
        <v>30</v>
      </c>
      <c r="B22" s="8"/>
      <c r="C22" s="9" t="s">
        <v>31</v>
      </c>
      <c r="D22" s="7" t="s">
        <v>46</v>
      </c>
      <c r="E22" s="7">
        <v>10</v>
      </c>
      <c r="F22" s="7">
        <v>10</v>
      </c>
      <c r="G22" s="10">
        <v>1070</v>
      </c>
      <c r="H22" s="10">
        <f t="shared" si="0"/>
        <v>10700</v>
      </c>
      <c r="I22" s="10"/>
    </row>
    <row r="23" spans="1:9" x14ac:dyDescent="0.25">
      <c r="A23" s="7" t="s">
        <v>32</v>
      </c>
      <c r="B23" s="8"/>
      <c r="C23" s="9" t="s">
        <v>33</v>
      </c>
      <c r="D23" s="7" t="s">
        <v>46</v>
      </c>
      <c r="E23" s="7"/>
      <c r="F23" s="7"/>
      <c r="G23" s="10">
        <v>1070</v>
      </c>
      <c r="H23" s="10">
        <f t="shared" si="0"/>
        <v>0</v>
      </c>
      <c r="I23" s="10"/>
    </row>
    <row r="24" spans="1:9" x14ac:dyDescent="0.25">
      <c r="A24" s="7" t="s">
        <v>34</v>
      </c>
      <c r="B24" s="8"/>
      <c r="C24" s="9" t="s">
        <v>35</v>
      </c>
      <c r="D24" s="7" t="s">
        <v>46</v>
      </c>
      <c r="E24" s="7"/>
      <c r="F24" s="7"/>
      <c r="G24" s="10">
        <v>1070</v>
      </c>
      <c r="H24" s="10">
        <f t="shared" si="0"/>
        <v>0</v>
      </c>
      <c r="I24" s="10"/>
    </row>
    <row r="25" spans="1:9" x14ac:dyDescent="0.25">
      <c r="A25" s="7"/>
      <c r="B25" s="8"/>
      <c r="C25" s="9"/>
      <c r="D25" s="7"/>
      <c r="E25" s="7"/>
      <c r="F25" s="7"/>
      <c r="G25" s="10">
        <v>0</v>
      </c>
      <c r="H25" s="10">
        <f t="shared" si="0"/>
        <v>0</v>
      </c>
      <c r="I25" s="10"/>
    </row>
    <row r="26" spans="1:9" ht="89.25" x14ac:dyDescent="0.25">
      <c r="A26" s="7">
        <v>3</v>
      </c>
      <c r="B26" s="8" t="s">
        <v>36</v>
      </c>
      <c r="C26" s="9" t="s">
        <v>37</v>
      </c>
      <c r="D26" s="7" t="s">
        <v>46</v>
      </c>
      <c r="E26" s="7">
        <v>20</v>
      </c>
      <c r="F26" s="7">
        <v>20</v>
      </c>
      <c r="G26" s="10">
        <v>430</v>
      </c>
      <c r="H26" s="10">
        <f t="shared" si="0"/>
        <v>8600</v>
      </c>
      <c r="I26" s="10"/>
    </row>
    <row r="27" spans="1:9" x14ac:dyDescent="0.25">
      <c r="A27" s="7"/>
      <c r="B27" s="8"/>
      <c r="C27" s="9"/>
      <c r="D27" s="7"/>
      <c r="E27" s="7"/>
      <c r="F27" s="7"/>
      <c r="G27" s="10">
        <v>0</v>
      </c>
      <c r="H27" s="10">
        <f t="shared" si="0"/>
        <v>0</v>
      </c>
      <c r="I27" s="10"/>
    </row>
    <row r="28" spans="1:9" ht="76.5" x14ac:dyDescent="0.25">
      <c r="A28" s="7">
        <v>4</v>
      </c>
      <c r="B28" s="8" t="s">
        <v>38</v>
      </c>
      <c r="C28" s="9" t="s">
        <v>39</v>
      </c>
      <c r="D28" s="7" t="s">
        <v>46</v>
      </c>
      <c r="E28" s="7"/>
      <c r="F28" s="7"/>
      <c r="G28" s="10">
        <v>660</v>
      </c>
      <c r="H28" s="10">
        <f t="shared" si="0"/>
        <v>0</v>
      </c>
      <c r="I28" s="10"/>
    </row>
    <row r="29" spans="1:9" x14ac:dyDescent="0.25">
      <c r="A29" s="7"/>
      <c r="B29" s="8"/>
      <c r="C29" s="9"/>
      <c r="D29" s="7"/>
      <c r="E29" s="7"/>
      <c r="F29" s="7"/>
      <c r="G29" s="10">
        <v>0</v>
      </c>
      <c r="H29" s="10">
        <f t="shared" si="0"/>
        <v>0</v>
      </c>
      <c r="I29" s="10"/>
    </row>
    <row r="30" spans="1:9" ht="38.25" x14ac:dyDescent="0.25">
      <c r="A30" s="7">
        <v>5</v>
      </c>
      <c r="B30" s="8" t="s">
        <v>40</v>
      </c>
      <c r="C30" s="9" t="s">
        <v>41</v>
      </c>
      <c r="D30" s="7" t="s">
        <v>46</v>
      </c>
      <c r="E30" s="7"/>
      <c r="F30" s="7"/>
      <c r="G30" s="10">
        <v>536.79560000000004</v>
      </c>
      <c r="H30" s="10">
        <f t="shared" si="0"/>
        <v>0</v>
      </c>
      <c r="I30" s="10"/>
    </row>
    <row r="31" spans="1:9" x14ac:dyDescent="0.25">
      <c r="A31" s="7"/>
      <c r="B31" s="8"/>
      <c r="C31" s="9"/>
      <c r="D31" s="7"/>
      <c r="E31" s="7"/>
      <c r="F31" s="7"/>
      <c r="G31" s="10">
        <v>0</v>
      </c>
      <c r="H31" s="10">
        <f t="shared" si="0"/>
        <v>0</v>
      </c>
      <c r="I31" s="10"/>
    </row>
    <row r="32" spans="1:9" ht="114.75" x14ac:dyDescent="0.25">
      <c r="A32" s="7">
        <v>6</v>
      </c>
      <c r="B32" s="8" t="s">
        <v>42</v>
      </c>
      <c r="C32" s="9" t="s">
        <v>43</v>
      </c>
      <c r="D32" s="7"/>
      <c r="E32" s="7"/>
      <c r="F32" s="7"/>
      <c r="G32" s="10">
        <v>0</v>
      </c>
      <c r="H32" s="10">
        <f t="shared" si="0"/>
        <v>0</v>
      </c>
      <c r="I32" s="10"/>
    </row>
    <row r="33" spans="1:9" x14ac:dyDescent="0.25">
      <c r="A33" s="7"/>
      <c r="B33" s="8"/>
      <c r="C33" s="9" t="s">
        <v>50</v>
      </c>
      <c r="D33" s="7" t="s">
        <v>46</v>
      </c>
      <c r="E33" s="7">
        <v>25</v>
      </c>
      <c r="F33" s="7">
        <v>25</v>
      </c>
      <c r="G33" s="10">
        <v>950</v>
      </c>
      <c r="H33" s="10">
        <f t="shared" si="0"/>
        <v>23750</v>
      </c>
      <c r="I33" s="10"/>
    </row>
    <row r="34" spans="1:9" x14ac:dyDescent="0.25">
      <c r="A34" s="7"/>
      <c r="B34" s="8"/>
      <c r="C34" s="9"/>
      <c r="D34" s="7"/>
      <c r="E34" s="7"/>
      <c r="F34" s="7"/>
      <c r="G34" s="24" t="s">
        <v>53</v>
      </c>
      <c r="H34" s="25">
        <f>SUM(H5:H33)</f>
        <v>187427.54500000001</v>
      </c>
      <c r="I34" s="10">
        <f>H34*0.18</f>
        <v>33736.958100000003</v>
      </c>
    </row>
    <row r="35" spans="1:9" ht="36" x14ac:dyDescent="0.25">
      <c r="A35" s="7"/>
      <c r="B35" s="8"/>
      <c r="C35" s="9"/>
      <c r="D35" s="7"/>
      <c r="E35" s="7"/>
      <c r="F35" s="7"/>
      <c r="G35" s="24" t="s">
        <v>54</v>
      </c>
      <c r="H35" s="25">
        <f>H34*1.18</f>
        <v>221164.5031</v>
      </c>
      <c r="I35" s="10"/>
    </row>
    <row r="36" spans="1:9" x14ac:dyDescent="0.25">
      <c r="A36" s="7"/>
      <c r="B36" s="8"/>
      <c r="C36" s="9"/>
      <c r="D36" s="7"/>
      <c r="E36" s="7"/>
      <c r="F36" s="11"/>
      <c r="G36" s="10"/>
      <c r="H36" s="10"/>
      <c r="I36" s="10"/>
    </row>
    <row r="37" spans="1:9" x14ac:dyDescent="0.25">
      <c r="A37" s="19"/>
      <c r="B37" s="19"/>
      <c r="C37" s="19"/>
      <c r="D37" s="20"/>
      <c r="E37" s="20"/>
      <c r="F37" s="21"/>
      <c r="G37" s="20"/>
      <c r="H37" s="20"/>
      <c r="I37" s="20"/>
    </row>
    <row r="38" spans="1:9" x14ac:dyDescent="0.25">
      <c r="A38" s="19"/>
      <c r="B38" s="19"/>
      <c r="C38" s="19"/>
      <c r="D38" s="20"/>
      <c r="E38" s="20"/>
      <c r="F38" s="21"/>
      <c r="G38" s="20"/>
      <c r="H38" s="20"/>
      <c r="I38" s="20"/>
    </row>
  </sheetData>
  <protectedRanges>
    <protectedRange sqref="D1:E1 D21:F24 D35:F35 D32:F32 D26:F30 D16:F19" name="Range1"/>
    <protectedRange sqref="D7:F7" name="Range1_2"/>
    <protectedRange sqref="D4:E4 D15:F15" name="Range1_1_1"/>
    <protectedRange sqref="C30:C31 G31 I31" name="Range1_11"/>
    <protectedRange sqref="I20 D20:G20" name="Range1_3"/>
    <protectedRange sqref="D36:E36 D25:F25 D33:F34 D31:F31" name="Range1_5"/>
    <protectedRange sqref="G22:G24 G28 G30 I22:I24 I28 I30" name="Range1_7"/>
    <protectedRange sqref="D10:F10" name="Range1_6"/>
    <protectedRange sqref="D14:F14" name="Range1_2_2"/>
    <protectedRange sqref="D8:F8" name="Range1_1_1_2"/>
  </protectedRanges>
  <mergeCells count="11">
    <mergeCell ref="A8:C8"/>
    <mergeCell ref="F2:F3"/>
    <mergeCell ref="G2:G3"/>
    <mergeCell ref="H2:H3"/>
    <mergeCell ref="A1:D1"/>
    <mergeCell ref="A4:C4"/>
    <mergeCell ref="I2:I3"/>
    <mergeCell ref="D2:D3"/>
    <mergeCell ref="C2:C3"/>
    <mergeCell ref="B2:B3"/>
    <mergeCell ref="A2:A3"/>
  </mergeCells>
  <pageMargins left="0.7" right="0.7" top="0.75" bottom="0.75" header="0.3" footer="0.3"/>
  <pageSetup paperSize="9"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217d1b7-00b8-4997-b3ee-078a5e5490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AB02E6C2579D4B94B6D3F9B47D3B8D" ma:contentTypeVersion="17" ma:contentTypeDescription="Create a new document." ma:contentTypeScope="" ma:versionID="dd28e7259c38931ad95fd96526fc731e">
  <xsd:schema xmlns:xsd="http://www.w3.org/2001/XMLSchema" xmlns:xs="http://www.w3.org/2001/XMLSchema" xmlns:p="http://schemas.microsoft.com/office/2006/metadata/properties" xmlns:ns3="e217d1b7-00b8-4997-b3ee-078a5e5490be" xmlns:ns4="fee0fea8-8139-444d-8325-da21a6461ff7" targetNamespace="http://schemas.microsoft.com/office/2006/metadata/properties" ma:root="true" ma:fieldsID="1be8825f6d06ccad179524dc835f1798" ns3:_="" ns4:_="">
    <xsd:import namespace="e217d1b7-00b8-4997-b3ee-078a5e5490be"/>
    <xsd:import namespace="fee0fea8-8139-444d-8325-da21a6461f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7d1b7-00b8-4997-b3ee-078a5e549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0fea8-8139-444d-8325-da21a6461f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F4194F-6389-4A36-BEC5-CD77C4038B07}">
  <ds:schemaRefs>
    <ds:schemaRef ds:uri="http://schemas.microsoft.com/sharepoint/v3/contenttype/forms"/>
  </ds:schemaRefs>
</ds:datastoreItem>
</file>

<file path=customXml/itemProps2.xml><?xml version="1.0" encoding="utf-8"?>
<ds:datastoreItem xmlns:ds="http://schemas.openxmlformats.org/officeDocument/2006/customXml" ds:itemID="{E62CE88E-0BA3-47ED-A147-86C8C5FAAB3A}">
  <ds:schemaRefs>
    <ds:schemaRef ds:uri="http://schemas.microsoft.com/office/infopath/2007/PartnerControls"/>
    <ds:schemaRef ds:uri="http://www.w3.org/XML/1998/namespace"/>
    <ds:schemaRef ds:uri="fee0fea8-8139-444d-8325-da21a6461ff7"/>
    <ds:schemaRef ds:uri="http://purl.org/dc/elements/1.1/"/>
    <ds:schemaRef ds:uri="http://schemas.microsoft.com/office/2006/metadata/properties"/>
    <ds:schemaRef ds:uri="e217d1b7-00b8-4997-b3ee-078a5e5490be"/>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1E7A74DB-0A7E-4215-B971-BC41B4F10B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17d1b7-00b8-4997-b3ee-078a5e5490be"/>
    <ds:schemaRef ds:uri="fee0fea8-8139-444d-8325-da21a6461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AHM_Civil Wet Works_BoQ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Trupti Dalvi</cp:lastModifiedBy>
  <cp:lastPrinted>2023-09-08T13:13:47Z</cp:lastPrinted>
  <dcterms:created xsi:type="dcterms:W3CDTF">2023-09-08T10:24:16Z</dcterms:created>
  <dcterms:modified xsi:type="dcterms:W3CDTF">2023-12-27T12:57:44Z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0x01010097AB02E6C2579D4B94B6D3F9B47D3B8D</vt:lpwstr>
  </property>
</Properties>
</file>