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Dominos\NT Item\"/>
    </mc:Choice>
  </mc:AlternateContent>
  <bookViews>
    <workbookView xWindow="240" yWindow="30" windowWidth="20115" windowHeight="801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K33" i="1" l="1"/>
  <c r="K32" i="1"/>
  <c r="K34" i="1"/>
  <c r="K5" i="1"/>
  <c r="K6" i="1"/>
  <c r="K7" i="1"/>
  <c r="K8" i="1"/>
  <c r="K9" i="1"/>
  <c r="K10" i="1"/>
  <c r="K11" i="1"/>
  <c r="K12" i="1"/>
  <c r="K13" i="1"/>
  <c r="K14" i="1"/>
  <c r="K15" i="1"/>
  <c r="K16" i="1"/>
  <c r="K17" i="1"/>
  <c r="K18" i="1"/>
  <c r="K19" i="1"/>
  <c r="K20" i="1"/>
  <c r="K21" i="1"/>
  <c r="K22" i="1"/>
  <c r="K23" i="1"/>
  <c r="K24" i="1"/>
  <c r="K25" i="1"/>
  <c r="K26" i="1"/>
  <c r="K27" i="1"/>
  <c r="K28" i="1"/>
  <c r="K29" i="1"/>
  <c r="K30" i="1"/>
  <c r="K31" i="1"/>
  <c r="K35" i="1"/>
  <c r="K43" i="1"/>
  <c r="K44" i="1"/>
  <c r="K4" i="1"/>
  <c r="K3" i="1"/>
  <c r="I42" i="1" l="1"/>
  <c r="K42" i="1" s="1"/>
  <c r="I37" i="1"/>
  <c r="I36" i="1"/>
  <c r="I39" i="1" s="1"/>
  <c r="K39" i="1" s="1"/>
  <c r="K45" i="1" s="1"/>
</calcChain>
</file>

<file path=xl/sharedStrings.xml><?xml version="1.0" encoding="utf-8"?>
<sst xmlns="http://schemas.openxmlformats.org/spreadsheetml/2006/main" count="120" uniqueCount="82">
  <si>
    <t>Name of Item</t>
  </si>
  <si>
    <t>Description of Item</t>
  </si>
  <si>
    <t>Unit</t>
  </si>
  <si>
    <t>Location</t>
  </si>
  <si>
    <t>Length</t>
  </si>
  <si>
    <t>BOH</t>
  </si>
  <si>
    <t>Total</t>
  </si>
  <si>
    <t>False Ceiling</t>
  </si>
  <si>
    <r>
      <t xml:space="preserve">Providing and Fixing in position suspended type 8 mm  Bison Board False Ceiling with required M.S frame (40x40 mm ,18 gauge with </t>
    </r>
    <r>
      <rPr>
        <sz val="10"/>
        <rFont val="Times New Roman"/>
        <family val="1"/>
      </rPr>
      <t>1 coat of primer &amp; 2 or more coat of paint until achieved smooth finish as per drawing</t>
    </r>
    <r>
      <rPr>
        <sz val="10"/>
        <color theme="1"/>
        <rFont val="Times New Roman"/>
        <family val="1"/>
      </rPr>
      <t xml:space="preserve">) 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</si>
  <si>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t xml:space="preserve">Painting - Asain coal mine 8301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</si>
  <si>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</si>
  <si>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Sr. No.</t>
  </si>
  <si>
    <t xml:space="preserve">ANLGLE VOLVE </t>
  </si>
  <si>
    <t>NOS</t>
  </si>
  <si>
    <t>QTY</t>
  </si>
  <si>
    <t>Water Meter</t>
  </si>
  <si>
    <t>Cockroch Jali</t>
  </si>
  <si>
    <t>Connection Pipe</t>
  </si>
  <si>
    <t>Pressure Pump</t>
  </si>
  <si>
    <t>Pressure Pump Fitting</t>
  </si>
  <si>
    <t>Water Tank 100 Ltr</t>
  </si>
  <si>
    <t xml:space="preserve">Manager Cable </t>
  </si>
  <si>
    <t xml:space="preserve">Manager Table </t>
  </si>
  <si>
    <t>Over Head Cabinet</t>
  </si>
  <si>
    <t>Flap Door</t>
  </si>
  <si>
    <t>Buffer</t>
  </si>
  <si>
    <t>Electrical Meter</t>
  </si>
  <si>
    <t>Sink Installation</t>
  </si>
  <si>
    <t>Sink Jali Installation</t>
  </si>
  <si>
    <t>Sink Over Head Cabinet Installation</t>
  </si>
  <si>
    <t>Makeline Installation</t>
  </si>
  <si>
    <t>Tray Installation</t>
  </si>
  <si>
    <t>Sink Near Cold Room</t>
  </si>
  <si>
    <t xml:space="preserve">CPVC Union </t>
  </si>
  <si>
    <t xml:space="preserve">DMB Switch Socket </t>
  </si>
  <si>
    <t xml:space="preserve">Airport Networking </t>
  </si>
  <si>
    <t>Pt</t>
  </si>
  <si>
    <t>Signages Point</t>
  </si>
  <si>
    <t xml:space="preserve">Cold Room Corner Cover </t>
  </si>
  <si>
    <t>Bundle</t>
  </si>
  <si>
    <t xml:space="preserve">32 Amp 4 Pole MCCB </t>
  </si>
  <si>
    <t>6 Amp 3 Pin Top</t>
  </si>
  <si>
    <t>Sqft</t>
  </si>
  <si>
    <t>Breath</t>
  </si>
  <si>
    <t>Kitchen+Cold Store</t>
  </si>
  <si>
    <t>Rework of Above Item</t>
  </si>
  <si>
    <t>Qty As in Item No 34</t>
  </si>
  <si>
    <t>MAKE : SANT</t>
  </si>
  <si>
    <t>MAKE : SUPREME</t>
  </si>
  <si>
    <t>Brass Ball Valve</t>
  </si>
  <si>
    <t>REMOVAL OF GYPSUM PARTITION BOARD IN THE EXISTING STRUCTURE</t>
  </si>
  <si>
    <t>SHERA BOARD PANNELLING ABOVE FRAME STRUCTURE MADE OF MS WORK</t>
  </si>
  <si>
    <t xml:space="preserve">MAKE : HINDWARE </t>
  </si>
  <si>
    <t>MAKE : KRANTI</t>
  </si>
  <si>
    <t>Water Meter Installation</t>
  </si>
  <si>
    <t>JOB</t>
  </si>
  <si>
    <t>SS 304 GRADE WITH INSTALLATION &amp; FINISHING WITH GROUT i/c all COMPLETE</t>
  </si>
  <si>
    <t>From Angle Volve to Equipments i/c all labour and Installation</t>
  </si>
  <si>
    <t>Grease Trap Fitting</t>
  </si>
  <si>
    <t>Grease Trap Installation i/c all labour and fittings complete</t>
  </si>
  <si>
    <t xml:space="preserve">Pressure Pump Crompton Make with 0.5 hp Motar (Booster Pump) i/c all </t>
  </si>
  <si>
    <t xml:space="preserve">with all necessary fitting (Elbow,Union,PVC Pipe,Tee, Brass Connector) of needed sizes </t>
  </si>
  <si>
    <t>supply &amp; installation of 100 liter water storage tank above loft</t>
  </si>
  <si>
    <t>supply &amp; installation of manager cable i/c all necessary cutting &amp; fixing</t>
  </si>
  <si>
    <t>Providing and fixing of manager table of size 1200x750x600 with keyboard holder and shutter as per drawing finished with approved colour laminate as per engineer incharge</t>
  </si>
  <si>
    <t>Providing and fixing of Flap Door 19mm thik Front Side laminate finish with Haring Bone Pattern Back Side Colour Laminate with Tower bolt, Buffer, necessary hinges all complete</t>
  </si>
  <si>
    <t>Providing and Fixing of Buffers of required sizes behind the equipments</t>
  </si>
  <si>
    <t>Providing and Fixing Electric Meter of approved Brand as per airport</t>
  </si>
  <si>
    <t>Providing and Fixing of 6 way Plate with 2 Socket 2 Switch With Installation complete</t>
  </si>
  <si>
    <t xml:space="preserve">Providing and Fixing Corner Joints of Cold Room Existing wall </t>
  </si>
  <si>
    <t xml:space="preserve">Supply of 4Cx6mm FRLS Cable </t>
  </si>
  <si>
    <t>4Cx6mm FRLS Cable 100 Meter</t>
  </si>
  <si>
    <t>Rate</t>
  </si>
  <si>
    <t>Amount</t>
  </si>
  <si>
    <t>Industrial Socket 32 Amp</t>
  </si>
  <si>
    <t>Ceilling Trap Door</t>
  </si>
  <si>
    <t>Providing and Fixing Ceilling Trap Door for Excecing AHU and Cold Room Top</t>
  </si>
  <si>
    <t>Providing and Fixing Electrical Points For Signages (16 Meter 2.5 Sqmm 3 Wires )</t>
  </si>
  <si>
    <t>Providing and Fixing Cat-6A Cable for Airport CCTV, POS &amp; Data Points (Approx 20 Meter Each length) @ 70 per meter</t>
  </si>
  <si>
    <t>Providing and fixing of manager table of size 1200x700 with approved laminate and shutter as per drawing finished as per engineer incharge</t>
  </si>
  <si>
    <t xml:space="preserve">MCB GI Box </t>
  </si>
  <si>
    <t>NON-PO ITEMS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</si>
</sst>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2" x14ac:knownFonts="1">
    <font>
      <sz val="11"/>
      <color theme="1"/>
      <name val="Calibri"/>
      <family val="2"/>
      <scheme val="minor"/>
    </font>
    <font>
      <sz val="11"/>
      <color theme="1"/>
      <name val="Calibri"/>
      <family val="2"/>
      <scheme val="minor"/>
    </font>
    <font>
      <sz val="10"/>
      <color theme="1"/>
      <name val="Times New Roman"/>
      <family val="1"/>
    </font>
    <font>
      <sz val="11"/>
      <color theme="1"/>
      <name val="Times New Roman"/>
      <family val="1"/>
    </font>
    <font>
      <b/>
      <sz val="11"/>
      <color theme="1"/>
      <name val="Times New Roman"/>
      <family val="1"/>
    </font>
    <font>
      <b/>
      <sz val="12"/>
      <name val="Times New Roman"/>
      <family val="1"/>
    </font>
    <font>
      <sz val="12"/>
      <color theme="1"/>
      <name val="Times New Roman"/>
      <family val="1"/>
    </font>
    <font>
      <b/>
      <sz val="12"/>
      <color theme="1"/>
      <name val="Times New Roman"/>
      <family val="1"/>
    </font>
    <font>
      <sz val="12"/>
      <name val="Times New Roman"/>
      <family val="1"/>
    </font>
    <font>
      <b/>
      <sz val="10"/>
      <color theme="1"/>
      <name val="Times New Roman"/>
      <family val="1"/>
    </font>
    <font>
      <sz val="10"/>
      <name val="Times New Roman"/>
      <family val="1"/>
    </font>
    <font>
      <b/>
      <sz val="18"/>
      <color theme="1"/>
      <name val="Times New Roman"/>
      <family val="1"/>
    </font>
  </fonts>
  <fills count="3">
    <fill>
      <patternFill patternType="none"/>
    </fill>
    <fill>
      <patternFill patternType="gray125"/>
    </fill>
    <fill>
      <patternFill patternType="solid">
        <fgColor theme="0" tint="-0.34998626667073579"/>
        <bgColor indexed="64"/>
      </patternFill>
    </fill>
  </fills>
  <borders count="12">
    <border>
      <left/>
      <right/>
      <top/>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0" fontId="3" fillId="0" borderId="0" xfId="0" applyFont="1" applyAlignment="1">
      <alignment vertical="center" wrapText="1"/>
    </xf>
    <xf numFmtId="164" fontId="3" fillId="0" borderId="0" xfId="1" applyFont="1" applyAlignment="1">
      <alignment vertical="center" wrapText="1"/>
    </xf>
    <xf numFmtId="0" fontId="3" fillId="0" borderId="0" xfId="0" applyFont="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164" fontId="3" fillId="0" borderId="4" xfId="1" applyFont="1" applyBorder="1" applyAlignment="1">
      <alignment vertical="center" wrapText="1"/>
    </xf>
    <xf numFmtId="0" fontId="8" fillId="0" borderId="5" xfId="0" applyFont="1" applyFill="1" applyBorder="1" applyAlignment="1">
      <alignment horizontal="center" vertical="center" wrapText="1"/>
    </xf>
    <xf numFmtId="0" fontId="3" fillId="0" borderId="0" xfId="0" applyFont="1" applyFill="1" applyAlignment="1">
      <alignment vertical="center" wrapText="1"/>
    </xf>
    <xf numFmtId="0" fontId="8" fillId="0" borderId="4" xfId="0" applyFont="1" applyFill="1" applyBorder="1" applyAlignment="1">
      <alignment horizontal="center" vertical="center"/>
    </xf>
    <xf numFmtId="164" fontId="8" fillId="0" borderId="4" xfId="1" applyFont="1" applyFill="1" applyBorder="1" applyAlignment="1">
      <alignment horizontal="center" vertical="center" wrapText="1"/>
    </xf>
    <xf numFmtId="0" fontId="3" fillId="0" borderId="4"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shrinkToFit="1"/>
    </xf>
    <xf numFmtId="0" fontId="6" fillId="0" borderId="4"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4" xfId="0" applyFont="1" applyFill="1" applyBorder="1" applyAlignment="1">
      <alignment horizontal="justify" vertical="center" wrapText="1" shrinkToFit="1"/>
    </xf>
    <xf numFmtId="2" fontId="3" fillId="0" borderId="4" xfId="0" applyNumberFormat="1" applyFont="1" applyBorder="1" applyAlignment="1">
      <alignment horizontal="center" vertical="center"/>
    </xf>
    <xf numFmtId="164" fontId="4" fillId="0" borderId="4" xfId="1" applyFont="1" applyBorder="1" applyAlignment="1">
      <alignment vertical="center" wrapText="1"/>
    </xf>
    <xf numFmtId="0" fontId="2" fillId="0" borderId="4" xfId="0"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164" fontId="3" fillId="0" borderId="4" xfId="0" applyNumberFormat="1" applyFont="1" applyFill="1" applyBorder="1" applyAlignment="1">
      <alignment vertical="center" wrapText="1"/>
    </xf>
    <xf numFmtId="0" fontId="3" fillId="0" borderId="4" xfId="0" applyFont="1" applyBorder="1" applyAlignment="1">
      <alignment vertical="top" wrapText="1"/>
    </xf>
    <xf numFmtId="0" fontId="8" fillId="0" borderId="3" xfId="0" applyFont="1" applyFill="1" applyBorder="1" applyAlignment="1">
      <alignment horizontal="center" vertical="center"/>
    </xf>
    <xf numFmtId="164" fontId="5" fillId="0" borderId="3" xfId="1" applyFont="1" applyFill="1" applyBorder="1" applyAlignment="1">
      <alignment horizontal="center" vertical="center" wrapText="1"/>
    </xf>
    <xf numFmtId="0" fontId="3" fillId="0" borderId="3" xfId="0" applyFont="1" applyFill="1" applyBorder="1" applyAlignment="1">
      <alignment vertical="center" wrapText="1"/>
    </xf>
    <xf numFmtId="164" fontId="5" fillId="2" borderId="10" xfId="1" applyFont="1" applyFill="1" applyBorder="1" applyAlignment="1">
      <alignment horizontal="center" vertical="center" wrapText="1"/>
    </xf>
    <xf numFmtId="164" fontId="5" fillId="2" borderId="11"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vertical="center" wrapText="1" shrinkToFi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shrinkToFit="1"/>
    </xf>
    <xf numFmtId="0" fontId="5" fillId="2" borderId="10"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164" fontId="4" fillId="0" borderId="7" xfId="1" applyFont="1" applyBorder="1" applyAlignment="1">
      <alignment horizontal="center" vertical="center" wrapText="1"/>
    </xf>
    <xf numFmtId="164" fontId="4" fillId="0" borderId="8" xfId="1" applyFont="1" applyBorder="1" applyAlignment="1">
      <alignment horizontal="center" vertical="center" wrapText="1"/>
    </xf>
    <xf numFmtId="164" fontId="11" fillId="0" borderId="1" xfId="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X45"/>
  <sheetViews>
    <sheetView tabSelected="1" topLeftCell="A31" zoomScale="80" zoomScaleNormal="80" workbookViewId="0">
      <selection activeCell="G36" sqref="G36"/>
    </sheetView>
  </sheetViews>
  <sheetFormatPr defaultColWidth="9.140625" defaultRowHeight="15" x14ac:dyDescent="0.25"/>
  <cols>
    <col min="1" max="1" width="4.42578125" style="3" customWidth="1"/>
    <col min="2" max="2" width="23.140625" style="17" bestFit="1" customWidth="1"/>
    <col min="3" max="3" width="64" style="1" customWidth="1"/>
    <col min="4" max="4" width="8" style="3" bestFit="1" customWidth="1"/>
    <col min="5" max="5" width="8" style="18" bestFit="1" customWidth="1"/>
    <col min="6" max="6" width="12.85546875" style="18" customWidth="1"/>
    <col min="7" max="7" width="8.140625" style="18" bestFit="1" customWidth="1"/>
    <col min="8" max="8" width="7.7109375" style="18" bestFit="1" customWidth="1"/>
    <col min="9" max="9" width="10.140625" style="2" bestFit="1" customWidth="1"/>
    <col min="10" max="10" width="17" style="1" customWidth="1"/>
    <col min="11" max="11" width="15" style="1" customWidth="1"/>
    <col min="12" max="16384" width="9.140625" style="1"/>
  </cols>
  <sheetData>
    <row r="1" spans="1:284" ht="23.25" thickBot="1" x14ac:dyDescent="0.3">
      <c r="A1" s="47" t="s">
        <v>81</v>
      </c>
      <c r="B1" s="47"/>
      <c r="C1" s="47"/>
      <c r="D1" s="47"/>
      <c r="E1" s="47"/>
      <c r="F1" s="47"/>
      <c r="G1" s="47"/>
      <c r="H1" s="47"/>
      <c r="I1" s="47"/>
      <c r="J1" s="47"/>
      <c r="K1" s="47"/>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row>
    <row r="2" spans="1:284" ht="32.25" thickBot="1" x14ac:dyDescent="0.3">
      <c r="A2" s="38" t="s">
        <v>11</v>
      </c>
      <c r="B2" s="39" t="s">
        <v>0</v>
      </c>
      <c r="C2" s="40" t="s">
        <v>1</v>
      </c>
      <c r="D2" s="41" t="s">
        <v>2</v>
      </c>
      <c r="E2" s="41" t="s">
        <v>14</v>
      </c>
      <c r="F2" s="42" t="s">
        <v>3</v>
      </c>
      <c r="G2" s="41" t="s">
        <v>4</v>
      </c>
      <c r="H2" s="41" t="s">
        <v>43</v>
      </c>
      <c r="I2" s="31"/>
      <c r="J2" s="31" t="s">
        <v>72</v>
      </c>
      <c r="K2" s="32" t="s">
        <v>73</v>
      </c>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row>
    <row r="3" spans="1:284" s="8" customFormat="1" ht="15.75" x14ac:dyDescent="0.25">
      <c r="A3" s="33">
        <v>1</v>
      </c>
      <c r="B3" s="34" t="s">
        <v>12</v>
      </c>
      <c r="C3" s="35" t="s">
        <v>52</v>
      </c>
      <c r="D3" s="36" t="s">
        <v>13</v>
      </c>
      <c r="E3" s="37">
        <v>6</v>
      </c>
      <c r="F3" s="28"/>
      <c r="G3" s="28"/>
      <c r="H3" s="28"/>
      <c r="I3" s="29"/>
      <c r="J3" s="30">
        <v>1100</v>
      </c>
      <c r="K3" s="30">
        <f>J3*E3</f>
        <v>6600</v>
      </c>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row>
    <row r="4" spans="1:284" s="11" customFormat="1" ht="15.75" x14ac:dyDescent="0.25">
      <c r="A4" s="13">
        <v>2</v>
      </c>
      <c r="B4" s="15" t="s">
        <v>15</v>
      </c>
      <c r="C4" s="14" t="s">
        <v>53</v>
      </c>
      <c r="D4" s="7" t="s">
        <v>13</v>
      </c>
      <c r="E4" s="9">
        <v>1</v>
      </c>
      <c r="F4" s="9"/>
      <c r="G4" s="9"/>
      <c r="H4" s="9"/>
      <c r="I4" s="10"/>
      <c r="J4" s="11">
        <v>4250</v>
      </c>
      <c r="K4" s="11">
        <f>J4*E4</f>
        <v>4250</v>
      </c>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row>
    <row r="5" spans="1:284" s="4" customFormat="1" ht="15.75" x14ac:dyDescent="0.25">
      <c r="A5" s="12">
        <v>3</v>
      </c>
      <c r="B5" s="16" t="s">
        <v>49</v>
      </c>
      <c r="C5" s="4" t="s">
        <v>47</v>
      </c>
      <c r="D5" s="7" t="s">
        <v>13</v>
      </c>
      <c r="E5" s="19">
        <v>2</v>
      </c>
      <c r="F5" s="19"/>
      <c r="G5" s="19"/>
      <c r="H5" s="19"/>
      <c r="I5" s="6"/>
      <c r="J5" s="4">
        <v>900</v>
      </c>
      <c r="K5" s="11">
        <f t="shared" ref="K5:K44" si="0">J5*E5</f>
        <v>1800</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row>
    <row r="6" spans="1:284" s="4" customFormat="1" ht="15.75" x14ac:dyDescent="0.25">
      <c r="A6" s="13">
        <v>4</v>
      </c>
      <c r="B6" s="16" t="s">
        <v>54</v>
      </c>
      <c r="D6" s="7" t="s">
        <v>55</v>
      </c>
      <c r="E6" s="19">
        <v>1</v>
      </c>
      <c r="F6" s="19"/>
      <c r="G6" s="19"/>
      <c r="H6" s="19"/>
      <c r="I6" s="6"/>
      <c r="J6" s="4">
        <v>1500</v>
      </c>
      <c r="K6" s="11">
        <f t="shared" si="0"/>
        <v>1500</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row>
    <row r="7" spans="1:284" s="4" customFormat="1" ht="30" x14ac:dyDescent="0.25">
      <c r="A7" s="12">
        <v>5</v>
      </c>
      <c r="B7" s="16" t="s">
        <v>16</v>
      </c>
      <c r="C7" s="4" t="s">
        <v>56</v>
      </c>
      <c r="D7" s="7" t="s">
        <v>13</v>
      </c>
      <c r="E7" s="19">
        <v>6</v>
      </c>
      <c r="F7" s="19"/>
      <c r="G7" s="19"/>
      <c r="H7" s="19"/>
      <c r="I7" s="6"/>
      <c r="J7" s="4">
        <v>1150</v>
      </c>
      <c r="K7" s="11">
        <f t="shared" si="0"/>
        <v>6900</v>
      </c>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row>
    <row r="8" spans="1:284" s="4" customFormat="1" ht="15.75" x14ac:dyDescent="0.25">
      <c r="A8" s="13">
        <v>6</v>
      </c>
      <c r="B8" s="16" t="s">
        <v>17</v>
      </c>
      <c r="C8" s="4" t="s">
        <v>57</v>
      </c>
      <c r="D8" s="7" t="s">
        <v>13</v>
      </c>
      <c r="E8" s="19">
        <v>4</v>
      </c>
      <c r="F8" s="19"/>
      <c r="G8" s="19"/>
      <c r="H8" s="19"/>
      <c r="I8" s="6"/>
      <c r="J8" s="4">
        <v>600</v>
      </c>
      <c r="K8" s="11">
        <f t="shared" si="0"/>
        <v>2400</v>
      </c>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row>
    <row r="9" spans="1:284" s="4" customFormat="1" ht="15.75" x14ac:dyDescent="0.25">
      <c r="A9" s="12">
        <v>7</v>
      </c>
      <c r="B9" s="16" t="s">
        <v>58</v>
      </c>
      <c r="C9" s="4" t="s">
        <v>59</v>
      </c>
      <c r="D9" s="7" t="s">
        <v>13</v>
      </c>
      <c r="E9" s="19">
        <v>1</v>
      </c>
      <c r="F9" s="19"/>
      <c r="G9" s="19"/>
      <c r="H9" s="19"/>
      <c r="I9" s="6"/>
      <c r="J9" s="4">
        <v>2000</v>
      </c>
      <c r="K9" s="11">
        <f t="shared" si="0"/>
        <v>2000</v>
      </c>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row>
    <row r="10" spans="1:284" s="4" customFormat="1" ht="30" x14ac:dyDescent="0.25">
      <c r="A10" s="13">
        <v>8</v>
      </c>
      <c r="B10" s="16" t="s">
        <v>18</v>
      </c>
      <c r="C10" s="4" t="s">
        <v>60</v>
      </c>
      <c r="D10" s="7" t="s">
        <v>13</v>
      </c>
      <c r="E10" s="19">
        <v>1</v>
      </c>
      <c r="F10" s="19"/>
      <c r="G10" s="19"/>
      <c r="H10" s="19"/>
      <c r="I10" s="6"/>
      <c r="J10" s="4">
        <v>18000</v>
      </c>
      <c r="K10" s="11">
        <f t="shared" si="0"/>
        <v>18000</v>
      </c>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row>
    <row r="11" spans="1:284" s="4" customFormat="1" ht="30" x14ac:dyDescent="0.25">
      <c r="A11" s="12">
        <v>9</v>
      </c>
      <c r="B11" s="16" t="s">
        <v>19</v>
      </c>
      <c r="C11" s="4" t="s">
        <v>61</v>
      </c>
      <c r="D11" s="7" t="s">
        <v>13</v>
      </c>
      <c r="E11" s="19">
        <v>1</v>
      </c>
      <c r="F11" s="19"/>
      <c r="G11" s="19"/>
      <c r="H11" s="19"/>
      <c r="I11" s="6"/>
      <c r="J11" s="4">
        <v>4200</v>
      </c>
      <c r="K11" s="11">
        <f t="shared" si="0"/>
        <v>4200</v>
      </c>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row>
    <row r="12" spans="1:284" s="4" customFormat="1" ht="15.75" x14ac:dyDescent="0.25">
      <c r="A12" s="13">
        <v>10</v>
      </c>
      <c r="B12" s="16" t="s">
        <v>20</v>
      </c>
      <c r="C12" s="4" t="s">
        <v>62</v>
      </c>
      <c r="D12" s="7" t="s">
        <v>13</v>
      </c>
      <c r="E12" s="19">
        <v>1</v>
      </c>
      <c r="F12" s="19"/>
      <c r="G12" s="19"/>
      <c r="H12" s="19"/>
      <c r="I12" s="6"/>
      <c r="J12" s="4">
        <v>5000</v>
      </c>
      <c r="K12" s="11">
        <f t="shared" si="0"/>
        <v>5000</v>
      </c>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row>
    <row r="13" spans="1:284" s="4" customFormat="1" ht="25.5" customHeight="1" x14ac:dyDescent="0.25">
      <c r="A13" s="12">
        <v>11</v>
      </c>
      <c r="B13" s="16" t="s">
        <v>21</v>
      </c>
      <c r="C13" s="4" t="s">
        <v>63</v>
      </c>
      <c r="D13" s="7" t="s">
        <v>13</v>
      </c>
      <c r="E13" s="19">
        <v>6</v>
      </c>
      <c r="F13" s="19"/>
      <c r="G13" s="19"/>
      <c r="H13" s="19"/>
      <c r="I13" s="6"/>
      <c r="J13" s="4">
        <v>200</v>
      </c>
      <c r="K13" s="11">
        <f t="shared" si="0"/>
        <v>1200</v>
      </c>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row>
    <row r="14" spans="1:284" s="4" customFormat="1" ht="45" x14ac:dyDescent="0.25">
      <c r="A14" s="13">
        <v>12</v>
      </c>
      <c r="B14" s="16" t="s">
        <v>22</v>
      </c>
      <c r="C14" s="4" t="s">
        <v>64</v>
      </c>
      <c r="D14" s="7" t="s">
        <v>13</v>
      </c>
      <c r="E14" s="19">
        <v>1</v>
      </c>
      <c r="F14" s="19"/>
      <c r="G14" s="19"/>
      <c r="H14" s="19"/>
      <c r="I14" s="6"/>
      <c r="J14" s="4">
        <v>18500</v>
      </c>
      <c r="K14" s="11">
        <f t="shared" si="0"/>
        <v>18500</v>
      </c>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row>
    <row r="15" spans="1:284" s="4" customFormat="1" ht="30" x14ac:dyDescent="0.25">
      <c r="A15" s="12">
        <v>13</v>
      </c>
      <c r="B15" s="16" t="s">
        <v>23</v>
      </c>
      <c r="C15" s="4" t="s">
        <v>79</v>
      </c>
      <c r="D15" s="7" t="s">
        <v>13</v>
      </c>
      <c r="E15" s="19">
        <v>1</v>
      </c>
      <c r="F15" s="19"/>
      <c r="G15" s="19"/>
      <c r="H15" s="19"/>
      <c r="I15" s="6"/>
      <c r="J15" s="4">
        <v>15500</v>
      </c>
      <c r="K15" s="11">
        <f t="shared" si="0"/>
        <v>15500</v>
      </c>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row>
    <row r="16" spans="1:284" s="4" customFormat="1" ht="45" x14ac:dyDescent="0.25">
      <c r="A16" s="13">
        <v>14</v>
      </c>
      <c r="B16" s="16" t="s">
        <v>24</v>
      </c>
      <c r="C16" s="4" t="s">
        <v>65</v>
      </c>
      <c r="D16" s="7" t="s">
        <v>13</v>
      </c>
      <c r="E16" s="19">
        <v>1</v>
      </c>
      <c r="F16" s="19"/>
      <c r="G16" s="19"/>
      <c r="H16" s="19"/>
      <c r="I16" s="6"/>
      <c r="J16" s="4">
        <v>7000</v>
      </c>
      <c r="K16" s="11">
        <f t="shared" si="0"/>
        <v>7000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row>
    <row r="17" spans="1:284" s="4" customFormat="1" ht="15.75" x14ac:dyDescent="0.25">
      <c r="A17" s="12">
        <v>15</v>
      </c>
      <c r="B17" s="16" t="s">
        <v>25</v>
      </c>
      <c r="C17" s="4" t="s">
        <v>66</v>
      </c>
      <c r="D17" s="7" t="s">
        <v>13</v>
      </c>
      <c r="E17" s="19">
        <v>6</v>
      </c>
      <c r="F17" s="19"/>
      <c r="G17" s="19"/>
      <c r="H17" s="19"/>
      <c r="I17" s="6"/>
      <c r="J17" s="4">
        <v>50</v>
      </c>
      <c r="K17" s="11">
        <f t="shared" si="0"/>
        <v>300</v>
      </c>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row>
    <row r="18" spans="1:284" s="4" customFormat="1" ht="15.75" x14ac:dyDescent="0.25">
      <c r="A18" s="13">
        <v>16</v>
      </c>
      <c r="B18" s="16" t="s">
        <v>26</v>
      </c>
      <c r="C18" s="4" t="s">
        <v>67</v>
      </c>
      <c r="D18" s="7" t="s">
        <v>13</v>
      </c>
      <c r="E18" s="19">
        <v>1</v>
      </c>
      <c r="F18" s="19"/>
      <c r="G18" s="19"/>
      <c r="H18" s="19"/>
      <c r="I18" s="6"/>
      <c r="J18" s="4">
        <v>26000</v>
      </c>
      <c r="K18" s="11">
        <f t="shared" si="0"/>
        <v>26000</v>
      </c>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row>
    <row r="19" spans="1:284" s="4" customFormat="1" ht="15.75" x14ac:dyDescent="0.25">
      <c r="A19" s="12">
        <v>17</v>
      </c>
      <c r="B19" s="16" t="s">
        <v>27</v>
      </c>
      <c r="D19" s="7" t="s">
        <v>13</v>
      </c>
      <c r="E19" s="19">
        <v>1</v>
      </c>
      <c r="F19" s="19"/>
      <c r="G19" s="19"/>
      <c r="H19" s="19"/>
      <c r="I19" s="6"/>
      <c r="J19" s="4">
        <v>1000</v>
      </c>
      <c r="K19" s="11">
        <f t="shared" si="0"/>
        <v>1000</v>
      </c>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row>
    <row r="20" spans="1:284" s="4" customFormat="1" ht="15.75" x14ac:dyDescent="0.25">
      <c r="A20" s="13">
        <v>18</v>
      </c>
      <c r="B20" s="16" t="s">
        <v>28</v>
      </c>
      <c r="D20" s="7" t="s">
        <v>13</v>
      </c>
      <c r="E20" s="19">
        <v>1</v>
      </c>
      <c r="F20" s="19"/>
      <c r="G20" s="19"/>
      <c r="H20" s="19"/>
      <c r="I20" s="6"/>
      <c r="J20" s="4">
        <v>300</v>
      </c>
      <c r="K20" s="11">
        <f t="shared" si="0"/>
        <v>300</v>
      </c>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row>
    <row r="21" spans="1:284" s="4" customFormat="1" ht="30" x14ac:dyDescent="0.25">
      <c r="A21" s="12">
        <v>19</v>
      </c>
      <c r="B21" s="16" t="s">
        <v>29</v>
      </c>
      <c r="D21" s="7" t="s">
        <v>13</v>
      </c>
      <c r="E21" s="19">
        <v>1</v>
      </c>
      <c r="F21" s="19"/>
      <c r="G21" s="19"/>
      <c r="H21" s="19"/>
      <c r="I21" s="6"/>
      <c r="J21" s="4">
        <v>1000</v>
      </c>
      <c r="K21" s="11">
        <f t="shared" si="0"/>
        <v>1000</v>
      </c>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row>
    <row r="22" spans="1:284" s="4" customFormat="1" ht="15.75" x14ac:dyDescent="0.25">
      <c r="A22" s="13">
        <v>20</v>
      </c>
      <c r="B22" s="16" t="s">
        <v>30</v>
      </c>
      <c r="D22" s="7" t="s">
        <v>13</v>
      </c>
      <c r="E22" s="19">
        <v>2</v>
      </c>
      <c r="F22" s="19"/>
      <c r="G22" s="19"/>
      <c r="H22" s="19"/>
      <c r="I22" s="6"/>
      <c r="J22" s="4">
        <v>300</v>
      </c>
      <c r="K22" s="11">
        <f t="shared" si="0"/>
        <v>600</v>
      </c>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row>
    <row r="23" spans="1:284" s="4" customFormat="1" ht="15.75" x14ac:dyDescent="0.25">
      <c r="A23" s="12">
        <v>21</v>
      </c>
      <c r="B23" s="16" t="s">
        <v>31</v>
      </c>
      <c r="D23" s="7" t="s">
        <v>13</v>
      </c>
      <c r="E23" s="19">
        <v>1</v>
      </c>
      <c r="F23" s="19"/>
      <c r="G23" s="19"/>
      <c r="H23" s="19"/>
      <c r="I23" s="6"/>
      <c r="J23" s="4">
        <v>300</v>
      </c>
      <c r="K23" s="11">
        <f t="shared" si="0"/>
        <v>300</v>
      </c>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row>
    <row r="24" spans="1:284" s="4" customFormat="1" ht="15.75" x14ac:dyDescent="0.25">
      <c r="A24" s="13">
        <v>22</v>
      </c>
      <c r="B24" s="16" t="s">
        <v>32</v>
      </c>
      <c r="D24" s="7" t="s">
        <v>13</v>
      </c>
      <c r="E24" s="19">
        <v>1</v>
      </c>
      <c r="F24" s="19"/>
      <c r="G24" s="19"/>
      <c r="H24" s="19"/>
      <c r="I24" s="6"/>
      <c r="J24" s="4">
        <v>1500</v>
      </c>
      <c r="K24" s="11">
        <f t="shared" si="0"/>
        <v>1500</v>
      </c>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row>
    <row r="25" spans="1:284" s="4" customFormat="1" ht="15.75" x14ac:dyDescent="0.25">
      <c r="A25" s="12">
        <v>23</v>
      </c>
      <c r="B25" s="16" t="s">
        <v>33</v>
      </c>
      <c r="C25" s="4" t="s">
        <v>48</v>
      </c>
      <c r="D25" s="7" t="s">
        <v>13</v>
      </c>
      <c r="E25" s="19">
        <v>3</v>
      </c>
      <c r="F25" s="19"/>
      <c r="G25" s="19"/>
      <c r="H25" s="19"/>
      <c r="I25" s="6"/>
      <c r="J25" s="4">
        <v>320</v>
      </c>
      <c r="K25" s="11">
        <f t="shared" si="0"/>
        <v>960</v>
      </c>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row>
    <row r="26" spans="1:284" s="4" customFormat="1" ht="30" x14ac:dyDescent="0.25">
      <c r="A26" s="13">
        <v>24</v>
      </c>
      <c r="B26" s="16" t="s">
        <v>34</v>
      </c>
      <c r="C26" s="4" t="s">
        <v>68</v>
      </c>
      <c r="D26" s="7" t="s">
        <v>13</v>
      </c>
      <c r="E26" s="19">
        <v>2</v>
      </c>
      <c r="F26" s="19"/>
      <c r="G26" s="19"/>
      <c r="H26" s="19"/>
      <c r="I26" s="6"/>
      <c r="J26" s="4">
        <v>800</v>
      </c>
      <c r="K26" s="11">
        <f t="shared" si="0"/>
        <v>1600</v>
      </c>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row>
    <row r="27" spans="1:284" s="4" customFormat="1" ht="30" x14ac:dyDescent="0.25">
      <c r="A27" s="12">
        <v>25</v>
      </c>
      <c r="B27" s="16" t="s">
        <v>35</v>
      </c>
      <c r="C27" s="4" t="s">
        <v>78</v>
      </c>
      <c r="D27" s="7" t="s">
        <v>36</v>
      </c>
      <c r="E27" s="19">
        <v>6</v>
      </c>
      <c r="F27" s="19"/>
      <c r="G27" s="19"/>
      <c r="H27" s="19"/>
      <c r="I27" s="6"/>
      <c r="J27" s="4">
        <v>1000</v>
      </c>
      <c r="K27" s="11">
        <f t="shared" si="0"/>
        <v>6000</v>
      </c>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row>
    <row r="28" spans="1:284" s="4" customFormat="1" ht="30" x14ac:dyDescent="0.25">
      <c r="A28" s="13">
        <v>26</v>
      </c>
      <c r="B28" s="16" t="s">
        <v>37</v>
      </c>
      <c r="C28" s="4" t="s">
        <v>77</v>
      </c>
      <c r="D28" s="7" t="s">
        <v>36</v>
      </c>
      <c r="E28" s="19">
        <v>4</v>
      </c>
      <c r="F28" s="19"/>
      <c r="G28" s="19"/>
      <c r="H28" s="19"/>
      <c r="I28" s="6"/>
      <c r="J28" s="4">
        <v>2500</v>
      </c>
      <c r="K28" s="11">
        <f t="shared" si="0"/>
        <v>10000</v>
      </c>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row>
    <row r="29" spans="1:284" s="4" customFormat="1" ht="15.75" x14ac:dyDescent="0.25">
      <c r="A29" s="12">
        <v>27</v>
      </c>
      <c r="B29" s="16" t="s">
        <v>38</v>
      </c>
      <c r="C29" s="4" t="s">
        <v>69</v>
      </c>
      <c r="D29" s="7" t="s">
        <v>13</v>
      </c>
      <c r="E29" s="19">
        <v>2</v>
      </c>
      <c r="F29" s="19"/>
      <c r="G29" s="19"/>
      <c r="H29" s="19"/>
      <c r="I29" s="6"/>
      <c r="J29" s="4">
        <v>2100</v>
      </c>
      <c r="K29" s="11">
        <f t="shared" si="0"/>
        <v>4200</v>
      </c>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row>
    <row r="30" spans="1:284" s="4" customFormat="1" ht="30" x14ac:dyDescent="0.25">
      <c r="A30" s="13">
        <v>28</v>
      </c>
      <c r="B30" s="16" t="s">
        <v>75</v>
      </c>
      <c r="C30" s="4" t="s">
        <v>76</v>
      </c>
      <c r="D30" s="7" t="s">
        <v>13</v>
      </c>
      <c r="E30" s="19">
        <v>3</v>
      </c>
      <c r="F30" s="19"/>
      <c r="G30" s="19"/>
      <c r="H30" s="19"/>
      <c r="I30" s="6"/>
      <c r="J30" s="4">
        <v>400</v>
      </c>
      <c r="K30" s="11">
        <f t="shared" si="0"/>
        <v>1200</v>
      </c>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row>
    <row r="31" spans="1:284" s="4" customFormat="1" ht="15.75" x14ac:dyDescent="0.25">
      <c r="A31" s="12">
        <v>29</v>
      </c>
      <c r="B31" s="16" t="s">
        <v>74</v>
      </c>
      <c r="D31" s="7" t="s">
        <v>13</v>
      </c>
      <c r="E31" s="19">
        <v>4</v>
      </c>
      <c r="F31" s="19"/>
      <c r="G31" s="19"/>
      <c r="H31" s="19"/>
      <c r="I31" s="6"/>
      <c r="J31" s="4">
        <v>900</v>
      </c>
      <c r="K31" s="11">
        <f t="shared" si="0"/>
        <v>3600</v>
      </c>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row>
    <row r="32" spans="1:284" s="4" customFormat="1" ht="30" x14ac:dyDescent="0.25">
      <c r="A32" s="13">
        <v>30</v>
      </c>
      <c r="B32" s="16" t="s">
        <v>71</v>
      </c>
      <c r="C32" s="27" t="s">
        <v>70</v>
      </c>
      <c r="D32" s="7" t="s">
        <v>39</v>
      </c>
      <c r="E32" s="19">
        <v>2</v>
      </c>
      <c r="F32" s="19"/>
      <c r="G32" s="19"/>
      <c r="H32" s="19"/>
      <c r="I32" s="6"/>
      <c r="J32" s="4">
        <v>42500</v>
      </c>
      <c r="K32" s="11">
        <f>E32*J32</f>
        <v>85000</v>
      </c>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row>
    <row r="33" spans="1:284" s="4" customFormat="1" ht="15.75" x14ac:dyDescent="0.25">
      <c r="A33" s="12">
        <v>31</v>
      </c>
      <c r="B33" s="16" t="s">
        <v>80</v>
      </c>
      <c r="D33" s="7" t="s">
        <v>13</v>
      </c>
      <c r="E33" s="19">
        <v>2</v>
      </c>
      <c r="F33" s="19"/>
      <c r="G33" s="19"/>
      <c r="H33" s="19"/>
      <c r="I33" s="6"/>
      <c r="J33" s="4">
        <v>1200</v>
      </c>
      <c r="K33" s="11">
        <f>J33*E33</f>
        <v>2400</v>
      </c>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row>
    <row r="34" spans="1:284" s="4" customFormat="1" ht="15.75" x14ac:dyDescent="0.25">
      <c r="A34" s="13">
        <v>32</v>
      </c>
      <c r="B34" s="16" t="s">
        <v>40</v>
      </c>
      <c r="D34" s="7" t="s">
        <v>13</v>
      </c>
      <c r="E34" s="19">
        <v>2</v>
      </c>
      <c r="F34" s="19"/>
      <c r="G34" s="19"/>
      <c r="H34" s="19"/>
      <c r="I34" s="6"/>
      <c r="J34" s="4">
        <v>3400</v>
      </c>
      <c r="K34" s="11">
        <f>J34*E34</f>
        <v>6800</v>
      </c>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row>
    <row r="35" spans="1:284" s="4" customFormat="1" ht="15.75" x14ac:dyDescent="0.25">
      <c r="A35" s="12">
        <v>33</v>
      </c>
      <c r="B35" s="16" t="s">
        <v>41</v>
      </c>
      <c r="D35" s="7" t="s">
        <v>13</v>
      </c>
      <c r="E35" s="19">
        <v>4</v>
      </c>
      <c r="F35" s="19"/>
      <c r="G35" s="19"/>
      <c r="H35" s="19"/>
      <c r="I35" s="6"/>
      <c r="J35" s="4">
        <v>250</v>
      </c>
      <c r="K35" s="11">
        <f t="shared" si="0"/>
        <v>1000</v>
      </c>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row>
    <row r="36" spans="1:284" s="4" customFormat="1" ht="123" customHeight="1" x14ac:dyDescent="0.25">
      <c r="A36" s="13">
        <v>34</v>
      </c>
      <c r="B36" s="16" t="s">
        <v>7</v>
      </c>
      <c r="C36" s="20" t="s">
        <v>8</v>
      </c>
      <c r="D36" s="7" t="s">
        <v>42</v>
      </c>
      <c r="E36" s="19">
        <v>516</v>
      </c>
      <c r="F36" s="5" t="s">
        <v>44</v>
      </c>
      <c r="G36" s="21">
        <v>16.7</v>
      </c>
      <c r="H36" s="21">
        <v>25.8</v>
      </c>
      <c r="I36" s="6">
        <f>G36*H36</f>
        <v>430.86</v>
      </c>
      <c r="J36" s="4">
        <v>455</v>
      </c>
      <c r="K36" s="11"/>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row>
    <row r="37" spans="1:284" s="4" customFormat="1" ht="15.75" x14ac:dyDescent="0.25">
      <c r="A37" s="12"/>
      <c r="B37" s="16"/>
      <c r="D37" s="5"/>
      <c r="E37" s="19"/>
      <c r="F37" s="19" t="s">
        <v>5</v>
      </c>
      <c r="G37" s="21">
        <v>14.6</v>
      </c>
      <c r="H37" s="21">
        <v>6.8</v>
      </c>
      <c r="I37" s="6">
        <f>G37*H37</f>
        <v>99.28</v>
      </c>
      <c r="K37" s="11"/>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4"/>
      <c r="JS37" s="24"/>
      <c r="JT37" s="24"/>
      <c r="JU37" s="24"/>
      <c r="JV37" s="24"/>
      <c r="JW37" s="24"/>
      <c r="JX37" s="24"/>
    </row>
    <row r="38" spans="1:284" s="4" customFormat="1" x14ac:dyDescent="0.25">
      <c r="A38" s="5"/>
      <c r="B38" s="16"/>
      <c r="C38" s="4" t="s">
        <v>45</v>
      </c>
      <c r="D38" s="5" t="s">
        <v>42</v>
      </c>
      <c r="E38" s="19">
        <v>40</v>
      </c>
      <c r="F38" s="19" t="s">
        <v>5</v>
      </c>
      <c r="G38" s="19"/>
      <c r="H38" s="19"/>
      <c r="I38" s="6">
        <v>40</v>
      </c>
      <c r="K38" s="11"/>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24"/>
      <c r="JH38" s="24"/>
      <c r="JI38" s="24"/>
      <c r="JJ38" s="24"/>
      <c r="JK38" s="24"/>
      <c r="JL38" s="24"/>
      <c r="JM38" s="24"/>
      <c r="JN38" s="24"/>
      <c r="JO38" s="24"/>
      <c r="JP38" s="24"/>
      <c r="JQ38" s="24"/>
      <c r="JR38" s="24"/>
      <c r="JS38" s="24"/>
      <c r="JT38" s="24"/>
      <c r="JU38" s="24"/>
      <c r="JV38" s="24"/>
      <c r="JW38" s="24"/>
      <c r="JX38" s="24"/>
    </row>
    <row r="39" spans="1:284" s="4" customFormat="1" x14ac:dyDescent="0.25">
      <c r="A39" s="5"/>
      <c r="B39" s="16"/>
      <c r="D39" s="5"/>
      <c r="E39" s="19"/>
      <c r="F39" s="19"/>
      <c r="G39" s="43" t="s">
        <v>6</v>
      </c>
      <c r="H39" s="44"/>
      <c r="I39" s="22">
        <f>I36+I37+I38</f>
        <v>570.14</v>
      </c>
      <c r="K39" s="26">
        <f>I39*J36</f>
        <v>259413.69999999998</v>
      </c>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X39" s="24"/>
    </row>
    <row r="40" spans="1:284" s="4" customFormat="1" ht="111.75" customHeight="1" x14ac:dyDescent="0.25">
      <c r="A40" s="5">
        <v>35</v>
      </c>
      <c r="B40" s="23" t="s">
        <v>9</v>
      </c>
      <c r="C40" s="20" t="s">
        <v>10</v>
      </c>
      <c r="D40" s="5" t="s">
        <v>42</v>
      </c>
      <c r="E40" s="19">
        <v>516</v>
      </c>
      <c r="F40" s="44" t="s">
        <v>46</v>
      </c>
      <c r="G40" s="44"/>
      <c r="H40" s="44"/>
      <c r="I40" s="22">
        <v>570.14</v>
      </c>
      <c r="J40" s="4">
        <v>70</v>
      </c>
      <c r="K40" s="11"/>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24"/>
      <c r="JH40" s="24"/>
      <c r="JI40" s="24"/>
      <c r="JJ40" s="24"/>
      <c r="JK40" s="24"/>
      <c r="JL40" s="24"/>
      <c r="JM40" s="24"/>
      <c r="JN40" s="24"/>
      <c r="JO40" s="24"/>
      <c r="JP40" s="24"/>
      <c r="JQ40" s="24"/>
      <c r="JR40" s="24"/>
      <c r="JS40" s="24"/>
      <c r="JT40" s="24"/>
      <c r="JU40" s="24"/>
      <c r="JV40" s="24"/>
      <c r="JW40" s="24"/>
      <c r="JX40" s="24"/>
    </row>
    <row r="41" spans="1:284" s="4" customFormat="1" x14ac:dyDescent="0.25">
      <c r="A41" s="5"/>
      <c r="B41" s="16"/>
      <c r="C41" s="4" t="s">
        <v>45</v>
      </c>
      <c r="D41" s="5" t="s">
        <v>42</v>
      </c>
      <c r="E41" s="19">
        <v>516</v>
      </c>
      <c r="F41" s="19"/>
      <c r="G41" s="19"/>
      <c r="H41" s="19"/>
      <c r="I41" s="22">
        <v>530.14</v>
      </c>
      <c r="K41" s="11"/>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X41" s="24"/>
    </row>
    <row r="42" spans="1:284" s="4" customFormat="1" x14ac:dyDescent="0.25">
      <c r="A42" s="5"/>
      <c r="B42" s="16"/>
      <c r="D42" s="5"/>
      <c r="E42" s="19"/>
      <c r="F42" s="19"/>
      <c r="G42" s="43" t="s">
        <v>6</v>
      </c>
      <c r="H42" s="43"/>
      <c r="I42" s="22">
        <f>I41+I40</f>
        <v>1100.28</v>
      </c>
      <c r="K42" s="26">
        <f>I42*J40</f>
        <v>77019.599999999991</v>
      </c>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24"/>
      <c r="JH42" s="24"/>
      <c r="JI42" s="24"/>
      <c r="JJ42" s="24"/>
      <c r="JK42" s="24"/>
      <c r="JL42" s="24"/>
      <c r="JM42" s="24"/>
      <c r="JN42" s="24"/>
      <c r="JO42" s="24"/>
      <c r="JP42" s="24"/>
      <c r="JQ42" s="24"/>
      <c r="JR42" s="24"/>
      <c r="JS42" s="24"/>
      <c r="JT42" s="24"/>
      <c r="JU42" s="24"/>
      <c r="JV42" s="24"/>
      <c r="JW42" s="24"/>
      <c r="JX42" s="24"/>
    </row>
    <row r="43" spans="1:284" ht="30" x14ac:dyDescent="0.25">
      <c r="A43" s="5">
        <v>36</v>
      </c>
      <c r="B43" s="16"/>
      <c r="C43" s="4" t="s">
        <v>50</v>
      </c>
      <c r="D43" s="5" t="s">
        <v>42</v>
      </c>
      <c r="E43" s="19">
        <v>100</v>
      </c>
      <c r="F43" s="19"/>
      <c r="G43" s="19"/>
      <c r="H43" s="19"/>
      <c r="I43" s="6"/>
      <c r="J43" s="4">
        <v>80</v>
      </c>
      <c r="K43" s="11">
        <f t="shared" si="0"/>
        <v>8000</v>
      </c>
    </row>
    <row r="44" spans="1:284" ht="30" x14ac:dyDescent="0.25">
      <c r="A44" s="5">
        <v>37</v>
      </c>
      <c r="B44" s="16"/>
      <c r="C44" s="4" t="s">
        <v>51</v>
      </c>
      <c r="D44" s="5" t="s">
        <v>42</v>
      </c>
      <c r="E44" s="19">
        <v>100</v>
      </c>
      <c r="F44" s="19"/>
      <c r="G44" s="19"/>
      <c r="H44" s="19"/>
      <c r="I44" s="6"/>
      <c r="J44" s="4">
        <v>455</v>
      </c>
      <c r="K44" s="11">
        <f t="shared" si="0"/>
        <v>45500</v>
      </c>
    </row>
    <row r="45" spans="1:284" x14ac:dyDescent="0.25">
      <c r="A45" s="5"/>
      <c r="B45" s="16"/>
      <c r="C45" s="4"/>
      <c r="D45" s="5"/>
      <c r="E45" s="19"/>
      <c r="F45" s="19"/>
      <c r="G45" s="19"/>
      <c r="H45" s="19"/>
      <c r="I45" s="45" t="s">
        <v>6</v>
      </c>
      <c r="J45" s="46"/>
      <c r="K45" s="4">
        <f>SUM(K3:K44)</f>
        <v>638543.29999999993</v>
      </c>
    </row>
  </sheetData>
  <mergeCells count="5">
    <mergeCell ref="G39:H39"/>
    <mergeCell ref="F40:H40"/>
    <mergeCell ref="G42:H42"/>
    <mergeCell ref="I45:J45"/>
    <mergeCell ref="A1:K1"/>
  </mergeCells>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Trupti Dalvi</cp:lastModifiedBy>
  <cp:lastPrinted>2024-04-29T20:54:06Z</cp:lastPrinted>
  <dcterms:created xsi:type="dcterms:W3CDTF">2024-04-29T10:56:56Z</dcterms:created>
  <dcterms:modified xsi:type="dcterms:W3CDTF">2024-06-27T09:50:32Z</dcterms:modified>
</cp:coreProperties>
</file>