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Una_BOQ/"/>
    </mc:Choice>
  </mc:AlternateContent>
  <xr:revisionPtr revIDLastSave="618" documentId="8_{280333D7-E82E-464A-ADD5-B7387B2FC18D}" xr6:coauthVersionLast="47" xr6:coauthVersionMax="47" xr10:uidLastSave="{D5CBEADF-57E0-4800-867C-A4E5278C38EE}"/>
  <bookViews>
    <workbookView xWindow="-120" yWindow="-120" windowWidth="20730" windowHeight="11040" activeTab="1" xr2:uid="{00000000-000D-0000-FFFF-FFFF00000000}"/>
  </bookViews>
  <sheets>
    <sheet name="Our requirement " sheetId="3" r:id="rId1"/>
    <sheet name="Sheet2" sheetId="4" r:id="rId2"/>
  </sheets>
  <definedNames>
    <definedName name="_xlnm._FilterDatabase" localSheetId="0" hidden="1">'Our requirement '!$A$3:$J$29</definedName>
    <definedName name="_xlnm._FilterDatabase" localSheetId="1" hidden="1">Sheet2!$A$1:$K$13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3" i="3"/>
  <c r="G16" i="3"/>
  <c r="G28" i="3"/>
  <c r="G27" i="3" l="1"/>
  <c r="G26" i="3" l="1"/>
  <c r="G21" i="3"/>
  <c r="G13" i="4" l="1"/>
  <c r="C13" i="4"/>
  <c r="G10" i="3"/>
  <c r="G15" i="3"/>
  <c r="G25" i="3"/>
  <c r="G24" i="3"/>
  <c r="G23" i="3"/>
  <c r="G20" i="3"/>
  <c r="G17" i="3"/>
  <c r="G11" i="3"/>
  <c r="G9" i="3"/>
  <c r="G8" i="3"/>
  <c r="G7" i="3"/>
  <c r="G4" i="3"/>
  <c r="G29" i="3" l="1"/>
</calcChain>
</file>

<file path=xl/sharedStrings.xml><?xml version="1.0" encoding="utf-8"?>
<sst xmlns="http://schemas.openxmlformats.org/spreadsheetml/2006/main" count="172" uniqueCount="111">
  <si>
    <t>Item</t>
  </si>
  <si>
    <t>Discripition</t>
  </si>
  <si>
    <t>Rate</t>
  </si>
  <si>
    <t>Amount</t>
  </si>
  <si>
    <t>Remarks</t>
  </si>
  <si>
    <t>Storage HDD</t>
  </si>
  <si>
    <t>Backup SSD</t>
  </si>
  <si>
    <t>Firewall</t>
  </si>
  <si>
    <t>Sophos Firewall</t>
  </si>
  <si>
    <t>Network Switch</t>
  </si>
  <si>
    <t>Patch panel</t>
  </si>
  <si>
    <t>Patch Pan el 24 port</t>
  </si>
  <si>
    <t>Patch cord</t>
  </si>
  <si>
    <t>D-Link Patch cord</t>
  </si>
  <si>
    <t>Wi Fi</t>
  </si>
  <si>
    <t>IOT</t>
  </si>
  <si>
    <t>Inventry</t>
  </si>
  <si>
    <t>Laptop</t>
  </si>
  <si>
    <t>Dell  i5 Laptop</t>
  </si>
  <si>
    <t>Desktop</t>
  </si>
  <si>
    <t>Dell  i5 desktop</t>
  </si>
  <si>
    <t>Desktop Printer</t>
  </si>
  <si>
    <t>Abacus Biometric</t>
  </si>
  <si>
    <t>Microsoft win10</t>
  </si>
  <si>
    <t>Window 10 os</t>
  </si>
  <si>
    <t>Email Basic</t>
  </si>
  <si>
    <t>Microsoft</t>
  </si>
  <si>
    <t>Antivirus</t>
  </si>
  <si>
    <t>CS</t>
  </si>
  <si>
    <t>Posist License</t>
  </si>
  <si>
    <t>Posist Pos</t>
  </si>
  <si>
    <t>MMS License</t>
  </si>
  <si>
    <t>Posist MMS</t>
  </si>
  <si>
    <t>Brand Name</t>
  </si>
  <si>
    <t>SEAGATE</t>
  </si>
  <si>
    <t>TP-Link Archer C6 MU-MIMO Gigabit 1200 Mbps</t>
  </si>
  <si>
    <t>Dell/ Lenovo- i3</t>
  </si>
  <si>
    <t>Abacus</t>
  </si>
  <si>
    <t>S.NO.</t>
  </si>
  <si>
    <t>UNA</t>
  </si>
  <si>
    <t>QT</t>
  </si>
  <si>
    <t>SOPHOS XGS 116</t>
  </si>
  <si>
    <t>DGS 1024D</t>
  </si>
  <si>
    <t>Patch cord 1M</t>
  </si>
  <si>
    <t>Patch cord 3M</t>
  </si>
  <si>
    <t>Category</t>
  </si>
  <si>
    <t>Proposed concepts</t>
  </si>
  <si>
    <t>Operate/Sub Lease</t>
  </si>
  <si>
    <t>Brand Type</t>
  </si>
  <si>
    <t>Model</t>
  </si>
  <si>
    <t>Area (sq mtrs)</t>
  </si>
  <si>
    <t>Area (sq ft)</t>
  </si>
  <si>
    <t>Loading Factor</t>
  </si>
  <si>
    <t>Area (sq ft) after Loading</t>
  </si>
  <si>
    <t>Domestic-Own</t>
  </si>
  <si>
    <t>Bikanervala</t>
  </si>
  <si>
    <t>Own</t>
  </si>
  <si>
    <t>Domestic</t>
  </si>
  <si>
    <t>Franchise</t>
  </si>
  <si>
    <t xml:space="preserve">         0.90 </t>
  </si>
  <si>
    <t>International-Own</t>
  </si>
  <si>
    <t>Dominos</t>
  </si>
  <si>
    <t>International</t>
  </si>
  <si>
    <t>Gianis</t>
  </si>
  <si>
    <t>Karim's</t>
  </si>
  <si>
    <t>Noodle Wok</t>
  </si>
  <si>
    <t>Rolls King</t>
  </si>
  <si>
    <t>Bun Tea Chai Wala</t>
  </si>
  <si>
    <t>International-Sub</t>
  </si>
  <si>
    <t>Coffee Shop</t>
  </si>
  <si>
    <t>Sub Lease</t>
  </si>
  <si>
    <t>Burger King</t>
  </si>
  <si>
    <t>Sports Bar</t>
  </si>
  <si>
    <t>Retail</t>
  </si>
  <si>
    <t>Bunny Mini</t>
  </si>
  <si>
    <t>Pos</t>
  </si>
  <si>
    <t>Number of  Outlets</t>
  </si>
  <si>
    <t xml:space="preserve">Lenovo </t>
  </si>
  <si>
    <t xml:space="preserve">Tab </t>
  </si>
  <si>
    <t>Zing HR</t>
  </si>
  <si>
    <t>Tab for attendance( Lenovo)Zing HR</t>
  </si>
  <si>
    <t>OPS, PRO, RA, Store, Dominos</t>
  </si>
  <si>
    <t>HP Printer</t>
  </si>
  <si>
    <t>HP Laserjet Pro M126nw All-in-One B&amp;W Printer</t>
  </si>
  <si>
    <t xml:space="preserve">For 12 Month </t>
  </si>
  <si>
    <t>Cash drawer</t>
  </si>
  <si>
    <t>Patch panel (patch panel unloaded)</t>
  </si>
  <si>
    <t xml:space="preserve">UPS 5 KV </t>
  </si>
  <si>
    <t>UPS</t>
  </si>
  <si>
    <t>APC</t>
  </si>
  <si>
    <t>Broadband Connection</t>
  </si>
  <si>
    <t>Broadband</t>
  </si>
  <si>
    <t>Network  Switch</t>
  </si>
  <si>
    <t>TP-Link</t>
  </si>
  <si>
    <t>Dell-Latitude 3440-i5</t>
  </si>
  <si>
    <t>Pos Bank</t>
  </si>
  <si>
    <t>Others</t>
  </si>
  <si>
    <t>We have Okhla firewall in spare</t>
  </si>
  <si>
    <t xml:space="preserve">Network Rack </t>
  </si>
  <si>
    <t xml:space="preserve">We will use dominos rack </t>
  </si>
  <si>
    <t xml:space="preserve">We don’t need , I have spare in Office </t>
  </si>
  <si>
    <t>We have Okhla Biometric in spare</t>
  </si>
  <si>
    <t>Broadband 100MBPS</t>
  </si>
  <si>
    <t xml:space="preserve">We will use old pos </t>
  </si>
  <si>
    <t xml:space="preserve">Com Rack </t>
  </si>
  <si>
    <t>Storage HDD_2 TB</t>
  </si>
  <si>
    <t xml:space="preserve">Pos Printer </t>
  </si>
  <si>
    <t xml:space="preserve">Rugtek </t>
  </si>
  <si>
    <t>Posiflex PP-8802U</t>
  </si>
  <si>
    <t>D- Link 24 ports</t>
  </si>
  <si>
    <t>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</si>
</sst>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955D-E560-4804-8A7A-3BE08F00A55A}">
  <dimension ref="A1:J35"/>
  <sheetViews>
    <sheetView topLeftCell="C12" workbookViewId="0">
      <selection activeCell="J26" sqref="J26"/>
    </sheetView>
  </sheetViews>
  <sheetFormatPr defaultRowHeight="15" x14ac:dyDescent="0.25"/>
  <cols>
    <col min="1" max="1" width="9.140625" style="12"/>
    <col min="2" max="2" width="41.28515625" style="1" customWidth="1"/>
    <col min="3" max="3" width="20.7109375" style="1" customWidth="1"/>
    <col min="4" max="4" width="17.7109375" style="1" customWidth="1"/>
    <col min="5" max="5" width="7.28515625" style="1" customWidth="1"/>
    <col min="6" max="6" width="0.140625" style="1" hidden="1" customWidth="1"/>
    <col min="7" max="7" width="9" style="1" hidden="1" customWidth="1"/>
    <col min="8" max="8" width="17.7109375" style="1" customWidth="1"/>
    <col min="9" max="9" width="41.28515625" style="1" customWidth="1"/>
    <col min="10" max="10" width="59.42578125" style="12" customWidth="1"/>
    <col min="11" max="16384" width="9.140625" style="12"/>
  </cols>
  <sheetData>
    <row r="1" spans="1:10" ht="15.75" thickBot="1" x14ac:dyDescent="0.3"/>
    <row r="2" spans="1:10" ht="16.5" thickBot="1" x14ac:dyDescent="0.3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ht="15.75" x14ac:dyDescent="0.25">
      <c r="A3" s="7" t="s">
        <v>38</v>
      </c>
      <c r="B3" s="7" t="s">
        <v>0</v>
      </c>
      <c r="C3" s="7" t="s">
        <v>1</v>
      </c>
      <c r="D3" s="7" t="s">
        <v>110</v>
      </c>
      <c r="E3" s="7" t="s">
        <v>40</v>
      </c>
      <c r="F3" s="7" t="s">
        <v>2</v>
      </c>
      <c r="G3" s="7" t="s">
        <v>3</v>
      </c>
      <c r="H3" s="7" t="s">
        <v>0</v>
      </c>
      <c r="I3" s="8" t="s">
        <v>33</v>
      </c>
      <c r="J3" s="11" t="s">
        <v>4</v>
      </c>
    </row>
    <row r="4" spans="1:10" x14ac:dyDescent="0.25">
      <c r="A4" s="2">
        <v>1</v>
      </c>
      <c r="B4" s="3" t="s">
        <v>105</v>
      </c>
      <c r="C4" s="3" t="s">
        <v>6</v>
      </c>
      <c r="D4" s="3">
        <v>1</v>
      </c>
      <c r="E4" s="3">
        <v>1</v>
      </c>
      <c r="F4" s="3">
        <v>10000</v>
      </c>
      <c r="G4" s="3">
        <f>E4*F4</f>
        <v>10000</v>
      </c>
      <c r="H4" s="3" t="s">
        <v>5</v>
      </c>
      <c r="I4" s="9" t="s">
        <v>34</v>
      </c>
      <c r="J4" s="34"/>
    </row>
    <row r="5" spans="1:10" x14ac:dyDescent="0.25">
      <c r="A5" s="33">
        <v>2</v>
      </c>
      <c r="B5" s="13" t="s">
        <v>7</v>
      </c>
      <c r="C5" s="13" t="s">
        <v>8</v>
      </c>
      <c r="D5" s="13"/>
      <c r="E5" s="13">
        <v>1</v>
      </c>
      <c r="F5" s="13">
        <v>50000</v>
      </c>
      <c r="G5" s="13"/>
      <c r="H5" s="13" t="s">
        <v>7</v>
      </c>
      <c r="I5" s="14" t="s">
        <v>41</v>
      </c>
      <c r="J5" s="38" t="s">
        <v>97</v>
      </c>
    </row>
    <row r="6" spans="1:10" x14ac:dyDescent="0.25">
      <c r="A6" s="33">
        <v>3</v>
      </c>
      <c r="B6" s="13" t="s">
        <v>98</v>
      </c>
      <c r="C6" s="13" t="s">
        <v>104</v>
      </c>
      <c r="D6" s="13"/>
      <c r="E6" s="13">
        <v>1</v>
      </c>
      <c r="F6" s="13">
        <v>42000</v>
      </c>
      <c r="G6" s="13"/>
      <c r="H6" s="13"/>
      <c r="I6" s="14"/>
      <c r="J6" s="38" t="s">
        <v>99</v>
      </c>
    </row>
    <row r="7" spans="1:10" x14ac:dyDescent="0.25">
      <c r="A7" s="2">
        <v>4</v>
      </c>
      <c r="B7" s="3" t="s">
        <v>92</v>
      </c>
      <c r="C7" s="3" t="s">
        <v>109</v>
      </c>
      <c r="D7" s="3">
        <v>1</v>
      </c>
      <c r="E7" s="3">
        <v>4</v>
      </c>
      <c r="F7" s="3">
        <v>9000</v>
      </c>
      <c r="G7" s="3">
        <f t="shared" ref="G7:G11" si="0">E7*F7</f>
        <v>36000</v>
      </c>
      <c r="H7" s="3" t="s">
        <v>9</v>
      </c>
      <c r="I7" s="9" t="s">
        <v>42</v>
      </c>
      <c r="J7" s="34"/>
    </row>
    <row r="8" spans="1:10" x14ac:dyDescent="0.25">
      <c r="A8" s="2">
        <v>5</v>
      </c>
      <c r="B8" s="3" t="s">
        <v>86</v>
      </c>
      <c r="C8" s="3" t="s">
        <v>11</v>
      </c>
      <c r="D8" s="3">
        <v>1</v>
      </c>
      <c r="E8" s="3">
        <v>4</v>
      </c>
      <c r="F8" s="3">
        <v>3000</v>
      </c>
      <c r="G8" s="3">
        <f t="shared" si="0"/>
        <v>12000</v>
      </c>
      <c r="H8" s="3" t="s">
        <v>10</v>
      </c>
      <c r="I8" s="9"/>
      <c r="J8" s="34"/>
    </row>
    <row r="9" spans="1:10" x14ac:dyDescent="0.25">
      <c r="A9" s="2">
        <v>6</v>
      </c>
      <c r="B9" s="3" t="s">
        <v>43</v>
      </c>
      <c r="C9" s="3" t="s">
        <v>13</v>
      </c>
      <c r="D9" s="3">
        <v>1</v>
      </c>
      <c r="E9" s="3">
        <v>45</v>
      </c>
      <c r="F9" s="3">
        <v>200</v>
      </c>
      <c r="G9" s="3">
        <f t="shared" si="0"/>
        <v>9000</v>
      </c>
      <c r="H9" s="3" t="s">
        <v>12</v>
      </c>
      <c r="I9" s="9"/>
      <c r="J9" s="34"/>
    </row>
    <row r="10" spans="1:10" x14ac:dyDescent="0.25">
      <c r="A10" s="2">
        <v>7</v>
      </c>
      <c r="B10" s="3" t="s">
        <v>44</v>
      </c>
      <c r="C10" s="3" t="s">
        <v>13</v>
      </c>
      <c r="D10" s="3">
        <v>1</v>
      </c>
      <c r="E10" s="3">
        <v>40</v>
      </c>
      <c r="F10" s="3">
        <v>300</v>
      </c>
      <c r="G10" s="3">
        <f t="shared" si="0"/>
        <v>12000</v>
      </c>
      <c r="H10" s="3"/>
      <c r="I10" s="9"/>
      <c r="J10" s="34"/>
    </row>
    <row r="11" spans="1:10" x14ac:dyDescent="0.25">
      <c r="A11" s="2">
        <v>8</v>
      </c>
      <c r="B11" s="3" t="s">
        <v>14</v>
      </c>
      <c r="C11" s="3" t="s">
        <v>93</v>
      </c>
      <c r="D11" s="3">
        <v>1</v>
      </c>
      <c r="E11" s="3">
        <v>2</v>
      </c>
      <c r="F11" s="3">
        <v>3000</v>
      </c>
      <c r="G11" s="3">
        <f t="shared" si="0"/>
        <v>6000</v>
      </c>
      <c r="H11" s="3" t="s">
        <v>14</v>
      </c>
      <c r="I11" s="9" t="s">
        <v>35</v>
      </c>
      <c r="J11" s="34"/>
    </row>
    <row r="12" spans="1:10" x14ac:dyDescent="0.25">
      <c r="A12" s="33">
        <v>9</v>
      </c>
      <c r="B12" s="13" t="s">
        <v>75</v>
      </c>
      <c r="C12" s="13" t="s">
        <v>95</v>
      </c>
      <c r="D12" s="13"/>
      <c r="E12" s="13">
        <v>6</v>
      </c>
      <c r="F12" s="13">
        <v>75000</v>
      </c>
      <c r="G12" s="13"/>
      <c r="H12" s="13" t="s">
        <v>95</v>
      </c>
      <c r="I12" s="14" t="s">
        <v>75</v>
      </c>
      <c r="J12" s="38" t="s">
        <v>103</v>
      </c>
    </row>
    <row r="13" spans="1:10" x14ac:dyDescent="0.25">
      <c r="A13" s="2"/>
      <c r="B13" s="3" t="s">
        <v>85</v>
      </c>
      <c r="C13" s="3"/>
      <c r="D13" s="3">
        <v>1</v>
      </c>
      <c r="E13" s="3">
        <v>8</v>
      </c>
      <c r="F13" s="3">
        <v>6000</v>
      </c>
      <c r="G13" s="3">
        <f>E13*F13</f>
        <v>48000</v>
      </c>
      <c r="H13" s="3"/>
      <c r="I13" s="3" t="s">
        <v>107</v>
      </c>
      <c r="J13" s="46"/>
    </row>
    <row r="14" spans="1:10" x14ac:dyDescent="0.25">
      <c r="A14" s="2"/>
      <c r="B14" s="3" t="s">
        <v>106</v>
      </c>
      <c r="C14" s="3"/>
      <c r="D14" s="3">
        <v>1</v>
      </c>
      <c r="E14" s="3">
        <v>8</v>
      </c>
      <c r="F14" s="3">
        <v>20000</v>
      </c>
      <c r="G14" s="3">
        <f>E14*F14</f>
        <v>160000</v>
      </c>
      <c r="H14" s="3"/>
      <c r="I14" s="3" t="s">
        <v>108</v>
      </c>
      <c r="J14" s="46"/>
    </row>
    <row r="15" spans="1:10" x14ac:dyDescent="0.25">
      <c r="A15" s="2">
        <v>10</v>
      </c>
      <c r="B15" s="3" t="s">
        <v>31</v>
      </c>
      <c r="C15" s="3" t="s">
        <v>32</v>
      </c>
      <c r="D15" s="3">
        <v>1</v>
      </c>
      <c r="E15" s="3">
        <v>1</v>
      </c>
      <c r="F15" s="3">
        <v>30000</v>
      </c>
      <c r="G15" s="3">
        <f>E15*F15</f>
        <v>30000</v>
      </c>
      <c r="H15" s="3" t="s">
        <v>31</v>
      </c>
      <c r="I15" s="9"/>
      <c r="J15" s="34"/>
    </row>
    <row r="16" spans="1:10" x14ac:dyDescent="0.25">
      <c r="A16" s="2">
        <v>11</v>
      </c>
      <c r="B16" s="3" t="s">
        <v>29</v>
      </c>
      <c r="C16" s="3" t="s">
        <v>30</v>
      </c>
      <c r="D16" s="3">
        <v>1</v>
      </c>
      <c r="E16" s="3">
        <v>7</v>
      </c>
      <c r="F16" s="3">
        <v>25000</v>
      </c>
      <c r="G16" s="3">
        <f t="shared" ref="G16" si="1">E16*F16</f>
        <v>175000</v>
      </c>
      <c r="H16" s="3" t="s">
        <v>29</v>
      </c>
      <c r="I16" s="9"/>
      <c r="J16" s="34"/>
    </row>
    <row r="17" spans="1:10" x14ac:dyDescent="0.25">
      <c r="A17" s="2">
        <v>12</v>
      </c>
      <c r="B17" s="3" t="s">
        <v>15</v>
      </c>
      <c r="C17" s="3" t="s">
        <v>16</v>
      </c>
      <c r="D17" s="3">
        <v>1</v>
      </c>
      <c r="E17" s="3">
        <v>1</v>
      </c>
      <c r="F17" s="3">
        <v>30000</v>
      </c>
      <c r="G17" s="3">
        <f t="shared" ref="G17" si="2">E17*F17</f>
        <v>30000</v>
      </c>
      <c r="H17" s="3" t="s">
        <v>15</v>
      </c>
      <c r="I17" s="9"/>
      <c r="J17" s="34"/>
    </row>
    <row r="18" spans="1:10" x14ac:dyDescent="0.25">
      <c r="A18" s="33">
        <v>13</v>
      </c>
      <c r="B18" s="13" t="s">
        <v>17</v>
      </c>
      <c r="C18" s="13" t="s">
        <v>18</v>
      </c>
      <c r="D18" s="13"/>
      <c r="E18" s="13">
        <v>1</v>
      </c>
      <c r="F18" s="13">
        <v>65000</v>
      </c>
      <c r="G18" s="13"/>
      <c r="H18" s="13" t="s">
        <v>17</v>
      </c>
      <c r="I18" s="14" t="s">
        <v>94</v>
      </c>
      <c r="J18" s="38" t="s">
        <v>100</v>
      </c>
    </row>
    <row r="19" spans="1:10" x14ac:dyDescent="0.25">
      <c r="A19" s="2">
        <v>14</v>
      </c>
      <c r="B19" s="3" t="s">
        <v>19</v>
      </c>
      <c r="C19" s="3" t="s">
        <v>20</v>
      </c>
      <c r="D19" s="3"/>
      <c r="E19" s="3">
        <v>3</v>
      </c>
      <c r="F19" s="3">
        <v>55000</v>
      </c>
      <c r="G19" s="3"/>
      <c r="H19" s="3" t="s">
        <v>19</v>
      </c>
      <c r="I19" s="9" t="s">
        <v>36</v>
      </c>
      <c r="J19" s="34" t="s">
        <v>81</v>
      </c>
    </row>
    <row r="20" spans="1:10" x14ac:dyDescent="0.25">
      <c r="A20" s="2">
        <v>15</v>
      </c>
      <c r="B20" s="3" t="s">
        <v>21</v>
      </c>
      <c r="C20" s="3" t="s">
        <v>82</v>
      </c>
      <c r="D20" s="3">
        <v>1</v>
      </c>
      <c r="E20" s="3">
        <v>1</v>
      </c>
      <c r="F20" s="3">
        <v>25000</v>
      </c>
      <c r="G20" s="3">
        <f t="shared" ref="G20:G25" si="3">E20*F20</f>
        <v>25000</v>
      </c>
      <c r="H20" s="3" t="s">
        <v>21</v>
      </c>
      <c r="I20" s="9" t="s">
        <v>83</v>
      </c>
      <c r="J20" s="46"/>
    </row>
    <row r="21" spans="1:10" x14ac:dyDescent="0.25">
      <c r="A21" s="2">
        <v>16</v>
      </c>
      <c r="B21" s="3" t="s">
        <v>80</v>
      </c>
      <c r="C21" s="3" t="s">
        <v>77</v>
      </c>
      <c r="D21" s="3">
        <v>1</v>
      </c>
      <c r="E21" s="3">
        <v>1</v>
      </c>
      <c r="F21" s="3">
        <v>20000</v>
      </c>
      <c r="G21" s="3">
        <f t="shared" si="3"/>
        <v>20000</v>
      </c>
      <c r="H21" s="3" t="s">
        <v>78</v>
      </c>
      <c r="I21" s="9" t="s">
        <v>79</v>
      </c>
      <c r="J21" s="46"/>
    </row>
    <row r="22" spans="1:10" x14ac:dyDescent="0.25">
      <c r="A22" s="33">
        <v>17</v>
      </c>
      <c r="B22" s="13" t="s">
        <v>22</v>
      </c>
      <c r="C22" s="13" t="s">
        <v>37</v>
      </c>
      <c r="D22" s="13"/>
      <c r="E22" s="13">
        <v>1</v>
      </c>
      <c r="F22" s="13">
        <v>30000</v>
      </c>
      <c r="G22" s="13"/>
      <c r="H22" s="13" t="s">
        <v>22</v>
      </c>
      <c r="I22" s="14" t="s">
        <v>37</v>
      </c>
      <c r="J22" s="38" t="s">
        <v>101</v>
      </c>
    </row>
    <row r="23" spans="1:10" x14ac:dyDescent="0.25">
      <c r="A23" s="2">
        <v>18</v>
      </c>
      <c r="B23" s="3" t="s">
        <v>23</v>
      </c>
      <c r="C23" s="3" t="s">
        <v>24</v>
      </c>
      <c r="D23" s="3">
        <v>1</v>
      </c>
      <c r="E23" s="3">
        <v>9</v>
      </c>
      <c r="F23" s="3">
        <v>11500</v>
      </c>
      <c r="G23" s="3">
        <f t="shared" si="3"/>
        <v>103500</v>
      </c>
      <c r="H23" s="3" t="s">
        <v>23</v>
      </c>
      <c r="I23" s="9"/>
      <c r="J23" s="34"/>
    </row>
    <row r="24" spans="1:10" x14ac:dyDescent="0.25">
      <c r="A24" s="2">
        <v>19</v>
      </c>
      <c r="B24" s="3" t="s">
        <v>25</v>
      </c>
      <c r="C24" s="3" t="s">
        <v>26</v>
      </c>
      <c r="D24" s="3"/>
      <c r="E24" s="3">
        <v>6</v>
      </c>
      <c r="F24" s="3">
        <v>2500</v>
      </c>
      <c r="G24" s="3">
        <f t="shared" si="3"/>
        <v>15000</v>
      </c>
      <c r="H24" s="3" t="s">
        <v>25</v>
      </c>
      <c r="I24" s="9"/>
      <c r="J24" s="34"/>
    </row>
    <row r="25" spans="1:10" x14ac:dyDescent="0.25">
      <c r="A25" s="2">
        <v>20</v>
      </c>
      <c r="B25" s="3" t="s">
        <v>27</v>
      </c>
      <c r="C25" s="3" t="s">
        <v>28</v>
      </c>
      <c r="D25" s="3"/>
      <c r="E25" s="3">
        <v>13</v>
      </c>
      <c r="F25" s="3">
        <v>1200</v>
      </c>
      <c r="G25" s="3">
        <f t="shared" si="3"/>
        <v>15600</v>
      </c>
      <c r="H25" s="3" t="s">
        <v>27</v>
      </c>
      <c r="I25" s="9"/>
      <c r="J25" s="34"/>
    </row>
    <row r="26" spans="1:10" x14ac:dyDescent="0.25">
      <c r="A26" s="2">
        <v>21</v>
      </c>
      <c r="B26" s="3" t="s">
        <v>90</v>
      </c>
      <c r="C26" s="3" t="s">
        <v>91</v>
      </c>
      <c r="D26" s="3"/>
      <c r="E26" s="3">
        <v>1</v>
      </c>
      <c r="F26" s="3">
        <v>1200</v>
      </c>
      <c r="G26" s="3">
        <f>SUM(F26*12)</f>
        <v>14400</v>
      </c>
      <c r="H26" s="3" t="s">
        <v>102</v>
      </c>
      <c r="I26" s="9"/>
      <c r="J26" s="39" t="s">
        <v>84</v>
      </c>
    </row>
    <row r="27" spans="1:10" x14ac:dyDescent="0.25">
      <c r="A27" s="2">
        <v>22</v>
      </c>
      <c r="B27" s="3" t="s">
        <v>87</v>
      </c>
      <c r="C27" s="3" t="s">
        <v>88</v>
      </c>
      <c r="D27" s="3">
        <v>1</v>
      </c>
      <c r="E27" s="3">
        <v>1</v>
      </c>
      <c r="F27" s="3">
        <v>125000</v>
      </c>
      <c r="G27" s="3">
        <f>SUM(E27*F27)</f>
        <v>125000</v>
      </c>
      <c r="H27" s="3" t="s">
        <v>89</v>
      </c>
      <c r="I27" s="9" t="s">
        <v>89</v>
      </c>
      <c r="J27" s="34"/>
    </row>
    <row r="28" spans="1:10" x14ac:dyDescent="0.25">
      <c r="A28" s="2">
        <v>23</v>
      </c>
      <c r="B28" s="3" t="s">
        <v>96</v>
      </c>
      <c r="C28" s="3"/>
      <c r="D28" s="3"/>
      <c r="E28" s="3">
        <v>1</v>
      </c>
      <c r="F28" s="3">
        <v>10000</v>
      </c>
      <c r="G28" s="3">
        <f>E28*F28</f>
        <v>10000</v>
      </c>
      <c r="H28" s="3"/>
      <c r="I28" s="9"/>
      <c r="J28" s="34"/>
    </row>
    <row r="29" spans="1:10" ht="15.75" thickBot="1" x14ac:dyDescent="0.3">
      <c r="A29" s="45"/>
      <c r="B29" s="4"/>
      <c r="C29" s="5"/>
      <c r="D29" s="5"/>
      <c r="E29" s="4"/>
      <c r="F29" s="4"/>
      <c r="G29" s="6">
        <f>SUM(G4:G28)</f>
        <v>856500</v>
      </c>
      <c r="H29" s="4"/>
      <c r="I29" s="10"/>
      <c r="J29" s="35"/>
    </row>
    <row r="30" spans="1:10" x14ac:dyDescent="0.25">
      <c r="B30" s="36"/>
    </row>
    <row r="31" spans="1:10" x14ac:dyDescent="0.25">
      <c r="B31" s="37"/>
    </row>
    <row r="32" spans="1:10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</sheetData>
  <autoFilter ref="A3:J29" xr:uid="{D982955D-E560-4804-8A7A-3BE08F00A55A}"/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6413-46D2-4B78-956B-708A14C7D27F}">
  <dimension ref="A1:K19"/>
  <sheetViews>
    <sheetView tabSelected="1" workbookViewId="0">
      <selection activeCell="D17" sqref="D17"/>
    </sheetView>
  </sheetViews>
  <sheetFormatPr defaultColWidth="20.5703125" defaultRowHeight="15" x14ac:dyDescent="0.25"/>
  <cols>
    <col min="4" max="4" width="53.7109375" customWidth="1"/>
  </cols>
  <sheetData>
    <row r="1" spans="1:11" ht="15.75" thickBot="1" x14ac:dyDescent="0.3">
      <c r="A1" s="30" t="s">
        <v>45</v>
      </c>
      <c r="B1" s="31" t="s">
        <v>46</v>
      </c>
      <c r="C1" s="31" t="s">
        <v>76</v>
      </c>
      <c r="D1" s="31" t="s">
        <v>47</v>
      </c>
      <c r="E1" s="31" t="s">
        <v>48</v>
      </c>
      <c r="F1" s="31" t="s">
        <v>49</v>
      </c>
      <c r="G1" s="31" t="s">
        <v>75</v>
      </c>
      <c r="H1" s="31" t="s">
        <v>50</v>
      </c>
      <c r="I1" s="31" t="s">
        <v>51</v>
      </c>
      <c r="J1" s="31" t="s">
        <v>52</v>
      </c>
      <c r="K1" s="32" t="s">
        <v>53</v>
      </c>
    </row>
    <row r="2" spans="1:11" x14ac:dyDescent="0.25">
      <c r="A2" s="20" t="s">
        <v>54</v>
      </c>
      <c r="B2" s="18" t="s">
        <v>55</v>
      </c>
      <c r="C2" s="18">
        <v>1</v>
      </c>
      <c r="D2" s="19" t="s">
        <v>56</v>
      </c>
      <c r="E2" s="19" t="s">
        <v>57</v>
      </c>
      <c r="F2" s="19" t="s">
        <v>58</v>
      </c>
      <c r="G2" s="19">
        <v>1</v>
      </c>
      <c r="H2" s="19">
        <v>60</v>
      </c>
      <c r="I2" s="19">
        <v>650</v>
      </c>
      <c r="J2" s="19" t="s">
        <v>59</v>
      </c>
      <c r="K2" s="21">
        <v>583</v>
      </c>
    </row>
    <row r="3" spans="1:11" x14ac:dyDescent="0.25">
      <c r="A3" s="22" t="s">
        <v>60</v>
      </c>
      <c r="B3" s="15" t="s">
        <v>61</v>
      </c>
      <c r="C3" s="18">
        <v>1</v>
      </c>
      <c r="D3" s="16" t="s">
        <v>56</v>
      </c>
      <c r="E3" s="16" t="s">
        <v>62</v>
      </c>
      <c r="F3" s="16" t="s">
        <v>58</v>
      </c>
      <c r="G3" s="16">
        <v>1</v>
      </c>
      <c r="H3" s="16">
        <v>60</v>
      </c>
      <c r="I3" s="16">
        <v>650</v>
      </c>
      <c r="J3" s="16" t="s">
        <v>59</v>
      </c>
      <c r="K3" s="23">
        <v>583</v>
      </c>
    </row>
    <row r="4" spans="1:11" x14ac:dyDescent="0.25">
      <c r="A4" s="22" t="s">
        <v>54</v>
      </c>
      <c r="B4" s="15" t="s">
        <v>63</v>
      </c>
      <c r="C4" s="18">
        <v>1</v>
      </c>
      <c r="D4" s="16" t="s">
        <v>56</v>
      </c>
      <c r="E4" s="16" t="s">
        <v>57</v>
      </c>
      <c r="F4" s="16" t="s">
        <v>58</v>
      </c>
      <c r="G4" s="16">
        <v>1</v>
      </c>
      <c r="H4" s="16">
        <v>14</v>
      </c>
      <c r="I4" s="16">
        <v>150</v>
      </c>
      <c r="J4" s="16" t="s">
        <v>59</v>
      </c>
      <c r="K4" s="23">
        <v>135</v>
      </c>
    </row>
    <row r="5" spans="1:11" x14ac:dyDescent="0.25">
      <c r="A5" s="22" t="s">
        <v>54</v>
      </c>
      <c r="B5" s="15" t="s">
        <v>64</v>
      </c>
      <c r="C5" s="18">
        <v>1</v>
      </c>
      <c r="D5" s="16" t="s">
        <v>56</v>
      </c>
      <c r="E5" s="16" t="s">
        <v>57</v>
      </c>
      <c r="F5" s="16" t="s">
        <v>58</v>
      </c>
      <c r="G5" s="16">
        <v>1</v>
      </c>
      <c r="H5" s="16">
        <v>23</v>
      </c>
      <c r="I5" s="16">
        <v>250</v>
      </c>
      <c r="J5" s="16" t="s">
        <v>59</v>
      </c>
      <c r="K5" s="23">
        <v>224</v>
      </c>
    </row>
    <row r="6" spans="1:11" x14ac:dyDescent="0.25">
      <c r="A6" s="22" t="s">
        <v>54</v>
      </c>
      <c r="B6" s="15" t="s">
        <v>65</v>
      </c>
      <c r="C6" s="18">
        <v>1</v>
      </c>
      <c r="D6" s="16" t="s">
        <v>56</v>
      </c>
      <c r="E6" s="16" t="s">
        <v>57</v>
      </c>
      <c r="F6" s="16" t="s">
        <v>56</v>
      </c>
      <c r="G6" s="16">
        <v>1</v>
      </c>
      <c r="H6" s="16">
        <v>23</v>
      </c>
      <c r="I6" s="16">
        <v>250</v>
      </c>
      <c r="J6" s="16" t="s">
        <v>59</v>
      </c>
      <c r="K6" s="23">
        <v>224</v>
      </c>
    </row>
    <row r="7" spans="1:11" x14ac:dyDescent="0.25">
      <c r="A7" s="22" t="s">
        <v>54</v>
      </c>
      <c r="B7" s="15" t="s">
        <v>66</v>
      </c>
      <c r="C7" s="18">
        <v>1</v>
      </c>
      <c r="D7" s="16" t="s">
        <v>56</v>
      </c>
      <c r="E7" s="16" t="s">
        <v>57</v>
      </c>
      <c r="F7" s="16" t="s">
        <v>58</v>
      </c>
      <c r="G7" s="16">
        <v>1</v>
      </c>
      <c r="H7" s="16">
        <v>19</v>
      </c>
      <c r="I7" s="16">
        <v>200</v>
      </c>
      <c r="J7" s="16" t="s">
        <v>59</v>
      </c>
      <c r="K7" s="23">
        <v>179</v>
      </c>
    </row>
    <row r="8" spans="1:11" x14ac:dyDescent="0.25">
      <c r="A8" s="40" t="s">
        <v>54</v>
      </c>
      <c r="B8" s="41" t="s">
        <v>67</v>
      </c>
      <c r="C8" s="42">
        <v>1</v>
      </c>
      <c r="D8" s="43" t="s">
        <v>56</v>
      </c>
      <c r="E8" s="43" t="s">
        <v>57</v>
      </c>
      <c r="F8" s="43" t="s">
        <v>56</v>
      </c>
      <c r="G8" s="43">
        <v>1</v>
      </c>
      <c r="H8" s="43">
        <v>14</v>
      </c>
      <c r="I8" s="43">
        <v>150</v>
      </c>
      <c r="J8" s="43" t="s">
        <v>59</v>
      </c>
      <c r="K8" s="44">
        <v>135</v>
      </c>
    </row>
    <row r="9" spans="1:11" x14ac:dyDescent="0.25">
      <c r="A9" s="24" t="s">
        <v>68</v>
      </c>
      <c r="B9" s="15" t="s">
        <v>69</v>
      </c>
      <c r="C9" s="18">
        <v>1</v>
      </c>
      <c r="D9" s="16" t="s">
        <v>70</v>
      </c>
      <c r="E9" s="16" t="s">
        <v>57</v>
      </c>
      <c r="F9" s="16" t="s">
        <v>70</v>
      </c>
      <c r="G9" s="16"/>
      <c r="H9" s="16">
        <v>93</v>
      </c>
      <c r="I9" s="17">
        <v>1000</v>
      </c>
      <c r="J9" s="16" t="s">
        <v>59</v>
      </c>
      <c r="K9" s="23">
        <v>0</v>
      </c>
    </row>
    <row r="10" spans="1:11" x14ac:dyDescent="0.25">
      <c r="A10" s="24" t="s">
        <v>68</v>
      </c>
      <c r="B10" s="16" t="s">
        <v>71</v>
      </c>
      <c r="C10" s="18">
        <v>1</v>
      </c>
      <c r="D10" s="16" t="s">
        <v>70</v>
      </c>
      <c r="E10" s="16" t="s">
        <v>62</v>
      </c>
      <c r="F10" s="16" t="s">
        <v>70</v>
      </c>
      <c r="G10" s="16"/>
      <c r="H10" s="16">
        <v>111</v>
      </c>
      <c r="I10" s="17">
        <v>1200</v>
      </c>
      <c r="J10" s="16">
        <v>0.9</v>
      </c>
      <c r="K10" s="23">
        <v>0</v>
      </c>
    </row>
    <row r="11" spans="1:11" x14ac:dyDescent="0.25">
      <c r="A11" s="22" t="s">
        <v>54</v>
      </c>
      <c r="B11" s="16" t="s">
        <v>72</v>
      </c>
      <c r="C11" s="18">
        <v>1</v>
      </c>
      <c r="D11" s="16" t="s">
        <v>56</v>
      </c>
      <c r="E11" s="16" t="s">
        <v>57</v>
      </c>
      <c r="F11" s="16" t="s">
        <v>56</v>
      </c>
      <c r="G11" s="16">
        <v>1</v>
      </c>
      <c r="H11" s="16">
        <v>220</v>
      </c>
      <c r="I11" s="17">
        <v>2200</v>
      </c>
      <c r="J11" s="16">
        <v>0.9</v>
      </c>
      <c r="K11" s="25">
        <v>1974</v>
      </c>
    </row>
    <row r="12" spans="1:11" ht="15.75" thickBot="1" x14ac:dyDescent="0.3">
      <c r="A12" s="26" t="s">
        <v>73</v>
      </c>
      <c r="B12" s="27" t="s">
        <v>74</v>
      </c>
      <c r="C12" s="27">
        <v>1</v>
      </c>
      <c r="D12" s="28" t="s">
        <v>73</v>
      </c>
      <c r="E12" s="28" t="s">
        <v>57</v>
      </c>
      <c r="F12" s="28" t="s">
        <v>70</v>
      </c>
      <c r="G12" s="28"/>
      <c r="H12" s="28">
        <v>9</v>
      </c>
      <c r="I12" s="28">
        <v>100</v>
      </c>
      <c r="J12" s="28">
        <v>0.9</v>
      </c>
      <c r="K12" s="29">
        <v>90</v>
      </c>
    </row>
    <row r="13" spans="1:11" x14ac:dyDescent="0.25">
      <c r="C13" s="12">
        <f>SUM(C2:C12)</f>
        <v>11</v>
      </c>
      <c r="G13" s="12">
        <f>SUM(G11,G8,G7,G6,G5,G4,G3,G2)</f>
        <v>8</v>
      </c>
    </row>
    <row r="16" spans="1:11" x14ac:dyDescent="0.25">
      <c r="D16" s="12"/>
      <c r="E16" s="12"/>
      <c r="F16" s="12"/>
    </row>
    <row r="17" spans="4:6" x14ac:dyDescent="0.25">
      <c r="D17" s="12"/>
      <c r="E17" s="12"/>
    </row>
    <row r="18" spans="4:6" x14ac:dyDescent="0.25">
      <c r="D18" s="12"/>
      <c r="E18" s="12"/>
      <c r="F18" s="12"/>
    </row>
    <row r="19" spans="4:6" x14ac:dyDescent="0.25">
      <c r="D19" s="12"/>
      <c r="E1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Our requirement 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Rohit Singh</cp:lastModifiedBy>
  <dcterms:created xsi:type="dcterms:W3CDTF">2023-02-21T11:50:34Z</dcterms:created>
  <dcterms:modified xsi:type="dcterms:W3CDTF">2024-05-27T07:54:38Z</dcterms:modified>
</cp:coreProperties>
</file>