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Trupti Dalvi\OneDrive - Travel food Services\Documents\Mumbai\Mumbai T1\CBTL T1 C Sha\CIVIL INTERIOR WORK\"/>
    </mc:Choice>
  </mc:AlternateContent>
  <bookViews>
    <workbookView xWindow="0" yWindow="0" windowWidth="19200" windowHeight="6930" activeTab="1"/>
  </bookViews>
  <sheets>
    <sheet name="MEASUREMENT SHEET" sheetId="3" r:id="rId1"/>
    <sheet name="BOQ_CBTL" sheetId="4" r:id="rId2"/>
    <sheet name="Loose Furniture" sheetId="12" state="hidden" r:id="rId3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" i="12" l="1"/>
  <c r="I7" i="12"/>
  <c r="I6" i="12"/>
  <c r="I5" i="12"/>
  <c r="I11" i="4" l="1"/>
  <c r="F63" i="3"/>
  <c r="F62" i="3"/>
  <c r="I23" i="4" l="1"/>
  <c r="I22" i="4"/>
  <c r="I21" i="4"/>
  <c r="I20" i="4"/>
  <c r="I19" i="4"/>
  <c r="I17" i="4"/>
  <c r="I15" i="4"/>
  <c r="I13" i="4"/>
  <c r="F96" i="3" l="1"/>
  <c r="F95" i="3"/>
  <c r="F97" i="3" s="1"/>
  <c r="F60" i="3"/>
  <c r="F76" i="3"/>
  <c r="F71" i="3"/>
  <c r="F75" i="3"/>
  <c r="F77" i="3" s="1"/>
  <c r="F72" i="3"/>
  <c r="F68" i="3"/>
  <c r="F67" i="3"/>
  <c r="F58" i="3"/>
  <c r="F57" i="3"/>
  <c r="F54" i="3"/>
  <c r="F53" i="3"/>
  <c r="F52" i="3"/>
  <c r="F51" i="3"/>
  <c r="F50" i="3"/>
  <c r="F49" i="3"/>
  <c r="F48" i="3"/>
  <c r="F47" i="3"/>
  <c r="F46" i="3"/>
  <c r="F43" i="3"/>
  <c r="F42" i="3"/>
  <c r="F38" i="3"/>
  <c r="K38" i="3"/>
  <c r="F37" i="3"/>
  <c r="F36" i="3"/>
  <c r="F35" i="3"/>
  <c r="F34" i="3"/>
  <c r="F33" i="3"/>
  <c r="F32" i="3"/>
  <c r="F28" i="3"/>
  <c r="F31" i="3"/>
  <c r="F30" i="3"/>
  <c r="F29" i="3"/>
  <c r="F25" i="3"/>
  <c r="F27" i="3"/>
  <c r="F26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7" i="3"/>
  <c r="F6" i="3"/>
  <c r="F73" i="3" l="1"/>
  <c r="F64" i="3"/>
  <c r="F55" i="3"/>
  <c r="F39" i="3"/>
</calcChain>
</file>

<file path=xl/sharedStrings.xml><?xml version="1.0" encoding="utf-8"?>
<sst xmlns="http://schemas.openxmlformats.org/spreadsheetml/2006/main" count="147" uniqueCount="117">
  <si>
    <t xml:space="preserve">measurement sheet </t>
  </si>
  <si>
    <t xml:space="preserve">CBTL_T1C </t>
  </si>
  <si>
    <t xml:space="preserve">veneer polish - similar to bangalore as attached in ppt  </t>
  </si>
  <si>
    <t>front counter</t>
  </si>
  <si>
    <t>back counter</t>
  </si>
  <si>
    <t>side of counter</t>
  </si>
  <si>
    <t>back of outlet</t>
  </si>
  <si>
    <t>ceiling rafters</t>
  </si>
  <si>
    <t>white solid acrylic on horizontal surface</t>
  </si>
  <si>
    <t>expresso machine</t>
  </si>
  <si>
    <t>pick up</t>
  </si>
  <si>
    <t>counter top</t>
  </si>
  <si>
    <t>condiment</t>
  </si>
  <si>
    <t>railing at seating behind counter</t>
  </si>
  <si>
    <t>carpet at seating behind outlet</t>
  </si>
  <si>
    <t>laminated flooring</t>
  </si>
  <si>
    <t>SS skirting                                          Length</t>
  </si>
  <si>
    <t>width</t>
  </si>
  <si>
    <t xml:space="preserve">Vinyl print </t>
  </si>
  <si>
    <t xml:space="preserve">Vinyl print in place of existing Buddha  </t>
  </si>
  <si>
    <t>frosted film on glass railing</t>
  </si>
  <si>
    <t>Acrylic</t>
  </si>
  <si>
    <t>glossy acrylic at back counter</t>
  </si>
  <si>
    <t>glossy acrylic behind outlet</t>
  </si>
  <si>
    <t>mat acrylic behind outlet</t>
  </si>
  <si>
    <t>mat acrylic at back counter</t>
  </si>
  <si>
    <t>Loose furniture</t>
  </si>
  <si>
    <t>sofa seating</t>
  </si>
  <si>
    <t>low height table</t>
  </si>
  <si>
    <t>dining chairs</t>
  </si>
  <si>
    <t>tables</t>
  </si>
  <si>
    <t>warm light with increased lux level</t>
  </si>
  <si>
    <t>wall washer</t>
  </si>
  <si>
    <t>focus light</t>
  </si>
  <si>
    <t xml:space="preserve">hanging lights in front </t>
  </si>
  <si>
    <t>spot lights</t>
  </si>
  <si>
    <t>round hang lights at seating</t>
  </si>
  <si>
    <t xml:space="preserve">lux level of signage lights to be increased </t>
  </si>
  <si>
    <t>new glass</t>
  </si>
  <si>
    <t>railing</t>
  </si>
  <si>
    <t>top counter</t>
  </si>
  <si>
    <t xml:space="preserve">BOQ of Interior Items for CBTL, Mumbai T1 C SHA </t>
  </si>
  <si>
    <t>DATE: 31-07-23</t>
  </si>
  <si>
    <t>SR.NO.</t>
  </si>
  <si>
    <t>ITEM</t>
  </si>
  <si>
    <t>DESCRIPTION</t>
  </si>
  <si>
    <t xml:space="preserve">LOCATION </t>
  </si>
  <si>
    <t>IMAGE REF</t>
  </si>
  <si>
    <t>DIMENSION</t>
  </si>
  <si>
    <t>UNIT</t>
  </si>
  <si>
    <t>QTY.</t>
  </si>
  <si>
    <t>Rate</t>
  </si>
  <si>
    <t>Amount</t>
  </si>
  <si>
    <t>REMARKS</t>
  </si>
  <si>
    <t xml:space="preserve">Steam beech wood veneer polish - similar to bangalore as attached in ppt  </t>
  </si>
  <si>
    <t xml:space="preserve">1. Sanding on existing veneer surface &amp; of existing shade, Making a base for new polsih.
2. Application of approved shade Polish to attain required veneer look &amp; finish.  </t>
  </si>
  <si>
    <t>proposed veneer finish on all existing vertical surface of existing veneer surfaces 
1. front counter -  front and sides
2. back  counter -  front and sides
3. ceiling rafters
4. back side of the outlet</t>
  </si>
  <si>
    <t>SQMT</t>
  </si>
  <si>
    <t xml:space="preserve">reference image of CBTL at Bangalore </t>
  </si>
  <si>
    <t xml:space="preserve">1. all horizontal surface and facia of the front and side counter
2. horizontal surface and facia on the railing at seating  </t>
  </si>
  <si>
    <t>SS SKIRTING</t>
  </si>
  <si>
    <t xml:space="preserve">Providing &amp; fixing of SS 304  skirting 150mm high finished with approved quality and finish as per approve detail dwg &amp; instruction by EIC. Includes all neceassry hardware &amp; fixing accessories. </t>
  </si>
  <si>
    <t>perifery of the outlet</t>
  </si>
  <si>
    <t>RMT</t>
  </si>
  <si>
    <t>1. Removal of existing flooring at seating area &amp; direct discarding from airport premises. 
2. Providing &amp; Fixing of approved Laminated flooring AC4  at seating area  4mm thick. Include all necessary accessories &amp; hardware fittings. Work to be completed as per approved DWG &amp; instruction by EIC.</t>
  </si>
  <si>
    <t>at seating</t>
  </si>
  <si>
    <t>1. Removal of existing carpet flooring at seating area &amp; direct discarding from airport premises. 
2. Providing &amp; Fixing of approved carpet flooring at seating area. Include all necessary accessories &amp; hardware fittings. Work to be completed as per approved DWG &amp; instruction by EIC.</t>
  </si>
  <si>
    <t>in the place of existing  carpet flooring at seating</t>
  </si>
  <si>
    <t>-</t>
  </si>
  <si>
    <t>New glass railing</t>
  </si>
  <si>
    <t>Providing &amp; Fixing 2 No's 6mm glass railing at seating behind the outlet. Include all necessary accessories &amp; hardware fittings. Work to be completed as per approved DWG &amp; instruction by EIC.</t>
  </si>
  <si>
    <t>2 No's 6mm glass railing at seating behind the outlet</t>
  </si>
  <si>
    <t>New lights</t>
  </si>
  <si>
    <t>1. Removal of all existing focus light fittings above the front counter and handing over to EIC.
2. Providing &amp; Fixing of approved light fittings of 5 watt white light Include all necessary accessories &amp; electrical fittings.Work to be completed as per approved DWG &amp; instruction by EIC.</t>
  </si>
  <si>
    <t>All focus lights above front counter</t>
  </si>
  <si>
    <t>NOS</t>
  </si>
  <si>
    <t>1. Removal of all existing hanging light fittings at front counter and handing over to EIC.
2. Providing &amp; Fixing of approved light fittings of 5 watt white light  Include all necessary accessories &amp; electrical fittings.Work to be completed as per approved DWG &amp; instruction by EIC.</t>
  </si>
  <si>
    <t>all hang lights in front</t>
  </si>
  <si>
    <t>1. Removal of all existing spot light fittings above dining seating and handing over to EIC.
2. Providing &amp; Fixing of approved light fittings of 5 watt white light Include all necessary accessories &amp; electrical fittings.Work to be completed as per approved DWG &amp; instruction by EIC.</t>
  </si>
  <si>
    <t>all spot lights above dining seating</t>
  </si>
  <si>
    <t>1. Removal of all existing round hanging lights at seating and handing over to EIC.
2. Providing &amp; Fixing of approved light fittings of 5 watt white light Include all necessary accessories &amp; electrical fittings.Work to be completed as per approved DWG &amp; instruction by EIC.</t>
  </si>
  <si>
    <t>Increase lux level of the existing lights</t>
  </si>
  <si>
    <t>Increasing the lux level of existing wall washer to 5 watt.Work to be completed as per approved DWG &amp; instruction by EIC.</t>
  </si>
  <si>
    <t>1. Removal of LED strips from existing signage &amp; handing over to EIC.
2. Providing &amp; Fixing of approved shade LED strips with all necessary electrical fittings.</t>
  </si>
  <si>
    <t>1. Removal of LED strips from lollypop signage &amp; handing over to EIC.
2. Providing &amp; Fixing of approved shade LED strips with all necessary electrical fittings.</t>
  </si>
  <si>
    <t xml:space="preserve">new loose furnitures </t>
  </si>
  <si>
    <t>1.  Removal of old lounge seating from existing seating area &amp; handing over to EIC.
2. Providing, making &amp; placing new lounge seating as per approved DWG &amp; instruction by EIC. Include all Accessories &amp; hardware fittings.</t>
  </si>
  <si>
    <t>lounge seating inplace of existing</t>
  </si>
  <si>
    <t>1.  Removal of old low height table from existing seating area &amp; handing over to EIC.
2. Providing, making &amp; placing low height table as per approved DWG &amp; instruction by EIC. Include all Accessories &amp; hardware fittings.</t>
  </si>
  <si>
    <t>low height table inplace of existing</t>
  </si>
  <si>
    <t>1.  Removal of old dining chairs from existing seating area &amp; handing over to EIC.
2. Providing, making &amp; placing dining chairs as per approved DWG &amp; instruction by EIC. Include all Accessories &amp; hardware fittings.</t>
  </si>
  <si>
    <t>dining chairs in the place of existing</t>
  </si>
  <si>
    <t>1.  Removal of old dining chairs from existing seating area &amp; handing over to EIC.
2. Providing, making &amp; placing tables as per approved DWG &amp; instruction by EIC. Include all Accessories &amp; hardware fittings.</t>
  </si>
  <si>
    <t>tables in the place of existing</t>
  </si>
  <si>
    <t>chetan</t>
  </si>
  <si>
    <t>change</t>
  </si>
  <si>
    <t>retain with laminate change</t>
  </si>
  <si>
    <r>
      <t xml:space="preserve">
</t>
    </r>
    <r>
      <rPr>
        <b/>
        <sz val="9"/>
        <rFont val="Calibri"/>
        <family val="2"/>
        <scheme val="minor"/>
      </rPr>
      <t>A.</t>
    </r>
    <r>
      <rPr>
        <sz val="9"/>
        <rFont val="Calibri"/>
        <family val="2"/>
        <scheme val="minor"/>
      </rPr>
      <t xml:space="preserve"> all horizontal surface and facia of the front and side counter
</t>
    </r>
    <r>
      <rPr>
        <b/>
        <sz val="9"/>
        <rFont val="Calibri"/>
        <family val="2"/>
        <scheme val="minor"/>
      </rPr>
      <t>B.</t>
    </r>
    <r>
      <rPr>
        <sz val="9"/>
        <rFont val="Calibri"/>
        <family val="2"/>
        <scheme val="minor"/>
      </rPr>
      <t xml:space="preserve"> horizontal surface and facia on the railing at seating  </t>
    </r>
  </si>
  <si>
    <t>MAKE</t>
  </si>
  <si>
    <t>welspun Brand Article Code
CT000173</t>
  </si>
  <si>
    <t>New carpet flooring</t>
  </si>
  <si>
    <t>6a</t>
  </si>
  <si>
    <t>6b</t>
  </si>
  <si>
    <t>6c</t>
  </si>
  <si>
    <t>7a</t>
  </si>
  <si>
    <t>7b</t>
  </si>
  <si>
    <t>7c</t>
  </si>
  <si>
    <t>7d</t>
  </si>
  <si>
    <t>Laminated flooring on existing floor as per existing shade</t>
  </si>
  <si>
    <t>Action tesa - 8MM - AC 3 - Antique Oak - 3066</t>
  </si>
  <si>
    <t xml:space="preserve">upholstry </t>
  </si>
  <si>
    <t xml:space="preserve">1. Barrication of the outlets from all four side. Flex to be made in 1"X 1" MS frames, along with the prints. Size - 20'  20' X 15' </t>
  </si>
  <si>
    <t>lollypop signage  LIGHT</t>
  </si>
  <si>
    <t>existing signage light</t>
  </si>
  <si>
    <t>existing black wall washer light</t>
  </si>
  <si>
    <t>Barricade</t>
  </si>
  <si>
    <t xml:space="preserve">Sqft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</si>
</sst>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(* #,##0.00_);_(* \(#,##0.00\);_(* \-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00B0F0"/>
      <name val="Calibri"/>
      <family val="2"/>
      <scheme val="minor"/>
    </font>
    <font>
      <b/>
      <i/>
      <sz val="12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9"/>
      <color theme="4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4"/>
      <color rgb="FF000000"/>
      <name val="BankGothic Lt BT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2060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7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" fillId="0" borderId="0"/>
    <xf numFmtId="166" fontId="3" fillId="0" borderId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68">
    <xf numFmtId="0" fontId="0" fillId="0" borderId="0" xfId="0"/>
    <xf numFmtId="0" fontId="13" fillId="0" borderId="4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/>
    </xf>
    <xf numFmtId="0" fontId="12" fillId="0" borderId="5" xfId="1" applyFont="1" applyBorder="1" applyAlignment="1">
      <alignment horizontal="center" vertical="center" wrapText="1"/>
    </xf>
    <xf numFmtId="0" fontId="6" fillId="3" borderId="5" xfId="1" applyFont="1" applyFill="1" applyBorder="1" applyAlignment="1">
      <alignment vertical="center"/>
    </xf>
    <xf numFmtId="0" fontId="12" fillId="3" borderId="5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left" vertical="center"/>
    </xf>
    <xf numFmtId="0" fontId="4" fillId="2" borderId="5" xfId="1" applyFont="1" applyFill="1" applyBorder="1" applyAlignment="1">
      <alignment vertical="center" wrapText="1"/>
    </xf>
    <xf numFmtId="0" fontId="4" fillId="2" borderId="5" xfId="1" applyFont="1" applyFill="1" applyBorder="1" applyAlignment="1">
      <alignment vertical="center"/>
    </xf>
    <xf numFmtId="165" fontId="7" fillId="0" borderId="5" xfId="2" applyNumberFormat="1" applyFont="1" applyFill="1" applyBorder="1" applyAlignment="1">
      <alignment vertical="center" wrapText="1"/>
    </xf>
    <xf numFmtId="0" fontId="14" fillId="5" borderId="5" xfId="1" applyFont="1" applyFill="1" applyBorder="1" applyAlignment="1">
      <alignment horizontal="center" vertical="center"/>
    </xf>
    <xf numFmtId="166" fontId="14" fillId="5" borderId="5" xfId="4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165" fontId="7" fillId="0" borderId="5" xfId="2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165" fontId="4" fillId="0" borderId="5" xfId="2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/>
    </xf>
    <xf numFmtId="0" fontId="9" fillId="2" borderId="5" xfId="3" applyFont="1" applyFill="1" applyBorder="1" applyAlignment="1">
      <alignment horizontal="center" vertical="center" wrapText="1"/>
    </xf>
    <xf numFmtId="0" fontId="6" fillId="2" borderId="4" xfId="1" applyFont="1" applyFill="1" applyBorder="1" applyAlignment="1">
      <alignment horizontal="center" vertical="center"/>
    </xf>
    <xf numFmtId="0" fontId="2" fillId="0" borderId="0" xfId="0" applyFont="1"/>
    <xf numFmtId="0" fontId="0" fillId="0" borderId="6" xfId="0" applyBorder="1"/>
    <xf numFmtId="0" fontId="2" fillId="0" borderId="6" xfId="0" applyFont="1" applyBorder="1"/>
    <xf numFmtId="0" fontId="0" fillId="0" borderId="6" xfId="0" applyBorder="1" applyAlignment="1">
      <alignment horizontal="right"/>
    </xf>
    <xf numFmtId="0" fontId="11" fillId="4" borderId="2" xfId="1" applyFont="1" applyFill="1" applyBorder="1" applyAlignment="1">
      <alignment vertical="center" wrapText="1"/>
    </xf>
    <xf numFmtId="0" fontId="11" fillId="4" borderId="3" xfId="1" applyFont="1" applyFill="1" applyBorder="1" applyAlignment="1">
      <alignment vertical="center" wrapText="1"/>
    </xf>
    <xf numFmtId="0" fontId="6" fillId="2" borderId="4" xfId="1" applyFont="1" applyFill="1" applyBorder="1" applyAlignment="1">
      <alignment vertical="center"/>
    </xf>
    <xf numFmtId="165" fontId="4" fillId="0" borderId="5" xfId="2" applyNumberFormat="1" applyFont="1" applyFill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165" fontId="4" fillId="0" borderId="5" xfId="2" applyNumberFormat="1" applyFont="1" applyFill="1" applyBorder="1" applyAlignment="1">
      <alignment horizontal="left" vertical="center" wrapText="1"/>
    </xf>
    <xf numFmtId="4" fontId="4" fillId="0" borderId="5" xfId="2" applyNumberFormat="1" applyFont="1" applyFill="1" applyBorder="1" applyAlignment="1">
      <alignment horizontal="center" vertical="center" wrapText="1"/>
    </xf>
    <xf numFmtId="2" fontId="4" fillId="0" borderId="5" xfId="2" applyNumberFormat="1" applyFont="1" applyFill="1" applyBorder="1" applyAlignment="1">
      <alignment horizontal="center" vertical="center" wrapText="1"/>
    </xf>
    <xf numFmtId="2" fontId="0" fillId="0" borderId="6" xfId="0" applyNumberFormat="1" applyBorder="1"/>
    <xf numFmtId="2" fontId="16" fillId="0" borderId="6" xfId="0" applyNumberFormat="1" applyFont="1" applyBorder="1"/>
    <xf numFmtId="0" fontId="15" fillId="0" borderId="6" xfId="0" applyFont="1" applyBorder="1"/>
    <xf numFmtId="2" fontId="2" fillId="0" borderId="6" xfId="0" applyNumberFormat="1" applyFont="1" applyBorder="1"/>
    <xf numFmtId="0" fontId="0" fillId="0" borderId="6" xfId="0" applyBorder="1" applyAlignment="1">
      <alignment horizontal="right" wrapText="1"/>
    </xf>
    <xf numFmtId="0" fontId="9" fillId="2" borderId="5" xfId="3" applyFont="1" applyFill="1" applyBorder="1" applyAlignment="1">
      <alignment vertical="center" wrapText="1"/>
    </xf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164" fontId="8" fillId="2" borderId="5" xfId="2" applyFont="1" applyFill="1" applyBorder="1" applyAlignment="1">
      <alignment horizontal="center" wrapText="1"/>
    </xf>
    <xf numFmtId="0" fontId="4" fillId="2" borderId="5" xfId="1" applyFont="1" applyFill="1" applyBorder="1" applyAlignment="1">
      <alignment horizontal="center"/>
    </xf>
    <xf numFmtId="165" fontId="4" fillId="0" borderId="5" xfId="2" applyNumberFormat="1" applyFont="1" applyFill="1" applyBorder="1" applyAlignment="1">
      <alignment horizontal="right" vertical="center" wrapText="1"/>
    </xf>
    <xf numFmtId="0" fontId="14" fillId="5" borderId="5" xfId="1" applyFont="1" applyFill="1" applyBorder="1" applyAlignment="1">
      <alignment horizontal="center" vertical="center" wrapText="1"/>
    </xf>
    <xf numFmtId="2" fontId="4" fillId="2" borderId="5" xfId="1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left"/>
    </xf>
    <xf numFmtId="0" fontId="2" fillId="0" borderId="6" xfId="0" applyFont="1" applyBorder="1" applyAlignment="1">
      <alignment horizontal="center"/>
    </xf>
    <xf numFmtId="164" fontId="8" fillId="2" borderId="5" xfId="2" applyFont="1" applyFill="1" applyBorder="1" applyAlignment="1">
      <alignment horizontal="center" vertical="center" wrapText="1"/>
    </xf>
    <xf numFmtId="165" fontId="7" fillId="0" borderId="5" xfId="2" applyNumberFormat="1" applyFont="1" applyFill="1" applyBorder="1" applyAlignment="1">
      <alignment horizontal="left" vertical="top" wrapText="1"/>
    </xf>
    <xf numFmtId="0" fontId="4" fillId="2" borderId="5" xfId="1" applyFont="1" applyFill="1" applyBorder="1" applyAlignment="1">
      <alignment horizontal="left" vertical="center" wrapText="1"/>
    </xf>
    <xf numFmtId="0" fontId="6" fillId="2" borderId="4" xfId="1" applyFont="1" applyFill="1" applyBorder="1" applyAlignment="1">
      <alignment horizontal="left" vertical="center"/>
    </xf>
    <xf numFmtId="0" fontId="14" fillId="5" borderId="5" xfId="1" applyFont="1" applyFill="1" applyBorder="1" applyAlignment="1">
      <alignment horizontal="left" vertical="center"/>
    </xf>
    <xf numFmtId="0" fontId="6" fillId="3" borderId="5" xfId="1" applyFont="1" applyFill="1" applyBorder="1" applyAlignment="1">
      <alignment horizontal="left" vertical="center"/>
    </xf>
    <xf numFmtId="0" fontId="10" fillId="2" borderId="5" xfId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11" fillId="4" borderId="2" xfId="1" applyFont="1" applyFill="1" applyBorder="1" applyAlignment="1">
      <alignment horizontal="left" vertical="center" wrapText="1"/>
    </xf>
    <xf numFmtId="0" fontId="5" fillId="2" borderId="5" xfId="1" applyFont="1" applyFill="1" applyBorder="1" applyAlignment="1">
      <alignment horizontal="left" vertical="center" wrapText="1"/>
    </xf>
    <xf numFmtId="0" fontId="4" fillId="0" borderId="5" xfId="2" applyNumberFormat="1" applyFont="1" applyFill="1" applyBorder="1" applyAlignment="1">
      <alignment horizontal="left" vertical="center" wrapText="1"/>
    </xf>
    <xf numFmtId="0" fontId="17" fillId="0" borderId="0" xfId="0" applyFont="1"/>
    <xf numFmtId="0" fontId="2" fillId="0" borderId="0" xfId="0" applyFont="1" applyAlignment="1">
      <alignment horizontal="left"/>
    </xf>
    <xf numFmtId="0" fontId="6" fillId="3" borderId="7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11" fillId="4" borderId="9" xfId="1" applyFont="1" applyFill="1" applyBorder="1" applyAlignment="1">
      <alignment horizontal="center" vertical="center" wrapText="1"/>
    </xf>
    <xf numFmtId="0" fontId="11" fillId="4" borderId="1" xfId="1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 vertical="center" wrapText="1"/>
    </xf>
    <xf numFmtId="0" fontId="4" fillId="2" borderId="12" xfId="1" applyFont="1" applyFill="1" applyBorder="1" applyAlignment="1">
      <alignment horizontal="center" vertical="center" wrapText="1"/>
    </xf>
    <xf numFmtId="0" fontId="4" fillId="2" borderId="11" xfId="1" applyFont="1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 vertical="center"/>
    </xf>
    <xf numFmtId="0" fontId="4" fillId="2" borderId="11" xfId="1" applyFont="1" applyFill="1" applyBorder="1" applyAlignment="1">
      <alignment horizontal="center" vertical="center"/>
    </xf>
  </cellXfs>
  <cellStyles count="7">
    <cellStyle name="Comma 10" xfId="4"/>
    <cellStyle name="Comma 2 3" xfId="2"/>
    <cellStyle name="Comma 2 3 2" xfId="6"/>
    <cellStyle name="Comma 2 3 3" xfId="5"/>
    <cellStyle name="Normal" xfId="0" builtinId="0"/>
    <cellStyle name="Normal 10" xfId="1"/>
    <cellStyle name="Normal 5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9.jpeg"/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67078</xdr:colOff>
      <xdr:row>6</xdr:row>
      <xdr:rowOff>461877</xdr:rowOff>
    </xdr:from>
    <xdr:to>
      <xdr:col>11</xdr:col>
      <xdr:colOff>1744013</xdr:colOff>
      <xdr:row>6</xdr:row>
      <xdr:rowOff>1645512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03020" y="1847332"/>
          <a:ext cx="1676935" cy="1183635"/>
        </a:xfrm>
        <a:prstGeom prst="rect">
          <a:avLst/>
        </a:prstGeom>
        <a:ln w="28575" cmpd="sng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57553</xdr:colOff>
      <xdr:row>6</xdr:row>
      <xdr:rowOff>55809</xdr:rowOff>
    </xdr:from>
    <xdr:to>
      <xdr:col>4</xdr:col>
      <xdr:colOff>1707078</xdr:colOff>
      <xdr:row>6</xdr:row>
      <xdr:rowOff>1292953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7585" y="1441264"/>
          <a:ext cx="1649525" cy="123714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80901</xdr:colOff>
      <xdr:row>6</xdr:row>
      <xdr:rowOff>1370126</xdr:rowOff>
    </xdr:from>
    <xdr:to>
      <xdr:col>4</xdr:col>
      <xdr:colOff>1713758</xdr:colOff>
      <xdr:row>6</xdr:row>
      <xdr:rowOff>2588410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2951" y="2754426"/>
          <a:ext cx="1632857" cy="1218284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61850</xdr:colOff>
      <xdr:row>8</xdr:row>
      <xdr:rowOff>24740</xdr:rowOff>
    </xdr:from>
    <xdr:to>
      <xdr:col>4</xdr:col>
      <xdr:colOff>1422565</xdr:colOff>
      <xdr:row>8</xdr:row>
      <xdr:rowOff>1839026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11882" y="4255324"/>
          <a:ext cx="1360715" cy="1814286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1546267</xdr:colOff>
      <xdr:row>8</xdr:row>
      <xdr:rowOff>89561</xdr:rowOff>
    </xdr:from>
    <xdr:to>
      <xdr:col>4</xdr:col>
      <xdr:colOff>3525488</xdr:colOff>
      <xdr:row>8</xdr:row>
      <xdr:rowOff>1573977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299" y="4320145"/>
          <a:ext cx="1979221" cy="1484416"/>
        </a:xfrm>
        <a:prstGeom prst="rect">
          <a:avLst/>
        </a:prstGeom>
        <a:ln w="38100" cmpd="sng">
          <a:solidFill>
            <a:schemeClr val="tx1"/>
          </a:solidFill>
        </a:ln>
      </xdr:spPr>
    </xdr:pic>
    <xdr:clientData/>
  </xdr:twoCellAnchor>
  <xdr:twoCellAnchor>
    <xdr:from>
      <xdr:col>4</xdr:col>
      <xdr:colOff>903020</xdr:colOff>
      <xdr:row>8</xdr:row>
      <xdr:rowOff>593767</xdr:rowOff>
    </xdr:from>
    <xdr:to>
      <xdr:col>4</xdr:col>
      <xdr:colOff>1966851</xdr:colOff>
      <xdr:row>8</xdr:row>
      <xdr:rowOff>1731819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>
          <a:off x="6853052" y="4824351"/>
          <a:ext cx="1063831" cy="113805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519546</xdr:colOff>
      <xdr:row>8</xdr:row>
      <xdr:rowOff>1385455</xdr:rowOff>
    </xdr:from>
    <xdr:to>
      <xdr:col>4</xdr:col>
      <xdr:colOff>1917371</xdr:colOff>
      <xdr:row>8</xdr:row>
      <xdr:rowOff>1694708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CxnSpPr/>
      </xdr:nvCxnSpPr>
      <xdr:spPr>
        <a:xfrm>
          <a:off x="6469578" y="5616039"/>
          <a:ext cx="1397825" cy="309253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853539</xdr:colOff>
      <xdr:row>8</xdr:row>
      <xdr:rowOff>989611</xdr:rowOff>
    </xdr:from>
    <xdr:to>
      <xdr:col>4</xdr:col>
      <xdr:colOff>1942111</xdr:colOff>
      <xdr:row>8</xdr:row>
      <xdr:rowOff>1682338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6803571" y="5220195"/>
          <a:ext cx="1088572" cy="69272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2795650</xdr:colOff>
      <xdr:row>8</xdr:row>
      <xdr:rowOff>816429</xdr:rowOff>
    </xdr:from>
    <xdr:to>
      <xdr:col>4</xdr:col>
      <xdr:colOff>3055423</xdr:colOff>
      <xdr:row>8</xdr:row>
      <xdr:rowOff>1694708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 flipH="1">
          <a:off x="8745682" y="5047013"/>
          <a:ext cx="259773" cy="878279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2795650</xdr:colOff>
      <xdr:row>8</xdr:row>
      <xdr:rowOff>606137</xdr:rowOff>
    </xdr:from>
    <xdr:to>
      <xdr:col>4</xdr:col>
      <xdr:colOff>3401786</xdr:colOff>
      <xdr:row>8</xdr:row>
      <xdr:rowOff>1731819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 flipH="1">
          <a:off x="8745682" y="4836721"/>
          <a:ext cx="606136" cy="112568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2622468</xdr:colOff>
      <xdr:row>8</xdr:row>
      <xdr:rowOff>754578</xdr:rowOff>
    </xdr:from>
    <xdr:to>
      <xdr:col>4</xdr:col>
      <xdr:colOff>2808020</xdr:colOff>
      <xdr:row>8</xdr:row>
      <xdr:rowOff>1707078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>
          <a:off x="8572500" y="4985162"/>
          <a:ext cx="185552" cy="95250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2350325</xdr:colOff>
      <xdr:row>8</xdr:row>
      <xdr:rowOff>692728</xdr:rowOff>
    </xdr:from>
    <xdr:to>
      <xdr:col>4</xdr:col>
      <xdr:colOff>2832760</xdr:colOff>
      <xdr:row>8</xdr:row>
      <xdr:rowOff>1669968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CxnSpPr/>
      </xdr:nvCxnSpPr>
      <xdr:spPr>
        <a:xfrm>
          <a:off x="8300357" y="4923312"/>
          <a:ext cx="482435" cy="97724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1942111</xdr:colOff>
      <xdr:row>8</xdr:row>
      <xdr:rowOff>1014351</xdr:rowOff>
    </xdr:from>
    <xdr:to>
      <xdr:col>4</xdr:col>
      <xdr:colOff>2820390</xdr:colOff>
      <xdr:row>8</xdr:row>
      <xdr:rowOff>1669968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CxnSpPr/>
      </xdr:nvCxnSpPr>
      <xdr:spPr>
        <a:xfrm>
          <a:off x="7892143" y="5244935"/>
          <a:ext cx="878279" cy="655617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44303</xdr:colOff>
      <xdr:row>8</xdr:row>
      <xdr:rowOff>1929467</xdr:rowOff>
    </xdr:from>
    <xdr:to>
      <xdr:col>4</xdr:col>
      <xdr:colOff>2422666</xdr:colOff>
      <xdr:row>8</xdr:row>
      <xdr:rowOff>3267297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1890" y="6182490"/>
          <a:ext cx="2378363" cy="133783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1473053</xdr:colOff>
      <xdr:row>8</xdr:row>
      <xdr:rowOff>2569535</xdr:rowOff>
    </xdr:from>
    <xdr:to>
      <xdr:col>4</xdr:col>
      <xdr:colOff>2733675</xdr:colOff>
      <xdr:row>8</xdr:row>
      <xdr:rowOff>2714625</xdr:rowOff>
    </xdr:to>
    <xdr:cxnSp macro="">
      <xdr:nvCxnSpPr>
        <xdr:cNvPr id="27" name="Straight Arrow Connector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CxnSpPr/>
      </xdr:nvCxnSpPr>
      <xdr:spPr>
        <a:xfrm>
          <a:off x="7426178" y="6827210"/>
          <a:ext cx="1260622" cy="145090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1871773</xdr:colOff>
      <xdr:row>8</xdr:row>
      <xdr:rowOff>2336948</xdr:rowOff>
    </xdr:from>
    <xdr:to>
      <xdr:col>4</xdr:col>
      <xdr:colOff>2733675</xdr:colOff>
      <xdr:row>8</xdr:row>
      <xdr:rowOff>2724150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CxnSpPr/>
      </xdr:nvCxnSpPr>
      <xdr:spPr>
        <a:xfrm>
          <a:off x="7824898" y="6594623"/>
          <a:ext cx="861902" cy="38720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276890</xdr:colOff>
      <xdr:row>8</xdr:row>
      <xdr:rowOff>2309924</xdr:rowOff>
    </xdr:from>
    <xdr:to>
      <xdr:col>4</xdr:col>
      <xdr:colOff>2762250</xdr:colOff>
      <xdr:row>8</xdr:row>
      <xdr:rowOff>2705100</xdr:rowOff>
    </xdr:to>
    <xdr:cxnSp macro="">
      <xdr:nvCxnSpPr>
        <xdr:cNvPr id="31" name="Straight Arrow Connector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CxnSpPr/>
      </xdr:nvCxnSpPr>
      <xdr:spPr>
        <a:xfrm>
          <a:off x="6230015" y="6567599"/>
          <a:ext cx="2485360" cy="395176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2491155</xdr:colOff>
      <xdr:row>6</xdr:row>
      <xdr:rowOff>41580</xdr:rowOff>
    </xdr:from>
    <xdr:to>
      <xdr:col>4</xdr:col>
      <xdr:colOff>3700097</xdr:colOff>
      <xdr:row>6</xdr:row>
      <xdr:rowOff>1158707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696"/>
        <a:stretch/>
      </xdr:blipFill>
      <xdr:spPr>
        <a:xfrm>
          <a:off x="8450386" y="1470330"/>
          <a:ext cx="1208942" cy="111712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2674327</xdr:colOff>
      <xdr:row>6</xdr:row>
      <xdr:rowOff>1233365</xdr:rowOff>
    </xdr:from>
    <xdr:to>
      <xdr:col>4</xdr:col>
      <xdr:colOff>3718249</xdr:colOff>
      <xdr:row>6</xdr:row>
      <xdr:rowOff>2625261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3558" y="2662115"/>
          <a:ext cx="1043922" cy="1391896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1453173</xdr:colOff>
      <xdr:row>6</xdr:row>
      <xdr:rowOff>793750</xdr:rowOff>
    </xdr:from>
    <xdr:to>
      <xdr:col>4</xdr:col>
      <xdr:colOff>2039327</xdr:colOff>
      <xdr:row>6</xdr:row>
      <xdr:rowOff>854808</xdr:rowOff>
    </xdr:to>
    <xdr:cxnSp macro="">
      <xdr:nvCxnSpPr>
        <xdr:cNvPr id="39" name="Straight Arrow Connector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CxnSpPr/>
      </xdr:nvCxnSpPr>
      <xdr:spPr>
        <a:xfrm flipV="1">
          <a:off x="7412404" y="2222500"/>
          <a:ext cx="586154" cy="61058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1025769</xdr:colOff>
      <xdr:row>6</xdr:row>
      <xdr:rowOff>854808</xdr:rowOff>
    </xdr:from>
    <xdr:to>
      <xdr:col>4</xdr:col>
      <xdr:colOff>2014904</xdr:colOff>
      <xdr:row>6</xdr:row>
      <xdr:rowOff>1111250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/>
      </xdr:nvCxnSpPr>
      <xdr:spPr>
        <a:xfrm flipV="1">
          <a:off x="6985000" y="2283558"/>
          <a:ext cx="989135" cy="2564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341923</xdr:colOff>
      <xdr:row>6</xdr:row>
      <xdr:rowOff>830385</xdr:rowOff>
    </xdr:from>
    <xdr:to>
      <xdr:col>4</xdr:col>
      <xdr:colOff>2002692</xdr:colOff>
      <xdr:row>6</xdr:row>
      <xdr:rowOff>1086827</xdr:rowOff>
    </xdr:to>
    <xdr:cxnSp macro="">
      <xdr:nvCxnSpPr>
        <xdr:cNvPr id="43" name="Straight Arrow Connector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CxnSpPr/>
      </xdr:nvCxnSpPr>
      <xdr:spPr>
        <a:xfrm flipV="1">
          <a:off x="6301154" y="2259135"/>
          <a:ext cx="1660769" cy="256442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317500</xdr:colOff>
      <xdr:row>6</xdr:row>
      <xdr:rowOff>781538</xdr:rowOff>
    </xdr:from>
    <xdr:to>
      <xdr:col>4</xdr:col>
      <xdr:colOff>1990481</xdr:colOff>
      <xdr:row>6</xdr:row>
      <xdr:rowOff>805962</xdr:rowOff>
    </xdr:to>
    <xdr:cxnSp macro="">
      <xdr:nvCxnSpPr>
        <xdr:cNvPr id="45" name="Straight Arrow Connector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CxnSpPr/>
      </xdr:nvCxnSpPr>
      <xdr:spPr>
        <a:xfrm>
          <a:off x="6276731" y="2210288"/>
          <a:ext cx="1672981" cy="24424"/>
        </a:xfrm>
        <a:prstGeom prst="straightConnector1">
          <a:avLst/>
        </a:prstGeom>
        <a:ln w="190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2220516</xdr:colOff>
      <xdr:row>6</xdr:row>
      <xdr:rowOff>613171</xdr:rowOff>
    </xdr:from>
    <xdr:to>
      <xdr:col>4</xdr:col>
      <xdr:colOff>3012281</xdr:colOff>
      <xdr:row>6</xdr:row>
      <xdr:rowOff>678656</xdr:rowOff>
    </xdr:to>
    <xdr:cxnSp macro="">
      <xdr:nvCxnSpPr>
        <xdr:cNvPr id="47" name="Straight Arrow Connector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CxnSpPr/>
      </xdr:nvCxnSpPr>
      <xdr:spPr>
        <a:xfrm flipH="1">
          <a:off x="8173641" y="2018109"/>
          <a:ext cx="791765" cy="6548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976312</xdr:colOff>
      <xdr:row>6</xdr:row>
      <xdr:rowOff>1964531</xdr:rowOff>
    </xdr:from>
    <xdr:to>
      <xdr:col>4</xdr:col>
      <xdr:colOff>1958578</xdr:colOff>
      <xdr:row>6</xdr:row>
      <xdr:rowOff>2280046</xdr:rowOff>
    </xdr:to>
    <xdr:cxnSp macro="">
      <xdr:nvCxnSpPr>
        <xdr:cNvPr id="49" name="Straight Arrow Connector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CxnSpPr/>
      </xdr:nvCxnSpPr>
      <xdr:spPr>
        <a:xfrm flipV="1">
          <a:off x="6929437" y="3369469"/>
          <a:ext cx="982266" cy="31551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700896</xdr:colOff>
      <xdr:row>6</xdr:row>
      <xdr:rowOff>2183562</xdr:rowOff>
    </xdr:from>
    <xdr:to>
      <xdr:col>4</xdr:col>
      <xdr:colOff>2003844</xdr:colOff>
      <xdr:row>6</xdr:row>
      <xdr:rowOff>2480095</xdr:rowOff>
    </xdr:to>
    <xdr:cxnSp macro="">
      <xdr:nvCxnSpPr>
        <xdr:cNvPr id="51" name="Straight Arrow Connector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CxnSpPr/>
      </xdr:nvCxnSpPr>
      <xdr:spPr>
        <a:xfrm flipV="1">
          <a:off x="6658514" y="3585354"/>
          <a:ext cx="1302948" cy="296533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1231061</xdr:colOff>
      <xdr:row>6</xdr:row>
      <xdr:rowOff>2408208</xdr:rowOff>
    </xdr:from>
    <xdr:to>
      <xdr:col>4</xdr:col>
      <xdr:colOff>2012830</xdr:colOff>
      <xdr:row>6</xdr:row>
      <xdr:rowOff>2480095</xdr:rowOff>
    </xdr:to>
    <xdr:cxnSp macro="">
      <xdr:nvCxnSpPr>
        <xdr:cNvPr id="53" name="Straight Arrow Connector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/>
      </xdr:nvCxnSpPr>
      <xdr:spPr>
        <a:xfrm flipV="1">
          <a:off x="7188679" y="3810000"/>
          <a:ext cx="781769" cy="71887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2408207</xdr:colOff>
      <xdr:row>6</xdr:row>
      <xdr:rowOff>1653397</xdr:rowOff>
    </xdr:from>
    <xdr:to>
      <xdr:col>4</xdr:col>
      <xdr:colOff>3306792</xdr:colOff>
      <xdr:row>6</xdr:row>
      <xdr:rowOff>1734269</xdr:rowOff>
    </xdr:to>
    <xdr:cxnSp macro="">
      <xdr:nvCxnSpPr>
        <xdr:cNvPr id="55" name="Straight Arrow Connector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CxnSpPr/>
      </xdr:nvCxnSpPr>
      <xdr:spPr>
        <a:xfrm flipH="1">
          <a:off x="8365825" y="3055189"/>
          <a:ext cx="898585" cy="80872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2417193</xdr:colOff>
      <xdr:row>6</xdr:row>
      <xdr:rowOff>1500637</xdr:rowOff>
    </xdr:from>
    <xdr:to>
      <xdr:col>4</xdr:col>
      <xdr:colOff>3055189</xdr:colOff>
      <xdr:row>6</xdr:row>
      <xdr:rowOff>1599482</xdr:rowOff>
    </xdr:to>
    <xdr:cxnSp macro="">
      <xdr:nvCxnSpPr>
        <xdr:cNvPr id="57" name="Straight Arrow Connector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CxnSpPr/>
      </xdr:nvCxnSpPr>
      <xdr:spPr>
        <a:xfrm flipH="1">
          <a:off x="8374811" y="2902429"/>
          <a:ext cx="637996" cy="98845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2417193</xdr:colOff>
      <xdr:row>6</xdr:row>
      <xdr:rowOff>1626439</xdr:rowOff>
    </xdr:from>
    <xdr:to>
      <xdr:col>4</xdr:col>
      <xdr:colOff>2785613</xdr:colOff>
      <xdr:row>6</xdr:row>
      <xdr:rowOff>1671368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CxnSpPr/>
      </xdr:nvCxnSpPr>
      <xdr:spPr>
        <a:xfrm flipH="1">
          <a:off x="8374811" y="3028231"/>
          <a:ext cx="368420" cy="44929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593066</xdr:colOff>
      <xdr:row>6</xdr:row>
      <xdr:rowOff>1599482</xdr:rowOff>
    </xdr:from>
    <xdr:to>
      <xdr:col>4</xdr:col>
      <xdr:colOff>1851085</xdr:colOff>
      <xdr:row>6</xdr:row>
      <xdr:rowOff>1797170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CxnSpPr/>
      </xdr:nvCxnSpPr>
      <xdr:spPr>
        <a:xfrm>
          <a:off x="6550684" y="3001274"/>
          <a:ext cx="1258019" cy="197688"/>
        </a:xfrm>
        <a:prstGeom prst="straightConnector1">
          <a:avLst/>
        </a:prstGeom>
        <a:ln w="158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38553</xdr:colOff>
      <xdr:row>12</xdr:row>
      <xdr:rowOff>38858</xdr:rowOff>
    </xdr:from>
    <xdr:to>
      <xdr:col>4</xdr:col>
      <xdr:colOff>1514928</xdr:colOff>
      <xdr:row>12</xdr:row>
      <xdr:rowOff>2007358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3982" y="8652179"/>
          <a:ext cx="1476375" cy="1968500"/>
        </a:xfrm>
        <a:prstGeom prst="rect">
          <a:avLst/>
        </a:prstGeom>
      </xdr:spPr>
    </xdr:pic>
    <xdr:clientData/>
  </xdr:twoCellAnchor>
  <xdr:twoCellAnchor editAs="oneCell">
    <xdr:from>
      <xdr:col>4</xdr:col>
      <xdr:colOff>79376</xdr:colOff>
      <xdr:row>14</xdr:row>
      <xdr:rowOff>96319</xdr:rowOff>
    </xdr:from>
    <xdr:to>
      <xdr:col>4</xdr:col>
      <xdr:colOff>1444626</xdr:colOff>
      <xdr:row>14</xdr:row>
      <xdr:rowOff>1916652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2501" y="10589694"/>
          <a:ext cx="1365250" cy="1820333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1539876</xdr:colOff>
      <xdr:row>14</xdr:row>
      <xdr:rowOff>193819</xdr:rowOff>
    </xdr:from>
    <xdr:to>
      <xdr:col>4</xdr:col>
      <xdr:colOff>3730625</xdr:colOff>
      <xdr:row>14</xdr:row>
      <xdr:rowOff>1836881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3001" y="10687194"/>
          <a:ext cx="2190749" cy="1643062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587375</xdr:colOff>
      <xdr:row>14</xdr:row>
      <xdr:rowOff>1476375</xdr:rowOff>
    </xdr:from>
    <xdr:to>
      <xdr:col>4</xdr:col>
      <xdr:colOff>2571750</xdr:colOff>
      <xdr:row>14</xdr:row>
      <xdr:rowOff>1682750</xdr:rowOff>
    </xdr:to>
    <xdr:cxnSp macro="">
      <xdr:nvCxnSpPr>
        <xdr:cNvPr id="69" name="Straight Arrow Connector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CxnSpPr/>
      </xdr:nvCxnSpPr>
      <xdr:spPr>
        <a:xfrm>
          <a:off x="6540500" y="11969750"/>
          <a:ext cx="1984375" cy="206375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97194</xdr:colOff>
      <xdr:row>16</xdr:row>
      <xdr:rowOff>77755</xdr:rowOff>
    </xdr:from>
    <xdr:to>
      <xdr:col>4</xdr:col>
      <xdr:colOff>2475557</xdr:colOff>
      <xdr:row>16</xdr:row>
      <xdr:rowOff>1195355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62"/>
        <a:stretch/>
      </xdr:blipFill>
      <xdr:spPr>
        <a:xfrm>
          <a:off x="6045459" y="18952806"/>
          <a:ext cx="2378363" cy="1117600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  <xdr:twoCellAnchor>
    <xdr:from>
      <xdr:col>4</xdr:col>
      <xdr:colOff>1010816</xdr:colOff>
      <xdr:row>16</xdr:row>
      <xdr:rowOff>408214</xdr:rowOff>
    </xdr:from>
    <xdr:to>
      <xdr:col>4</xdr:col>
      <xdr:colOff>2760306</xdr:colOff>
      <xdr:row>16</xdr:row>
      <xdr:rowOff>437372</xdr:rowOff>
    </xdr:to>
    <xdr:cxnSp macro="">
      <xdr:nvCxnSpPr>
        <xdr:cNvPr id="99" name="Straight Arrow Connector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CxnSpPr/>
      </xdr:nvCxnSpPr>
      <xdr:spPr>
        <a:xfrm>
          <a:off x="6959081" y="19283265"/>
          <a:ext cx="1749490" cy="2915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117727</xdr:colOff>
      <xdr:row>18</xdr:row>
      <xdr:rowOff>21404</xdr:rowOff>
    </xdr:from>
    <xdr:to>
      <xdr:col>4</xdr:col>
      <xdr:colOff>2300985</xdr:colOff>
      <xdr:row>18</xdr:row>
      <xdr:rowOff>1048821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05" r="7524" b="36471"/>
        <a:stretch/>
      </xdr:blipFill>
      <xdr:spPr>
        <a:xfrm>
          <a:off x="6068176" y="20377078"/>
          <a:ext cx="2183258" cy="1027417"/>
        </a:xfrm>
        <a:prstGeom prst="rect">
          <a:avLst/>
        </a:prstGeom>
      </xdr:spPr>
    </xdr:pic>
    <xdr:clientData/>
  </xdr:twoCellAnchor>
  <xdr:twoCellAnchor>
    <xdr:from>
      <xdr:col>4</xdr:col>
      <xdr:colOff>1399592</xdr:colOff>
      <xdr:row>18</xdr:row>
      <xdr:rowOff>291582</xdr:rowOff>
    </xdr:from>
    <xdr:to>
      <xdr:col>4</xdr:col>
      <xdr:colOff>2643674</xdr:colOff>
      <xdr:row>18</xdr:row>
      <xdr:rowOff>388776</xdr:rowOff>
    </xdr:to>
    <xdr:cxnSp macro="">
      <xdr:nvCxnSpPr>
        <xdr:cNvPr id="102" name="Straight Arrow Connector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CxnSpPr/>
      </xdr:nvCxnSpPr>
      <xdr:spPr>
        <a:xfrm>
          <a:off x="7347857" y="20673138"/>
          <a:ext cx="1244082" cy="97194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87475</xdr:colOff>
      <xdr:row>19</xdr:row>
      <xdr:rowOff>87473</xdr:rowOff>
    </xdr:from>
    <xdr:to>
      <xdr:col>4</xdr:col>
      <xdr:colOff>2021633</xdr:colOff>
      <xdr:row>19</xdr:row>
      <xdr:rowOff>1380153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3" t="4239" r="11785" b="32428"/>
        <a:stretch/>
      </xdr:blipFill>
      <xdr:spPr>
        <a:xfrm>
          <a:off x="6035740" y="21557601"/>
          <a:ext cx="1934158" cy="1292680"/>
        </a:xfrm>
        <a:prstGeom prst="rect">
          <a:avLst/>
        </a:prstGeom>
      </xdr:spPr>
    </xdr:pic>
    <xdr:clientData/>
  </xdr:twoCellAnchor>
  <xdr:twoCellAnchor>
    <xdr:from>
      <xdr:col>4</xdr:col>
      <xdr:colOff>531457</xdr:colOff>
      <xdr:row>19</xdr:row>
      <xdr:rowOff>826148</xdr:rowOff>
    </xdr:from>
    <xdr:to>
      <xdr:col>4</xdr:col>
      <xdr:colOff>2410408</xdr:colOff>
      <xdr:row>19</xdr:row>
      <xdr:rowOff>1007706</xdr:rowOff>
    </xdr:to>
    <xdr:cxnSp macro="">
      <xdr:nvCxnSpPr>
        <xdr:cNvPr id="105" name="Straight Arrow Connector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CxnSpPr/>
      </xdr:nvCxnSpPr>
      <xdr:spPr>
        <a:xfrm flipV="1">
          <a:off x="6479722" y="22296276"/>
          <a:ext cx="1878951" cy="181558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83345</xdr:colOff>
      <xdr:row>20</xdr:row>
      <xdr:rowOff>59532</xdr:rowOff>
    </xdr:from>
    <xdr:to>
      <xdr:col>4</xdr:col>
      <xdr:colOff>1928812</xdr:colOff>
      <xdr:row>20</xdr:row>
      <xdr:rowOff>1367583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553" b="25638"/>
        <a:stretch/>
      </xdr:blipFill>
      <xdr:spPr>
        <a:xfrm>
          <a:off x="6024564" y="22871907"/>
          <a:ext cx="1845467" cy="1308051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717097</xdr:colOff>
      <xdr:row>20</xdr:row>
      <xdr:rowOff>141709</xdr:rowOff>
    </xdr:from>
    <xdr:to>
      <xdr:col>4</xdr:col>
      <xdr:colOff>2583656</xdr:colOff>
      <xdr:row>20</xdr:row>
      <xdr:rowOff>500062</xdr:rowOff>
    </xdr:to>
    <xdr:cxnSp macro="">
      <xdr:nvCxnSpPr>
        <xdr:cNvPr id="108" name="Straight Arrow Connector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CxnSpPr/>
      </xdr:nvCxnSpPr>
      <xdr:spPr>
        <a:xfrm>
          <a:off x="6658316" y="22954084"/>
          <a:ext cx="1866559" cy="358353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1238591</xdr:colOff>
      <xdr:row>20</xdr:row>
      <xdr:rowOff>425078</xdr:rowOff>
    </xdr:from>
    <xdr:to>
      <xdr:col>4</xdr:col>
      <xdr:colOff>2500312</xdr:colOff>
      <xdr:row>20</xdr:row>
      <xdr:rowOff>547687</xdr:rowOff>
    </xdr:to>
    <xdr:cxnSp macro="">
      <xdr:nvCxnSpPr>
        <xdr:cNvPr id="110" name="Straight Arrow Connector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CxnSpPr/>
      </xdr:nvCxnSpPr>
      <xdr:spPr>
        <a:xfrm>
          <a:off x="7179810" y="23237453"/>
          <a:ext cx="1261721" cy="12260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59531</xdr:colOff>
      <xdr:row>21</xdr:row>
      <xdr:rowOff>71437</xdr:rowOff>
    </xdr:from>
    <xdr:to>
      <xdr:col>4</xdr:col>
      <xdr:colOff>1850375</xdr:colOff>
      <xdr:row>21</xdr:row>
      <xdr:rowOff>1117559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06" t="16566" r="9365" b="21001"/>
        <a:stretch/>
      </xdr:blipFill>
      <xdr:spPr>
        <a:xfrm>
          <a:off x="8114960" y="24618723"/>
          <a:ext cx="1790844" cy="1046122"/>
        </a:xfrm>
        <a:prstGeom prst="rect">
          <a:avLst/>
        </a:prstGeom>
      </xdr:spPr>
    </xdr:pic>
    <xdr:clientData/>
  </xdr:twoCellAnchor>
  <xdr:twoCellAnchor>
    <xdr:from>
      <xdr:col>4</xdr:col>
      <xdr:colOff>1045710</xdr:colOff>
      <xdr:row>21</xdr:row>
      <xdr:rowOff>333374</xdr:rowOff>
    </xdr:from>
    <xdr:to>
      <xdr:col>4</xdr:col>
      <xdr:colOff>2178843</xdr:colOff>
      <xdr:row>21</xdr:row>
      <xdr:rowOff>339353</xdr:rowOff>
    </xdr:to>
    <xdr:cxnSp macro="">
      <xdr:nvCxnSpPr>
        <xdr:cNvPr id="113" name="Straight Arrow Connector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CxnSpPr/>
      </xdr:nvCxnSpPr>
      <xdr:spPr>
        <a:xfrm flipV="1">
          <a:off x="6986929" y="24550687"/>
          <a:ext cx="1133133" cy="597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90401</xdr:colOff>
      <xdr:row>22</xdr:row>
      <xdr:rowOff>42332</xdr:rowOff>
    </xdr:from>
    <xdr:to>
      <xdr:col>4</xdr:col>
      <xdr:colOff>2384779</xdr:colOff>
      <xdr:row>22</xdr:row>
      <xdr:rowOff>1298221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35" t="5700" r="14816" b="57473"/>
        <a:stretch/>
      </xdr:blipFill>
      <xdr:spPr>
        <a:xfrm>
          <a:off x="8521790" y="19734388"/>
          <a:ext cx="2294378" cy="1255889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4</xdr:col>
      <xdr:colOff>571499</xdr:colOff>
      <xdr:row>22</xdr:row>
      <xdr:rowOff>690562</xdr:rowOff>
    </xdr:from>
    <xdr:to>
      <xdr:col>4</xdr:col>
      <xdr:colOff>3143249</xdr:colOff>
      <xdr:row>22</xdr:row>
      <xdr:rowOff>809624</xdr:rowOff>
    </xdr:to>
    <xdr:cxnSp macro="">
      <xdr:nvCxnSpPr>
        <xdr:cNvPr id="117" name="Straight Arrow Connector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CxnSpPr/>
      </xdr:nvCxnSpPr>
      <xdr:spPr>
        <a:xfrm flipV="1">
          <a:off x="6512718" y="26289000"/>
          <a:ext cx="2571750" cy="119062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59532</xdr:colOff>
      <xdr:row>23</xdr:row>
      <xdr:rowOff>131120</xdr:rowOff>
    </xdr:from>
    <xdr:to>
      <xdr:col>4</xdr:col>
      <xdr:colOff>3761219</xdr:colOff>
      <xdr:row>23</xdr:row>
      <xdr:rowOff>476249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44" r="7524" b="82360"/>
        <a:stretch/>
      </xdr:blipFill>
      <xdr:spPr>
        <a:xfrm>
          <a:off x="6000751" y="27063058"/>
          <a:ext cx="3701687" cy="345129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</xdr:colOff>
      <xdr:row>23</xdr:row>
      <xdr:rowOff>567321</xdr:rowOff>
    </xdr:from>
    <xdr:to>
      <xdr:col>4</xdr:col>
      <xdr:colOff>2917031</xdr:colOff>
      <xdr:row>23</xdr:row>
      <xdr:rowOff>1107280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450" r="14956" b="81835"/>
        <a:stretch/>
      </xdr:blipFill>
      <xdr:spPr>
        <a:xfrm>
          <a:off x="6060281" y="27499259"/>
          <a:ext cx="2797969" cy="539959"/>
        </a:xfrm>
        <a:prstGeom prst="rect">
          <a:avLst/>
        </a:prstGeom>
      </xdr:spPr>
    </xdr:pic>
    <xdr:clientData/>
  </xdr:twoCellAnchor>
  <xdr:twoCellAnchor editAs="oneCell">
    <xdr:from>
      <xdr:col>4</xdr:col>
      <xdr:colOff>321470</xdr:colOff>
      <xdr:row>24</xdr:row>
      <xdr:rowOff>49882</xdr:rowOff>
    </xdr:from>
    <xdr:to>
      <xdr:col>4</xdr:col>
      <xdr:colOff>1512094</xdr:colOff>
      <xdr:row>24</xdr:row>
      <xdr:rowOff>1154906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26" r="72480" b="46519"/>
        <a:stretch/>
      </xdr:blipFill>
      <xdr:spPr>
        <a:xfrm>
          <a:off x="6262689" y="28148632"/>
          <a:ext cx="1190624" cy="110502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1751793</xdr:colOff>
      <xdr:row>12</xdr:row>
      <xdr:rowOff>316492</xdr:rowOff>
    </xdr:from>
    <xdr:to>
      <xdr:col>4</xdr:col>
      <xdr:colOff>3670399</xdr:colOff>
      <xdr:row>12</xdr:row>
      <xdr:rowOff>1618313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700" r="54214"/>
        <a:stretch/>
      </xdr:blipFill>
      <xdr:spPr>
        <a:xfrm>
          <a:off x="10183182" y="8733770"/>
          <a:ext cx="1918606" cy="1301821"/>
        </a:xfrm>
        <a:prstGeom prst="rect">
          <a:avLst/>
        </a:prstGeom>
      </xdr:spPr>
    </xdr:pic>
    <xdr:clientData/>
  </xdr:twoCellAnchor>
  <xdr:twoCellAnchor>
    <xdr:from>
      <xdr:col>4</xdr:col>
      <xdr:colOff>539750</xdr:colOff>
      <xdr:row>12</xdr:row>
      <xdr:rowOff>1324428</xdr:rowOff>
    </xdr:from>
    <xdr:to>
      <xdr:col>4</xdr:col>
      <xdr:colOff>2047875</xdr:colOff>
      <xdr:row>12</xdr:row>
      <xdr:rowOff>1721303</xdr:rowOff>
    </xdr:to>
    <xdr:cxnSp macro="">
      <xdr:nvCxnSpPr>
        <xdr:cNvPr id="65" name="Straight Arrow Connector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CxnSpPr/>
      </xdr:nvCxnSpPr>
      <xdr:spPr>
        <a:xfrm flipV="1">
          <a:off x="8595179" y="9937749"/>
          <a:ext cx="1508125" cy="39687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5</xdr:col>
      <xdr:colOff>51028</xdr:colOff>
      <xdr:row>14</xdr:row>
      <xdr:rowOff>138288</xdr:rowOff>
    </xdr:from>
    <xdr:ext cx="1242527" cy="717550"/>
    <xdr:pic>
      <xdr:nvPicPr>
        <xdr:cNvPr id="96" name="Picture 95" descr="https://welspunflooring.com/timthumb.php?src=http://welspunflooring.com/productImage/160388298850twoD_simulation.jpg&amp;w=675&amp;q=90&amp;h=39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1750" y="11053232"/>
          <a:ext cx="1242527" cy="71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</xdr:row>
      <xdr:rowOff>71187</xdr:rowOff>
    </xdr:from>
    <xdr:to>
      <xdr:col>4</xdr:col>
      <xdr:colOff>1702593</xdr:colOff>
      <xdr:row>4</xdr:row>
      <xdr:rowOff>1238251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1" b="51634"/>
        <a:stretch/>
      </xdr:blipFill>
      <xdr:spPr>
        <a:xfrm>
          <a:off x="8718549" y="29916187"/>
          <a:ext cx="1416844" cy="116706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202407</xdr:colOff>
      <xdr:row>5</xdr:row>
      <xdr:rowOff>59531</xdr:rowOff>
    </xdr:from>
    <xdr:to>
      <xdr:col>4</xdr:col>
      <xdr:colOff>1619251</xdr:colOff>
      <xdr:row>5</xdr:row>
      <xdr:rowOff>1226595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11" b="51634"/>
        <a:stretch/>
      </xdr:blipFill>
      <xdr:spPr>
        <a:xfrm>
          <a:off x="8635207" y="31180881"/>
          <a:ext cx="1416844" cy="1167064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 editAs="oneCell">
    <xdr:from>
      <xdr:col>4</xdr:col>
      <xdr:colOff>244928</xdr:colOff>
      <xdr:row>6</xdr:row>
      <xdr:rowOff>27214</xdr:rowOff>
    </xdr:from>
    <xdr:to>
      <xdr:col>4</xdr:col>
      <xdr:colOff>1333500</xdr:colOff>
      <xdr:row>7</xdr:row>
      <xdr:rowOff>12274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88" r="37327"/>
        <a:stretch/>
      </xdr:blipFill>
      <xdr:spPr>
        <a:xfrm>
          <a:off x="8677728" y="32431264"/>
          <a:ext cx="1088572" cy="1553510"/>
        </a:xfrm>
        <a:prstGeom prst="rect">
          <a:avLst/>
        </a:prstGeom>
      </xdr:spPr>
    </xdr:pic>
    <xdr:clientData/>
  </xdr:twoCellAnchor>
  <xdr:twoCellAnchor editAs="oneCell">
    <xdr:from>
      <xdr:col>4</xdr:col>
      <xdr:colOff>274864</xdr:colOff>
      <xdr:row>7</xdr:row>
      <xdr:rowOff>84365</xdr:rowOff>
    </xdr:from>
    <xdr:to>
      <xdr:col>4</xdr:col>
      <xdr:colOff>1363436</xdr:colOff>
      <xdr:row>7</xdr:row>
      <xdr:rowOff>1647854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88" r="37327"/>
        <a:stretch/>
      </xdr:blipFill>
      <xdr:spPr>
        <a:xfrm>
          <a:off x="8707664" y="34056865"/>
          <a:ext cx="1088572" cy="156348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304800</xdr:colOff>
      <xdr:row>4</xdr:row>
      <xdr:rowOff>304800</xdr:rowOff>
    </xdr:to>
    <xdr:sp macro="" textlink="">
      <xdr:nvSpPr>
        <xdr:cNvPr id="7169" name="AutoShape 1" descr="data:image/jpg;base64,/9j/4AAQSkZJRgABAQEAYABgAAD/2wBDAAUDBAQEAwUEBAQFBQUGBwwIBwcHBw8LCwkMEQ8SEhEPERETFhwXExQaFRERGCEYGh0dHx8fExciJCIeJBweHx7/2wBDAQUFBQcGBw4ICA4eFBEUHh4eHh4eHh4eHh4eHh4eHh4eHh4eHh4eHh4eHh4eHh4eHh4eHh4eHh4eHh4eHh4eHh7/wAARCACZAXcDASIAAhEBAxEB/8QAHwAAAQUBAQEBAQEAAAAAAAAAAAECAwQFBgcICQoL/8QAtRAAAgEDAwIEAwUFBAQAAAF9AQIDAAQRBRIhMUEGE1FhByJxFDKBkaEII0KxwRVS0fAkM2JyggkKFhcYGRolJicoKSo0NTY3ODk6Q0RFRkdISUpTVFVWV1hZWmNkZWZnaGlqc3R1dnd4eXqDhIWGh4iJipKTlJWWl5iZmqKjpKWmp6ipqrKztLW2t7i5usLDxMXGx8jJytLT1NXW19jZ2uHi4+Tl5ufo6erx8vP09fb3+Pn6/8QAHwEAAwEBAQEBAQEBAQAAAAAAAAECAwQFBgcICQoL/8QAtREAAgECBAQDBAcFBAQAAQJ3AAECAxEEBSExBhJBUQdhcRMiMoEIFEKRobHBCSMzUvAVYnLRChYkNOEl8RcYGRomJygpKjU2Nzg5OkNERUZHSElKU1RVVldYWVpjZGVmZ2hpanN0dXZ3eHl6goOEhYaHiImKkpOUlZaXmJmaoqOkpaanqKmqsrO0tba3uLm6wsPExcbHyMnK0tPU1dbX2Nna4uPk5ebn6Onq8vP09fb3+Pn6/9oADAMBAAIRAxEAPwD7LooooAKKKKACiiigAooooAKKKKACiiigAooooAKKKKACiiigAooooAKKKKACiiigAooooAKKKKACiiigAooooAKKKKACiiigAooooAKKKKACiiigAooooAKKKKACiiigAooooA8m/aR+KrfDjw9b2+lrFLruo7hbeZysCD70pHfkgAdCcnsQfi/xJ4w8R6/etdatrl/fTscs0k7H8AOgHsMCvV/217qT/hb9tCzBlTSYQgPYb5Cf1NeIDzFXdGuCw4x1xXnV5tzaPpcvoQhRUraslN7cpiOSW6IPLbZSKTzbzBK3049jIc1WaaSQh5NzKBwT1pRJ56BCvA7kc4rA77ItLc3CKvm3dzLnjYspFFxc3o/1F1cHP3V8wg4qgdzHCEHHSnK7CMrkhx0OentQFkTvNqCRjM9yhJ+80hwanF3dtCIp9Ql2DphzwfrVSGVntyk2/B+77U1rd1ADsdrfdIH3qAsi1NeaoBlbuV1ToBKR+lJBqGpR7s3Fwdw5HmECoRBJEpkTYc9Nx5FQyTySKVKtk+lAuVFwyX8bKJL6cBhuX96W4/OiW+uoGULeSlccHzDVJ3ZYgAxz61Iq+ZErSlQB6GgmyLkepXe0tJeTjB+UCQ80Nql4yCOe4nMbnhg5+X6VVnhRovNhlzg9D6U62jiKsDMGbHCk4BNArIm86eOcKNQuNp6AOTml8y5884vJEHYGYn+tU7iRxEsbRFHHRsdqj808I2W9OKCuVF1rq7aUg3VyqeolJ/rU8t9NGyeRNNMh4bc7Dn1qnK0UcHyljL/FkYFEF5KsLWyplX68cigOVFu+l1C3wytKqMPvRzMwphubmW3Df2hOjjjaHOTVaKeaMMjbmHv0FRi5bk5HXhaBWRfF5q1uSjyXTHbnHmNx71Fc6xfy7ElvLkqOxkaqwkMwbd5jTfwknOR6VJA8cZMdwrMwHAPQfhQTyiy6hcBQLe5ugD1/eE061v8AVNwC3VyCP4jIeKjMxCbYY0BJ6AdaULCUzOzKx6lOv4igOUnuLu8kB+030m49PnO6lFxNaIHa6llJHAeR8H8jVNo4V2ukgmP93vRB5sh/fbUi/wBo/wAqB2RdXWrqT900rJkdfMY/zNRfbnmIjWa6V+xWU81B5KRkzyRl4/4RuzinRzQNKrRrh8c7O1AuUsGS6gb5tQnJHO1ZWz/Omzapeyx+WtxMvPG1zVSSHdMNl0mW9+lOYQW4Z4pP3vTBGR+FAcpYaTVdqst1NjH3vOP8s02KfUMhrm8uPJHXbIRmqStK2CdxB647VLNMvEbElR0AbigrlLb6pK0mBLKEAwAJTUf2q/UfubyYbvV2zj86qxKhB28Dqc0st3ISqqNpHHTtQVYt/wBpXqBo47y5J9d7HmokvL6TmS8uF6/N5jcmmvPMIwqPgd+KIbqRYREoV8nPPNAWRfW6vVtgIWvDxhixJ5+oqq2oX6SFZbi5Bx3kY4qvIJmJKybPbJyasZhiAwzNKBnd2zQOyHyahfMgBurgKegLnmpYtTmhjUC6uvMB4zKcL7+9VIrhpZ/NmAcJ0HY025mGG2wx4J546UCsjX0rxT4g0m+W90/XNRtbgHIkt7lkb9D09q+v/wBlr4xXXxAs7rw/4jaL+37CPzVmQBftcOQCxUcBlJAOODkEDrXxZGyIm5kj3nAA9K9W/ZLvHX49aDbxqiCSO6R9vcC3kbH5qK2ozcZJHJjqEKlGTa1Sufd9FFFekfLhRRRQAUUUUAfFX7aX2c/GSIS7s/2VDgjt80leGLIEkH3uOAc9RXuH7aqq3xljy2P+JVB/6FJXiJ2LlkKucYwe1eVW+Nn1eD/gQ9AupBtUwlgh+8CP4qSK4aMD7zN69hUazSsxA4Ao87c4LcY4yag6R6zkuW2jk9+lC3P79tyIAAOijmmSsiHcFRlpFkWVFVlChfu7V/maAHzjzCFjYN9OKeI7potmcLn5QHHBqEQuD8rbvakAmV9zKcjpk9KAHOhjm/ejDDnGasCeJU8yNAFxyrdM+tQvE0o86RmDjqCaiXy3G1QwPuaAJDdSN94gj6UoMMyEbQr+oHWhY/LfaJB9DTZd6v8ALjnsKBWI4mkSbOMjocccVLMrLIDGrunX5hjb+NI7Sbf3i4UdTjmkiumjYquGTup6H60EkySSqNkzgI3PXJFBkWI8ZKHuByagkEMj+ZGPLI6gcj8Kljt/MyNy46jJoLJV2TfNCrkL94O3X2FRXExXMU0eG659KjjV923coI4xmn7ZISY5GXnrnnNABHJ5fzsAT/d7U57sFA3kRccZA5FIYobg/unYSjsOBTSxhcr5auT1JoFYkVJNw8kkZGeWFQtBI02WmDe45I/D+tQyO/cYGeq9qdFM0ZO1sE9zQSWLaIRXBZ5gjD7vemTQzzTNtywxngU2KSSYFCu454YcU4yXED7G3IR3HegCZZJreLMMD78ckqTmqsjSO26SNtp7YqSS8u2BZZJFXGDk0i3MrJ5anauOSaAEigmkc/KVUDIG7GabO0USBVWRG7j1NMM21QhYlietSFgfmllLEchaAEt1jCNJMeT0HenRSQx5by0k9MikeZbh8GNVI7rUc8bzOiwx8dsUDsTLcnYd0Yww4xxio4pkaQKIUYd8inyK0cQVYxk/xZ5pXTykwYw5PcdQaCgkW0jGWBO4crnhTSLHGyGQtwOgNVnWQ4Uxkc5/CllK5CqPl9zQBLI0ZUxtlDmnRGKNSY0Ynsc1FM1qkY2kvIeuei/SmEudgyp96ALccJmQ3G4ow6FjTGjVPla4LyN0CCmSGcJymR7HikiiOwztIiuOApoAtFFgjCPiXdzgHGKZnzpMxoUjHBAOcUy3VTNmSbCgc96RzEsp8qQ+X396AJXiYn5plJ9McivV/wBknyU+O3h5BHmQi6O/PQfZpa8lSN53CqxwD1bgV61+ymsQ/aC8ObHGQt1lR0/49Zaun8aMsT/An6P8j7zooor1T5AKKKKACiiigD4k/bWDN8aIlXH/ACCYP/QpK8NmXaNoKk17r+2s8a/GFVb7x0qDB9PmkrwxcFeWDV5Vb42fV4P+BD0BQVHlJImW7Ec02WFYi0bhlkH3gajIcMM5PpipmQtyzMZPQ1mdIsLR+V5eM7hxu7Ux1CFVViAOoFJ5ZT5WbDehHNL5e4PIZOR2pgEylZAFbdkbgwPGKbOzMu0sQ+ehp0axmNlLHg8cUqnzmC5XAPegBiZ3BJWwKaFjVyeducDI606WLMhDP83YUGN2Tymxwc5zQARruJxITnpkU4IUfdv+b0oYyGNYlUDb370kW1WPn7hj06mkAqzSyEruzzz7U91jkJbdHvxjHrTFe3zt8ssPrgmoyIkwyls56Z4FFxWJFuPLIEagY4PekRZi3ygjceDRI0OzcgPm9/SmeZLgByQD3PamMcykA/I28H5jTD5rEgKWAHenBsAyeYzZPQmnG5XJ3KBu4G2gBnyqoUPgn2p6xiNd0j7kbp9aj2tIMjK+5604GNAwk+fPQdMUAKEj8zdHIzqOo6UskyFN3lfvB39qjEe2MOW2rTo2hU7mRnHuaBWEWXK/KhH06U4x7vmupCE7AcmjeJVIjUr7UiQusblmGPQ0CsO3Wq/KquV7/NTZ5QzhEJwegqKKGWQ/u149TSEyQtt8v2zQIsyICqGZlBHYdcVHJFAW/cSMfZhTXjlaPcyN/vGmwp8w3cAdzQOxYRYY48EkSHqTTIpWR2xJhcccdKY8S53rNx60sgjaLa7sx7ECgobG3mXHfgevekLSbuWOP71SpDDGN2/Jx0NJCFnnIfCxqOooASG4ldfLj+6OSzVG8yyttMYX1IqWQKAI0mBXPPHamuqQ/wCrTJbp3oAquwDAJg/WpkZlTtn6VMIsf61Du9MU8syoV6AeooAggfcwDAEZ5qS5ljDgLCoA43D0qRYlVTuVV3chvWolSEOrKxJAO4HpQBIWtwgxGQcd+9ELW5fdJDwB2NQkFvuqQfTNSNC+FxsUkcnNADnKSOqGZkTnCmvV/wBkeAr8e/D0jSrnbdAL3P8Ao0teUxwbiXmwoA+Un1r1H9kkSH9oTw6WIOFu/wAf9Flq6fxoyxP8Cfo/yPvyiiivVPkAooooAKKKKAPiP9thVPxnjLf9AqD/ANCkrw0pGW3LlR9a9w/bcBPxmi686VAPb78leItGUT5lVvoa8qt8bPq8H/Ah6CCRQdqnn1phZ0kz8350oUbTmMe2OtNEsan5Y8t3yazOkkaZrgt5pAx/F0NNKqhUq+cU2Q+adyKAO9NCbkJYkEdMelMCW6+YiUFct2WochI/mJD+9PjaJFyVYmnB1I8zyxgcDvQA1EjkVmkkZXUZX0NMJfzAecevanozSjZsUL646VJvSH5R8wPcmgCEMzEsuSw7ipAHkUBwVA6HFIsiDOxTzSHcCTGxJ7qe1IBVVoySAcjuehpdsUjbnZV9s1EJXlIDfNg4p8ipt+ZlXHpzTsAolRSfLUZ9TzQZ5W+VlBX0NJEI8fLtc+o4pjNN5mDgCgCTyM8GQKOuPekKopC5IYdaY8bM20OpPpmnQxnYdzhT9OaAEnk8xgBIy46ZFHk4TcZlZvpT0jjJyJMN6noaiaOV5NgGQfSgByI0g+aYBaNke7azk4prrs+XlceopwZPIww+cdDQA6RmL/u4+38NMyzuqlST70sczbMLlfcUMc7dspL55oAVllX5dw/OowzPIEJJHtTArO24lgB1NPeXaVVRgetArDpfO3+XI7L7E0/zlEZVF5BwT2pv+sYK7E+9OcRxHCHcB1460DIAy+dtKnb6DvSt5hPyLhfenZQfMxwx6Y7U1i0gCxvkk9PagBQsjkqFPuc1IyhIAgcZPY8VH5hjXy8kY60jeZIwVs/U9qABYZN27A2/WrMZaCJjtQsffpVWU7WVAflHU0fO7HAPHtQBOLiZWLMxLEd+1PN18mZdu4DAGOtRGOWRlUNyenNI8yxuRsDMDjLCgBTNCYwrKQAOuaYIm8vcoJB6Zo8wNksoCjrTjLJINq5Cr39qAEjYRoSrAmmBnPzjnHapNscvoD6YpVlWPaqqNvqaAJG86WMBnCjqRmvVP2Ryf+GgfDqghwFuvmH/AF6y15K5EgMqEIB1z3r1v9kI/wDF+/D5HG4XQx/27S1dP40ZYr+BP0f5H31RRRXqnyAUUUUAFFFFAHxB+25u/wCFzx4yR/ZMGR/wKSvDdu4fLke1e6fttsU+MsbBT/yCYOf+BSV4Usjs/Q/lXl1vjZ9Xg/4EPQdiSPDggEetKF+Zm+QyYyR7U0q0p57UOnIXqT3rM6QjO4HIUY5xSGQ79y8AdqRVKnnlfWlCw4wWIoAJnjkHBIc/lTkZYVAXaW7+tRSsdwEfT1p8rSXOHbHmL8ucdqAGlw7bymeeccUqeUynKnOeKUZjTZgHPWmuu1Pk2H1x1FADhGRyuQKQN83yMc9yaYrMo7/jSqpYlhxQTcfKqhwqED1YdzTJYmCjODk9RzTkRd2AQaEjmy3UAUBcj5Vsbjt+nNPSRudqgj3o3oRtK5P940gaExlWXn2NAXFEbRsGDK2fTtS3Ds7qpwrD0qNYZHPyY9qcreX8mAM9Tjmgd0DbsARkMaeInUA7gM85z0pryjdhDjj0qM7346gdzQFx7yB2G5y2DTy0I+Yq49h3qMGOMfeDE9RijaMFvM2j+HNAXHkwuvyKyn1XmmxRtvO3BHemcR/cZc0oWXk4yD70BcfJI2BHhlx3xxQPLZslckdTRFBNNlS2FHOSaasDZKrIM56UDFjRXZmV8L/Km+XiQN94DrinGMxoWZhn2pqeVGhMjMxPQA0AOdoOT5PzHpg9KQLGg8zG4kYwOKFMafM6gHsKY5M38IwKAJWkjCARr83cdaPLk2Eq3J6A1Gsbbi6MhwOcmmuzfebOe1ADtmAQ5BI7VJNMoASIsi9xUZk2jJjDOe/pSIEYlm7UAOVWDbsjHY0qxrISSSxXpnuajeUb9nY9PanySsqBFYY9cUAL9oEYMYRQT1HWiSXzG27flAwAOKEMQUtIvPqabHlpNqqAO5zQBJFD5abmkCj9aE2Y+blf1pTC24szqyg4ABpYVVCZPvY7dqABpF2qixqB64r1n9kbDfHzw6xwCFusD/t1lryRSTIWZPk7V6z+yQ3mftBeHG7Bbv8A9JZaun8aMMT/AAZ+j/I++6KKK9U+SCiiigAooooA+IP23iy/GWIjP/IKg/8AQpK8N8ySTAQHPtX0D+3Rpd1bfE3TdVaMm1vtLWON8cb45H3r+AZD/wACr59CqhyGP515db42fV4J3oR9BMTKxHzA0KzLnpmnfKxJLkH1JobyfL+6S3tWZ0kRYtyufeldAQCDz3FSAxsnLMD6YqPZsbIYMPrQA0Mv3T1/SpDggso2NTWjXG9hSFGc/KSaADZJnJYEUhWPcMPz3xS/MBgZB96d5YK7mYD8aCLgxXfvAIAHQ96BJvB+UYHpSKpYcMMfWm7QvGSPpQTcaDg/KSAfWpPPkBOMkU1iuQu3IHWnNsJAj+X+VAXGtExO7oretOCtBHyqknoaQ5JyWUn0BpOV/hINBQBZhlzkj2pyJvYM20L7HkUgLyHawPH6Ukiug5cEf7NBAqptYsGG1T3pZpt67doB7Y70KrSDaqllHXio2VlPCk/zoKuP8mNQqux39wKdOkZQCObJ/ulah8tj8zkA9getLGC2R/D3xQFxXRVVcDcfrS+YQBH09aRW8uQso49GGaPM3PkBcd+KBjZH2jGePYUFmdc/OWHcLUnmM/8ArAAooknKN8q7Ae4NBVyEeYePmx3zUr+UQPlJb0HGaFClcspLHuTTQVL4EXA6nOaBipJFuywJ7c84pCVduc7PQU5mhd88KcYwq4zSHysfKxB+lACFVdiI1IX6f1pwh2MCzAg9iaFaTywnnKFBzyKSJHbLYUleozQFx7KhlUZVV74NNk8neWRjgDFRoPnLMMYp6ozAqEGfWgAijTJkbB44FG5WJVF69aGiIYIx5p6RBR8px70AI8MQAG8v6j0pQQysARntTURHDYkbPqRxTlhAU/OpHcigBjBwAFAJPHWpGd1QRKCPWkSRI3JWPcMc7qN/mfMiquOw70DJF87bhVyPc16t+yIM/H3w6zHDYuhj/t1lryEySE8Zx7V7Z+xppF3efHDT72GM+Tp1rcXE7Y6BozEP1kH61dL40Y4p2oT9GfdtFFFeqfIBRRRQAUUUUAcl8VfAGh/EXwtJoetK6EN5ltcx48y3kxgMvqOxB4I/Aj5N8Rfsu/EewvWi0o6Xq9tn5JkuBCxH+0r4wfYE/Wvt+isp0Yz3OqhjKtBWi9D4M/4Zr+LXfQ7P/wAGEP8A8VTv+Ga/ixj/AJAtmP8AuIRf/FV940Vn9VgdP9q1+y/r5nwY37NHxYxxo1n/AODCL/4qj/hmj4rKny6LZ7/X+0Iv/iq+86KPqsA/tWv2R8FD9mv4u/xaLZkf9hCH/wCKpT+zX8W/4dEs/wDwYQ//ABVfelFH1WAf2rW7L+vmfBg/Zq+LR5bRrQn/AK/4f/iqP+Gafi1nI0ezH/b9D/8AFV950UfVYC/tSt2X9fM+Cz+zT8Ws/wDIFs//AAYQ/wDxVOP7NPxWK4OiWuf+whD/APFV95UUfVYC/tOt2R8FD9mf4s5P/ElswD2OoQ//ABVH/DNXxaXhdEs8ev8AaEP/AMVX3lPNDbxGWeVIox1Z2Cgfiahtr+xuX8u3vbaZ/wC7HKrH9DT+qwD+063ZHwoP2a/i1/FoVkf+4hD/APFVKf2bfitt+XQbNW9f7Ri/+Kr7pury0tdv2q6gg3fd8yQLn6ZqFNV0uR1RNSs2ZjhVE6kk+nWj6rAP7UrdkfDJ/Zu+LpP/ACA7Hnr/AMTCH/4qm/8ADNXxazxoNiPf+0Iv/iq+8FmhadoFmjMqgFkDDcB6kUsk0MbokkqI0hwiswBY+g9aX1WAf2nW7I+EG/Zr+LXJTR7Rfb+0Ief/AB6mR/s0/FxGLf2NZ5P/AFEIeP8Ax6vultW0pWKtqdkGBwQZ1yD+dOj1LTpVdo7+1cINzlZlIUep54o+qwD+063ZHwmP2a/i9uydFsyP+whD/wDFU6T9mr4tgbY9Fs8f9hCH/wCKr7yEiGPzA6lMbt2eMeuaSCaG4iEsEqSxnoyMGB/EU/qsA/tOt2R8Gr+zV8W8APolmR/2EIv/AIqlf9mj4sY+TQ7Rf+4hD/8AFV94GeEXAtzNGJiu4R7huI9cdcVJR9VgP+1K3ZHwUP2Z/ixtwdHtM/8AX/D/APFU1P2ZfiyDzotmR76hD/8AFV971HNcW8DIs08UTSHagdwCx9BnrS+qwD+1K3ZHwc/7NPxaY/8AIFs//A+H/wCKpn/DM/xdUErotkSeoOoQ/wDxVffFMWWNpWiWRDIoBZA3IB6Ej8DT+qwD+1a/ZHwSP2Zvi3kn+w7Mf9xGL/4qnD9mn4thv+QHZjjr/aMP/wAVX3lPc28DxpNcRRNIcIHcAsfQZ61LS+qwD+1a3Zf18z4Ik/Zp+LjD/kB2ef8AsIQ//FUo/Zp+LgQL/Ylnj21CH/4qvvaij6rAP7UrdkfBB/Zn+LbHb/YtmF/7CEP/AMVTj+zV8XMHGi2Y/wC4hD/8VX3rRR9VgP8AtWv2X9fM+CU/Zp+LeSX0Oz9v+JjF/wDFU3/hmf4udP7FtMf9hGH/AOKr74oo+qwD+1a/Zf18z4Kb9mz4vGMINDsgO/8AxMIf/iqYn7NHxcGc6HZf+DCH/wCKr74oo+qwD+1a/Zf18z4KP7NHxafAbRbMfTUIv/iqf/wzb8W0AWLQ7IY7/wBoQ/8AxVfeVFH1WAf2rX7L+vmfDOh/sv8AxQu7tYr6PS9NiJ+eaW7VwB7BMkn8vrX1V8F/hhonwx8PPp+nO13fXJD3t9Iu1p2HQAfwqMnC89TySa7yitIUYwd0c9fG1a65ZPQKKKK1OQKKKKACiiigAooooAKKKKACiiigAooooAKKKKACiiigDyn9rLb/AMKK1vf93zLbd9PPSvIvHd/+z43hSRPA4gt/FjbBpctnHcWzx3GRtYyOFRVB6knpXtP7TWnajqvwa1ey0rT7zULt5Ldkt7WFpZHAmQnCqCTgAmue8a+PpfFHgrUPDdn8J/Hd5d3tq1vCmoaIYIFdlwHaRzhQDzn27dazW0rb36b7LqX1jfbX0+4xPj62hW/iX4VH4jyW02mrFdjVHdWeN38iPnCDJBfGMVc8ITfsz33ijTbbw5BpD6w1whsgltcK3mg5UgsuAcjvVfxBpXiDwZcfB+5vNE13xAfD9rcx6idKsnu3RmhRAPl7ZOBkjIU13Vn8Worm7ht/+Fc/EiLzZFTzJfDzqi5OMsd3AHc1srczt3e3qY/YV/5V+p5d47bxFo/7Q/inxv4d8y4bQLGylv7Bf+XuzdMSge6hQw+me1dp8QtZ0/xD4x+D+t6TcLcWV5qc0sMg7gwdD6EdCOxFbXhXS9Qj+P8A421G4066TT7rTbGOG4khYQzFVO5VYjDEdwOleeXngHxJ4W+OXhWw0ewu7vwUNWl1O2aKFnTTXeMrLEzDhEJwVzgc+uaml/y7i+6f/k2q+7X7+5dT7bXa3/kv+en/AAxZ/aT+G3gXSPBI1jTfDVlbX8+r2yyzoG3MJJfnB575NdH8VPAHg3wj8HvGV54b8P2mmTz6S8crw5yy5Bwcn1Fav7Sumalq3w6htdK0+7v7gatZyGK2haVwqyAs2FBOAOp7VsfHOyvNR+EHiex0+0uLy7m090iggjMkkjccKo5J+lZT0ozt5/8ApKNIu9aF/L82bHw/UN4A8PqwBB0u2BB6EeUteTrqtv8AAnxdqWn6j5o8D6yst9pZRS32S7UbpLYegfqo9cD1Na3hT4pHTPDGk6ZcfDX4lGa1s4YJCvh2QruVApwc9Mir/wC0Tpuoa14Q0GPTdLvL2RPEFjPJFDbtI8cYY7mYAHAAPJ6CuirrVcovd2+Tf6b/ACMKelNKXRX+5f0vmTfBnw1qXnX/AMQvFcO3xJr+GELf8uFp/wAsrdfTjBb369K9KorkvHvw/wBD8aT2k2r3GrQtaqyx/Yr54AQxBOQp56VDeyS0LS3bep1teDeCfDfhXx54y8f33j+CDUtUsNVls4re7lIFlZIB5bIuRtB5O8enXrXtPhzSLXQdDtNHsnuHt7VNkbTymSQjPdjyTXjvjyLw7ceN9Tfx78J73WLqF1Oj32l6dLcLfRbeEkZDjeDkEPxj2qXbm+T/AE/Hy9Rq/L939en/AAC/8Dde17W/hPrFr4e1C1v77S9UuNP0q71F2eN4VZTG0hX5mwjfjgVB8CdN1XSfi58RbLW9al1rUFTTnnu3QJvZo3YhVHCqM4A7ACut+BXhrUPDfgyZtXtY7PUdVv59SuLWPG22MrfLEMcfKoUcd81U8B6bqNt8bviJqFxYXUNndpp32a4khZY5tsJDbGIw2DwcdKvVT135dfXS/wCP3kPWD7X0+/T8DynxVefD6x8f+Po/ivZSavqJcSaY8atcCG0KfJGmwnyHBzktt65zXs3wGXV1+Efh4a3eLeXhts+aJxNmMsfLBcEhiE2gnJ6Vwvg3VZ/hndeKdF8ReEPEOo3GoatcX1tfadprXaahHKcqhZejjkbWwBXY/s/eH9V8OfDuO11e0+wTXN5cXkdjuz9jjkcssXHHA7diaVL4LeS+/t666vy6XLqfF8393f000Xmux6DRRRQIKKKKACiiigAooooAKKKKACiiigAooooAKKKKACiiigAooooAKKKKACiiigAooooAKKKKACiiigAooooAKKKKACiiigAooooAKKKKACiiigAooooAKKKKACiiigAooooAKKKKACiiigAooooAKKKKACiiigAooooAKKKKAP/Z"/>
        <xdr:cNvSpPr>
          <a:spLocks noChangeAspect="1" noChangeArrowheads="1"/>
        </xdr:cNvSpPr>
      </xdr:nvSpPr>
      <xdr:spPr bwMode="auto">
        <a:xfrm>
          <a:off x="8432800" y="97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1799167</xdr:colOff>
      <xdr:row>4</xdr:row>
      <xdr:rowOff>232833</xdr:rowOff>
    </xdr:from>
    <xdr:to>
      <xdr:col>4</xdr:col>
      <xdr:colOff>3965223</xdr:colOff>
      <xdr:row>4</xdr:row>
      <xdr:rowOff>1172681</xdr:rowOff>
    </xdr:to>
    <xdr:pic>
      <xdr:nvPicPr>
        <xdr:cNvPr id="7168" name="Picture 716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30556" y="1199444"/>
          <a:ext cx="2166056" cy="9398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29"/>
  <sheetViews>
    <sheetView topLeftCell="A64" zoomScaleNormal="100" workbookViewId="0">
      <selection activeCell="B71" sqref="B71"/>
    </sheetView>
  </sheetViews>
  <sheetFormatPr defaultRowHeight="15" x14ac:dyDescent="0.25"/>
  <cols>
    <col min="1" max="1" width="6.28515625" style="38" customWidth="1"/>
    <col min="2" max="2" width="33.85546875" customWidth="1"/>
  </cols>
  <sheetData>
    <row r="2" spans="1:7" ht="18.75" customHeight="1" x14ac:dyDescent="0.25">
      <c r="A2" s="58" t="s">
        <v>0</v>
      </c>
      <c r="B2" s="58"/>
    </row>
    <row r="3" spans="1:7" ht="16.5" customHeight="1" x14ac:dyDescent="0.25">
      <c r="A3" s="58" t="s">
        <v>1</v>
      </c>
      <c r="B3" s="58"/>
    </row>
    <row r="5" spans="1:7" ht="30" x14ac:dyDescent="0.25">
      <c r="A5" s="45">
        <v>1</v>
      </c>
      <c r="B5" s="27" t="s">
        <v>2</v>
      </c>
      <c r="C5" s="20"/>
      <c r="D5" s="20"/>
      <c r="E5" s="20"/>
      <c r="F5" s="20"/>
      <c r="G5" s="20"/>
    </row>
    <row r="6" spans="1:7" x14ac:dyDescent="0.25">
      <c r="A6" s="37"/>
      <c r="B6" s="22" t="s">
        <v>3</v>
      </c>
      <c r="C6" s="20">
        <v>0.81</v>
      </c>
      <c r="D6" s="20">
        <v>0.26</v>
      </c>
      <c r="E6" s="20"/>
      <c r="F6" s="31">
        <f>(C6*D6)</f>
        <v>0.21060000000000001</v>
      </c>
      <c r="G6" s="20"/>
    </row>
    <row r="7" spans="1:7" x14ac:dyDescent="0.25">
      <c r="A7" s="37"/>
      <c r="B7" s="22"/>
      <c r="C7" s="20">
        <v>1.3</v>
      </c>
      <c r="D7" s="20">
        <v>0.21</v>
      </c>
      <c r="E7" s="20"/>
      <c r="F7" s="31">
        <f>(C7*D7)</f>
        <v>0.27300000000000002</v>
      </c>
      <c r="G7" s="20"/>
    </row>
    <row r="8" spans="1:7" x14ac:dyDescent="0.25">
      <c r="A8" s="37"/>
      <c r="B8" s="22"/>
      <c r="C8" s="20">
        <v>1.8</v>
      </c>
      <c r="D8" s="20">
        <v>0.66</v>
      </c>
      <c r="E8" s="20"/>
      <c r="F8" s="31">
        <f t="shared" ref="F8:F26" si="0">(C8*D8)</f>
        <v>1.1880000000000002</v>
      </c>
      <c r="G8" s="20"/>
    </row>
    <row r="9" spans="1:7" x14ac:dyDescent="0.25">
      <c r="A9" s="37"/>
      <c r="B9" s="22"/>
      <c r="C9" s="20">
        <v>2.27</v>
      </c>
      <c r="D9" s="20">
        <v>0.89</v>
      </c>
      <c r="E9" s="20"/>
      <c r="F9" s="31">
        <f t="shared" si="0"/>
        <v>2.0203000000000002</v>
      </c>
      <c r="G9" s="33"/>
    </row>
    <row r="10" spans="1:7" x14ac:dyDescent="0.25">
      <c r="A10" s="37"/>
      <c r="B10" s="22"/>
      <c r="C10" s="20">
        <v>0.68</v>
      </c>
      <c r="D10" s="20">
        <v>0.66</v>
      </c>
      <c r="E10" s="20"/>
      <c r="F10" s="31">
        <f t="shared" si="0"/>
        <v>0.44880000000000003</v>
      </c>
      <c r="G10" s="20"/>
    </row>
    <row r="11" spans="1:7" x14ac:dyDescent="0.25">
      <c r="A11" s="37"/>
      <c r="B11" s="22"/>
      <c r="C11" s="20">
        <v>0.59</v>
      </c>
      <c r="D11" s="20">
        <v>0.23</v>
      </c>
      <c r="E11" s="20"/>
      <c r="F11" s="31">
        <f t="shared" si="0"/>
        <v>0.13569999999999999</v>
      </c>
      <c r="G11" s="20"/>
    </row>
    <row r="12" spans="1:7" x14ac:dyDescent="0.25">
      <c r="A12" s="37"/>
      <c r="B12" s="22"/>
      <c r="C12" s="20">
        <v>0.34</v>
      </c>
      <c r="D12" s="20">
        <v>0.13</v>
      </c>
      <c r="E12" s="20"/>
      <c r="F12" s="31">
        <f t="shared" si="0"/>
        <v>4.4200000000000003E-2</v>
      </c>
      <c r="G12" s="20"/>
    </row>
    <row r="13" spans="1:7" x14ac:dyDescent="0.25">
      <c r="A13" s="37"/>
      <c r="B13" s="22"/>
      <c r="C13" s="20">
        <v>0.88</v>
      </c>
      <c r="D13" s="20">
        <v>3.24</v>
      </c>
      <c r="E13" s="20"/>
      <c r="F13" s="31">
        <f t="shared" si="0"/>
        <v>2.8512000000000004</v>
      </c>
      <c r="G13" s="20"/>
    </row>
    <row r="14" spans="1:7" x14ac:dyDescent="0.25">
      <c r="A14" s="37"/>
      <c r="B14" s="22" t="s">
        <v>4</v>
      </c>
      <c r="C14" s="20">
        <v>1.02</v>
      </c>
      <c r="D14" s="20">
        <v>0.71</v>
      </c>
      <c r="E14" s="20"/>
      <c r="F14" s="31">
        <f t="shared" si="0"/>
        <v>0.72419999999999995</v>
      </c>
      <c r="G14" s="20"/>
    </row>
    <row r="15" spans="1:7" x14ac:dyDescent="0.25">
      <c r="A15" s="37"/>
      <c r="B15" s="22"/>
      <c r="C15" s="20">
        <v>0.73</v>
      </c>
      <c r="D15" s="20">
        <v>0.71</v>
      </c>
      <c r="E15" s="20"/>
      <c r="F15" s="31">
        <f t="shared" si="0"/>
        <v>0.51829999999999998</v>
      </c>
      <c r="G15" s="20"/>
    </row>
    <row r="16" spans="1:7" x14ac:dyDescent="0.25">
      <c r="A16" s="37"/>
      <c r="B16" s="22"/>
      <c r="C16" s="20">
        <v>1.5</v>
      </c>
      <c r="D16" s="20">
        <v>0.71</v>
      </c>
      <c r="E16" s="20"/>
      <c r="F16" s="31">
        <f t="shared" si="0"/>
        <v>1.0649999999999999</v>
      </c>
      <c r="G16" s="20"/>
    </row>
    <row r="17" spans="1:7" x14ac:dyDescent="0.25">
      <c r="A17" s="37"/>
      <c r="B17" s="22"/>
      <c r="C17" s="20">
        <v>0.96</v>
      </c>
      <c r="D17" s="20">
        <v>0.91</v>
      </c>
      <c r="E17" s="20"/>
      <c r="F17" s="31">
        <f t="shared" si="0"/>
        <v>0.87360000000000004</v>
      </c>
      <c r="G17" s="20"/>
    </row>
    <row r="18" spans="1:7" x14ac:dyDescent="0.25">
      <c r="A18" s="37"/>
      <c r="B18" s="22"/>
      <c r="C18" s="20">
        <v>0.9</v>
      </c>
      <c r="D18" s="20">
        <v>1.06</v>
      </c>
      <c r="E18" s="20"/>
      <c r="F18" s="31">
        <f t="shared" si="0"/>
        <v>0.95400000000000007</v>
      </c>
      <c r="G18" s="20"/>
    </row>
    <row r="19" spans="1:7" x14ac:dyDescent="0.25">
      <c r="A19" s="37"/>
      <c r="B19" s="22"/>
      <c r="C19" s="20">
        <v>0.9</v>
      </c>
      <c r="D19" s="20">
        <v>0.27</v>
      </c>
      <c r="E19" s="20"/>
      <c r="F19" s="31">
        <f t="shared" si="0"/>
        <v>0.24300000000000002</v>
      </c>
      <c r="G19" s="20"/>
    </row>
    <row r="20" spans="1:7" x14ac:dyDescent="0.25">
      <c r="A20" s="37"/>
      <c r="B20" s="22"/>
      <c r="C20" s="20">
        <v>0.56000000000000005</v>
      </c>
      <c r="D20" s="20">
        <v>0.41</v>
      </c>
      <c r="E20" s="20"/>
      <c r="F20" s="31">
        <f t="shared" si="0"/>
        <v>0.2296</v>
      </c>
      <c r="G20" s="20"/>
    </row>
    <row r="21" spans="1:7" x14ac:dyDescent="0.25">
      <c r="A21" s="37"/>
      <c r="B21" s="22" t="s">
        <v>5</v>
      </c>
      <c r="C21" s="20">
        <v>2.2000000000000002</v>
      </c>
      <c r="D21" s="20">
        <v>0.71</v>
      </c>
      <c r="E21" s="20"/>
      <c r="F21" s="31">
        <f t="shared" si="0"/>
        <v>1.5620000000000001</v>
      </c>
      <c r="G21" s="20"/>
    </row>
    <row r="22" spans="1:7" x14ac:dyDescent="0.25">
      <c r="A22" s="37"/>
      <c r="B22" s="22"/>
      <c r="C22" s="20">
        <v>2.02</v>
      </c>
      <c r="D22" s="20">
        <v>0.92</v>
      </c>
      <c r="E22" s="20"/>
      <c r="F22" s="31">
        <f t="shared" si="0"/>
        <v>1.8584000000000001</v>
      </c>
      <c r="G22" s="20"/>
    </row>
    <row r="23" spans="1:7" x14ac:dyDescent="0.25">
      <c r="A23" s="37"/>
      <c r="B23" s="22"/>
      <c r="C23" s="20">
        <v>1.32</v>
      </c>
      <c r="D23" s="20">
        <v>0.89</v>
      </c>
      <c r="E23" s="20"/>
      <c r="F23" s="31">
        <f t="shared" si="0"/>
        <v>1.1748000000000001</v>
      </c>
      <c r="G23" s="20"/>
    </row>
    <row r="24" spans="1:7" x14ac:dyDescent="0.25">
      <c r="A24" s="37"/>
      <c r="B24" s="22"/>
      <c r="C24" s="20">
        <v>2</v>
      </c>
      <c r="D24" s="20">
        <v>3.09</v>
      </c>
      <c r="E24" s="20"/>
      <c r="F24" s="31">
        <f t="shared" si="0"/>
        <v>6.18</v>
      </c>
      <c r="G24" s="20"/>
    </row>
    <row r="25" spans="1:7" x14ac:dyDescent="0.25">
      <c r="A25" s="37"/>
      <c r="B25" s="22"/>
      <c r="C25" s="20">
        <v>0.62</v>
      </c>
      <c r="D25" s="20">
        <v>2.34</v>
      </c>
      <c r="E25" s="20">
        <v>6</v>
      </c>
      <c r="F25" s="31">
        <f>(C25*D25*E25)</f>
        <v>8.7047999999999988</v>
      </c>
      <c r="G25" s="20"/>
    </row>
    <row r="26" spans="1:7" x14ac:dyDescent="0.25">
      <c r="A26" s="37"/>
      <c r="B26" s="22" t="s">
        <v>6</v>
      </c>
      <c r="C26" s="20">
        <v>0.63</v>
      </c>
      <c r="D26" s="20">
        <v>3.1</v>
      </c>
      <c r="E26" s="20"/>
      <c r="F26" s="32">
        <f t="shared" si="0"/>
        <v>1.9530000000000001</v>
      </c>
      <c r="G26" s="20"/>
    </row>
    <row r="27" spans="1:7" x14ac:dyDescent="0.25">
      <c r="A27" s="37"/>
      <c r="B27" s="22"/>
      <c r="C27" s="20">
        <v>2.5</v>
      </c>
      <c r="D27" s="20">
        <v>0.57999999999999996</v>
      </c>
      <c r="E27" s="20">
        <v>4</v>
      </c>
      <c r="F27" s="32">
        <f>(C27*D27*E27)</f>
        <v>5.8</v>
      </c>
      <c r="G27" s="20"/>
    </row>
    <row r="28" spans="1:7" x14ac:dyDescent="0.25">
      <c r="A28" s="37"/>
      <c r="B28" s="22"/>
      <c r="C28" s="20">
        <v>0.23</v>
      </c>
      <c r="D28" s="20">
        <v>0.57999999999999996</v>
      </c>
      <c r="E28" s="20">
        <v>8</v>
      </c>
      <c r="F28" s="32">
        <f>(C28*D28*E28)</f>
        <v>1.0671999999999999</v>
      </c>
      <c r="G28" s="20"/>
    </row>
    <row r="29" spans="1:7" x14ac:dyDescent="0.25">
      <c r="A29" s="37"/>
      <c r="B29" s="22"/>
      <c r="C29" s="20">
        <v>1.05</v>
      </c>
      <c r="D29" s="20">
        <v>3.1</v>
      </c>
      <c r="E29" s="20"/>
      <c r="F29" s="32">
        <f>(C29*D29)</f>
        <v>3.2550000000000003</v>
      </c>
      <c r="G29" s="20"/>
    </row>
    <row r="30" spans="1:7" x14ac:dyDescent="0.25">
      <c r="A30" s="37"/>
      <c r="B30" s="22"/>
      <c r="C30" s="20">
        <v>2.0299999999999998</v>
      </c>
      <c r="D30" s="20">
        <v>0.26</v>
      </c>
      <c r="E30" s="20">
        <v>4</v>
      </c>
      <c r="F30" s="32">
        <f t="shared" ref="F30:F38" si="1">(C30*D30*E30)</f>
        <v>2.1111999999999997</v>
      </c>
      <c r="G30" s="20"/>
    </row>
    <row r="31" spans="1:7" x14ac:dyDescent="0.25">
      <c r="A31" s="37"/>
      <c r="B31" s="22"/>
      <c r="C31" s="20">
        <v>0.15</v>
      </c>
      <c r="D31" s="20">
        <v>2.6</v>
      </c>
      <c r="E31" s="20">
        <v>14</v>
      </c>
      <c r="F31" s="32">
        <f t="shared" si="1"/>
        <v>5.46</v>
      </c>
      <c r="G31" s="20"/>
    </row>
    <row r="32" spans="1:7" x14ac:dyDescent="0.25">
      <c r="A32" s="37"/>
      <c r="B32" s="22"/>
      <c r="C32" s="20">
        <v>0.15</v>
      </c>
      <c r="D32" s="20">
        <v>3.3</v>
      </c>
      <c r="E32" s="20">
        <v>14</v>
      </c>
      <c r="F32" s="32">
        <f t="shared" si="1"/>
        <v>6.9299999999999988</v>
      </c>
      <c r="G32" s="20"/>
    </row>
    <row r="33" spans="1:11" x14ac:dyDescent="0.25">
      <c r="A33" s="37"/>
      <c r="B33" s="22"/>
      <c r="C33" s="20">
        <v>7.4999999999999997E-2</v>
      </c>
      <c r="D33" s="20">
        <v>2.6</v>
      </c>
      <c r="E33" s="20">
        <v>14</v>
      </c>
      <c r="F33" s="32">
        <f t="shared" si="1"/>
        <v>2.73</v>
      </c>
      <c r="G33" s="20"/>
    </row>
    <row r="34" spans="1:11" x14ac:dyDescent="0.25">
      <c r="A34" s="37"/>
      <c r="B34" s="22"/>
      <c r="C34" s="20">
        <v>7.4999999999999997E-2</v>
      </c>
      <c r="D34" s="20">
        <v>3.3</v>
      </c>
      <c r="E34" s="20">
        <v>14</v>
      </c>
      <c r="F34" s="32">
        <f t="shared" si="1"/>
        <v>3.4649999999999994</v>
      </c>
      <c r="G34" s="20"/>
    </row>
    <row r="35" spans="1:11" x14ac:dyDescent="0.25">
      <c r="A35" s="37"/>
      <c r="B35" s="22" t="s">
        <v>7</v>
      </c>
      <c r="C35" s="20">
        <v>7</v>
      </c>
      <c r="D35" s="20">
        <v>3.8</v>
      </c>
      <c r="E35" s="20">
        <v>2</v>
      </c>
      <c r="F35" s="31">
        <f t="shared" si="1"/>
        <v>53.199999999999996</v>
      </c>
      <c r="G35" s="20"/>
    </row>
    <row r="36" spans="1:11" x14ac:dyDescent="0.25">
      <c r="A36" s="37"/>
      <c r="B36" s="22"/>
      <c r="C36" s="20">
        <v>7</v>
      </c>
      <c r="D36" s="20">
        <v>0.38</v>
      </c>
      <c r="E36" s="20">
        <v>2</v>
      </c>
      <c r="F36" s="31">
        <f t="shared" si="1"/>
        <v>5.32</v>
      </c>
      <c r="G36" s="20"/>
    </row>
    <row r="37" spans="1:11" x14ac:dyDescent="0.25">
      <c r="A37" s="37"/>
      <c r="B37" s="22"/>
      <c r="C37" s="20">
        <v>3.77</v>
      </c>
      <c r="D37" s="20">
        <v>0.38</v>
      </c>
      <c r="E37" s="20">
        <v>2</v>
      </c>
      <c r="F37" s="31">
        <f t="shared" si="1"/>
        <v>2.8652000000000002</v>
      </c>
      <c r="G37" s="20"/>
    </row>
    <row r="38" spans="1:11" x14ac:dyDescent="0.25">
      <c r="A38" s="37"/>
      <c r="B38" s="22"/>
      <c r="C38" s="20">
        <v>1.9</v>
      </c>
      <c r="D38" s="20">
        <v>0.04</v>
      </c>
      <c r="E38" s="20">
        <v>180</v>
      </c>
      <c r="F38" s="31">
        <f t="shared" si="1"/>
        <v>13.68</v>
      </c>
      <c r="G38" s="20"/>
      <c r="I38">
        <v>45</v>
      </c>
      <c r="J38">
        <v>4</v>
      </c>
      <c r="K38">
        <f>(I38*J38)</f>
        <v>180</v>
      </c>
    </row>
    <row r="39" spans="1:11" x14ac:dyDescent="0.25">
      <c r="A39" s="37"/>
      <c r="B39" s="22"/>
      <c r="C39" s="20"/>
      <c r="D39" s="20"/>
      <c r="E39" s="20"/>
      <c r="F39" s="34">
        <f>SUM(F6:F38)</f>
        <v>139.09609999999998</v>
      </c>
      <c r="G39" s="20"/>
    </row>
    <row r="40" spans="1:11" x14ac:dyDescent="0.25">
      <c r="A40" s="37"/>
      <c r="B40" s="22"/>
      <c r="C40" s="20"/>
      <c r="D40" s="20"/>
      <c r="E40" s="20"/>
      <c r="F40" s="31"/>
      <c r="G40" s="20"/>
    </row>
    <row r="41" spans="1:11" ht="30" x14ac:dyDescent="0.25">
      <c r="A41" s="45">
        <v>2</v>
      </c>
      <c r="B41" s="27" t="s">
        <v>8</v>
      </c>
      <c r="C41" s="20"/>
      <c r="D41" s="20"/>
      <c r="E41" s="20"/>
      <c r="F41" s="31"/>
      <c r="G41" s="20"/>
    </row>
    <row r="42" spans="1:11" x14ac:dyDescent="0.25">
      <c r="A42" s="37"/>
      <c r="B42" s="35" t="s">
        <v>3</v>
      </c>
      <c r="C42" s="20">
        <v>0.85</v>
      </c>
      <c r="D42" s="20">
        <v>2.6</v>
      </c>
      <c r="E42" s="20"/>
      <c r="F42" s="31">
        <f>(C42*D42)</f>
        <v>2.21</v>
      </c>
      <c r="G42" s="20"/>
    </row>
    <row r="43" spans="1:11" x14ac:dyDescent="0.25">
      <c r="A43" s="37"/>
      <c r="B43" s="22"/>
      <c r="C43" s="20">
        <v>1.8</v>
      </c>
      <c r="D43" s="20">
        <v>0.25</v>
      </c>
      <c r="E43" s="20"/>
      <c r="F43" s="31">
        <f>(C43*D43)</f>
        <v>0.45</v>
      </c>
      <c r="G43" s="20"/>
    </row>
    <row r="44" spans="1:11" x14ac:dyDescent="0.25">
      <c r="A44" s="37"/>
      <c r="B44" s="22" t="s">
        <v>9</v>
      </c>
      <c r="C44" s="20"/>
      <c r="D44" s="20"/>
      <c r="E44" s="20"/>
      <c r="F44" s="31">
        <v>0.43</v>
      </c>
      <c r="G44" s="20"/>
    </row>
    <row r="45" spans="1:11" x14ac:dyDescent="0.25">
      <c r="A45" s="37"/>
      <c r="B45" s="22" t="s">
        <v>10</v>
      </c>
      <c r="C45" s="20"/>
      <c r="D45" s="20"/>
      <c r="E45" s="20"/>
      <c r="F45" s="31">
        <v>0.68</v>
      </c>
      <c r="G45" s="20"/>
    </row>
    <row r="46" spans="1:11" x14ac:dyDescent="0.25">
      <c r="A46" s="37"/>
      <c r="B46" s="22" t="s">
        <v>11</v>
      </c>
      <c r="C46" s="20">
        <v>1.3</v>
      </c>
      <c r="D46" s="20">
        <v>0.25</v>
      </c>
      <c r="E46" s="20"/>
      <c r="F46" s="31">
        <f>(C46*D46)</f>
        <v>0.32500000000000001</v>
      </c>
      <c r="G46" s="20"/>
    </row>
    <row r="47" spans="1:11" x14ac:dyDescent="0.25">
      <c r="A47" s="37"/>
      <c r="B47" s="22"/>
      <c r="C47" s="20">
        <v>1.8</v>
      </c>
      <c r="D47" s="20">
        <v>0.05</v>
      </c>
      <c r="E47" s="20"/>
      <c r="F47" s="31">
        <f>(C47*D47)</f>
        <v>9.0000000000000011E-2</v>
      </c>
      <c r="G47" s="20"/>
    </row>
    <row r="48" spans="1:11" x14ac:dyDescent="0.25">
      <c r="A48" s="37"/>
      <c r="B48" s="20"/>
      <c r="C48" s="20">
        <v>2.4</v>
      </c>
      <c r="D48" s="20">
        <v>0.05</v>
      </c>
      <c r="E48" s="20"/>
      <c r="F48" s="20">
        <f>(C48*D48)</f>
        <v>0.12</v>
      </c>
      <c r="G48" s="20"/>
    </row>
    <row r="49" spans="1:7" x14ac:dyDescent="0.25">
      <c r="A49" s="37"/>
      <c r="B49" s="20"/>
      <c r="C49" s="20">
        <v>0.68</v>
      </c>
      <c r="D49" s="20">
        <v>0.05</v>
      </c>
      <c r="E49" s="20"/>
      <c r="F49" s="20">
        <f>(C49*D49)</f>
        <v>3.4000000000000002E-2</v>
      </c>
      <c r="G49" s="20"/>
    </row>
    <row r="50" spans="1:7" x14ac:dyDescent="0.25">
      <c r="A50" s="37"/>
      <c r="B50" s="35" t="s">
        <v>12</v>
      </c>
      <c r="C50" s="20">
        <v>1.05</v>
      </c>
      <c r="D50" s="20">
        <v>0.55000000000000004</v>
      </c>
      <c r="E50" s="20"/>
      <c r="F50" s="31">
        <f>(C50*D50)</f>
        <v>0.57750000000000012</v>
      </c>
      <c r="G50" s="20"/>
    </row>
    <row r="51" spans="1:7" x14ac:dyDescent="0.25">
      <c r="A51" s="37"/>
      <c r="B51" s="20"/>
      <c r="C51" s="20">
        <v>0.5</v>
      </c>
      <c r="D51" s="20">
        <v>0.25</v>
      </c>
      <c r="E51" s="20">
        <v>4</v>
      </c>
      <c r="F51" s="20">
        <f>(C51*D51*E51)</f>
        <v>0.5</v>
      </c>
      <c r="G51" s="20"/>
    </row>
    <row r="52" spans="1:7" ht="27.75" customHeight="1" x14ac:dyDescent="0.25">
      <c r="A52" s="37"/>
      <c r="B52" s="35" t="s">
        <v>13</v>
      </c>
      <c r="C52" s="20">
        <v>0.25</v>
      </c>
      <c r="D52" s="20">
        <v>0.05</v>
      </c>
      <c r="E52" s="20">
        <v>8</v>
      </c>
      <c r="F52" s="20">
        <f>(C52*D52*E52)</f>
        <v>0.1</v>
      </c>
      <c r="G52" s="20"/>
    </row>
    <row r="53" spans="1:7" x14ac:dyDescent="0.25">
      <c r="A53" s="37"/>
      <c r="B53" s="22"/>
      <c r="C53" s="20">
        <v>0.5</v>
      </c>
      <c r="D53" s="20">
        <v>0.05</v>
      </c>
      <c r="E53" s="20">
        <v>8</v>
      </c>
      <c r="F53" s="31">
        <f>(C53*D53*E53)</f>
        <v>0.2</v>
      </c>
      <c r="G53" s="20"/>
    </row>
    <row r="54" spans="1:7" x14ac:dyDescent="0.25">
      <c r="A54" s="37"/>
      <c r="B54" s="20"/>
      <c r="C54" s="20">
        <v>1.5</v>
      </c>
      <c r="D54" s="20">
        <v>0.25</v>
      </c>
      <c r="E54" s="20">
        <v>2</v>
      </c>
      <c r="F54" s="31">
        <f>(C54*D54*E54)</f>
        <v>0.75</v>
      </c>
      <c r="G54" s="20"/>
    </row>
    <row r="55" spans="1:7" x14ac:dyDescent="0.25">
      <c r="A55" s="37"/>
      <c r="B55" s="20"/>
      <c r="C55" s="20"/>
      <c r="D55" s="20"/>
      <c r="E55" s="20"/>
      <c r="F55" s="34">
        <f>SUM(F42:F54)</f>
        <v>6.4665000000000008</v>
      </c>
      <c r="G55" s="20"/>
    </row>
    <row r="56" spans="1:7" x14ac:dyDescent="0.25">
      <c r="A56" s="37"/>
      <c r="B56" s="20"/>
      <c r="C56" s="20"/>
      <c r="D56" s="20"/>
      <c r="E56" s="20"/>
      <c r="F56" s="31"/>
      <c r="G56" s="20"/>
    </row>
    <row r="57" spans="1:7" x14ac:dyDescent="0.25">
      <c r="A57" s="45">
        <v>3</v>
      </c>
      <c r="B57" s="44" t="s">
        <v>14</v>
      </c>
      <c r="C57" s="20">
        <v>2.23</v>
      </c>
      <c r="D57" s="20">
        <v>7</v>
      </c>
      <c r="E57" s="20"/>
      <c r="F57" s="34">
        <f>(C57*D57)</f>
        <v>15.61</v>
      </c>
      <c r="G57" s="20"/>
    </row>
    <row r="58" spans="1:7" x14ac:dyDescent="0.25">
      <c r="A58" s="45">
        <v>4</v>
      </c>
      <c r="B58" s="44" t="s">
        <v>15</v>
      </c>
      <c r="C58" s="20">
        <v>2.4500000000000002</v>
      </c>
      <c r="D58" s="20">
        <v>5</v>
      </c>
      <c r="E58" s="20"/>
      <c r="F58" s="31">
        <f>(C58*D58)</f>
        <v>12.25</v>
      </c>
      <c r="G58" s="20"/>
    </row>
    <row r="59" spans="1:7" x14ac:dyDescent="0.25">
      <c r="A59" s="45"/>
      <c r="B59" s="44"/>
      <c r="C59" s="20"/>
      <c r="D59" s="20"/>
      <c r="E59" s="20"/>
      <c r="F59" s="31">
        <v>0.61</v>
      </c>
      <c r="G59" s="20"/>
    </row>
    <row r="60" spans="1:7" x14ac:dyDescent="0.25">
      <c r="A60" s="45"/>
      <c r="B60" s="44"/>
      <c r="C60" s="20"/>
      <c r="D60" s="20"/>
      <c r="E60" s="20"/>
      <c r="F60" s="34">
        <f>SUM(F58:F59)</f>
        <v>12.86</v>
      </c>
      <c r="G60" s="20"/>
    </row>
    <row r="61" spans="1:7" x14ac:dyDescent="0.25">
      <c r="A61" s="37"/>
      <c r="B61" s="22"/>
      <c r="C61" s="20"/>
      <c r="D61" s="20"/>
      <c r="E61" s="20"/>
      <c r="F61" s="31"/>
      <c r="G61" s="20"/>
    </row>
    <row r="62" spans="1:7" x14ac:dyDescent="0.25">
      <c r="A62" s="37">
        <v>5</v>
      </c>
      <c r="B62" s="44" t="s">
        <v>16</v>
      </c>
      <c r="C62" s="20">
        <v>7</v>
      </c>
      <c r="D62" s="20"/>
      <c r="E62" s="20">
        <v>2</v>
      </c>
      <c r="F62" s="31">
        <f>(C62*E62)</f>
        <v>14</v>
      </c>
      <c r="G62" s="20"/>
    </row>
    <row r="63" spans="1:7" x14ac:dyDescent="0.25">
      <c r="A63" s="37"/>
      <c r="B63" s="22" t="s">
        <v>17</v>
      </c>
      <c r="C63" s="20">
        <v>5.5</v>
      </c>
      <c r="D63" s="20"/>
      <c r="E63" s="20">
        <v>2</v>
      </c>
      <c r="F63" s="31">
        <f>(C63*E63)</f>
        <v>11</v>
      </c>
      <c r="G63" s="20"/>
    </row>
    <row r="64" spans="1:7" x14ac:dyDescent="0.25">
      <c r="A64" s="37"/>
      <c r="B64" s="22"/>
      <c r="C64" s="20"/>
      <c r="D64" s="20"/>
      <c r="E64" s="20"/>
      <c r="F64" s="34">
        <f>SUM(F62:F63)</f>
        <v>25</v>
      </c>
      <c r="G64" s="20"/>
    </row>
    <row r="65" spans="1:7" x14ac:dyDescent="0.25">
      <c r="A65" s="37"/>
      <c r="B65" s="22"/>
      <c r="C65" s="20"/>
      <c r="D65" s="20"/>
      <c r="E65" s="20"/>
      <c r="F65" s="34"/>
      <c r="G65" s="20"/>
    </row>
    <row r="66" spans="1:7" x14ac:dyDescent="0.25">
      <c r="A66" s="37">
        <v>6</v>
      </c>
      <c r="B66" s="44" t="s">
        <v>18</v>
      </c>
      <c r="C66" s="20"/>
      <c r="D66" s="20"/>
      <c r="E66" s="20"/>
      <c r="F66" s="31"/>
      <c r="G66" s="20"/>
    </row>
    <row r="67" spans="1:7" ht="30" x14ac:dyDescent="0.25">
      <c r="A67" s="37"/>
      <c r="B67" s="35" t="s">
        <v>19</v>
      </c>
      <c r="C67" s="20">
        <v>2.23</v>
      </c>
      <c r="D67" s="20">
        <v>3</v>
      </c>
      <c r="E67" s="20"/>
      <c r="F67" s="34">
        <f>(C67*D67)</f>
        <v>6.6899999999999995</v>
      </c>
      <c r="G67" s="20"/>
    </row>
    <row r="68" spans="1:7" x14ac:dyDescent="0.25">
      <c r="A68" s="37">
        <v>7</v>
      </c>
      <c r="B68" s="27" t="s">
        <v>20</v>
      </c>
      <c r="C68" s="20">
        <v>1.53</v>
      </c>
      <c r="D68" s="20">
        <v>0.9</v>
      </c>
      <c r="E68" s="20">
        <v>2</v>
      </c>
      <c r="F68" s="34">
        <f>(C68*D68*E68)</f>
        <v>2.754</v>
      </c>
      <c r="G68" s="20"/>
    </row>
    <row r="69" spans="1:7" x14ac:dyDescent="0.25">
      <c r="A69" s="37"/>
      <c r="B69" s="35"/>
      <c r="C69" s="20"/>
      <c r="D69" s="20"/>
      <c r="E69" s="20"/>
      <c r="F69" s="34"/>
      <c r="G69" s="20"/>
    </row>
    <row r="70" spans="1:7" x14ac:dyDescent="0.25">
      <c r="A70" s="37">
        <v>8</v>
      </c>
      <c r="B70" s="27" t="s">
        <v>21</v>
      </c>
      <c r="C70" s="20"/>
      <c r="D70" s="20"/>
      <c r="E70" s="20"/>
      <c r="F70" s="34"/>
      <c r="G70" s="20"/>
    </row>
    <row r="71" spans="1:7" x14ac:dyDescent="0.25">
      <c r="A71" s="37"/>
      <c r="B71" s="35" t="s">
        <v>22</v>
      </c>
      <c r="C71" s="20">
        <v>0.3</v>
      </c>
      <c r="D71" s="20">
        <v>0.3</v>
      </c>
      <c r="E71" s="20">
        <v>19</v>
      </c>
      <c r="F71" s="31">
        <f>(C71*D71*E71)</f>
        <v>1.71</v>
      </c>
      <c r="G71" s="20"/>
    </row>
    <row r="72" spans="1:7" x14ac:dyDescent="0.25">
      <c r="A72" s="37"/>
      <c r="B72" s="35" t="s">
        <v>23</v>
      </c>
      <c r="C72" s="20">
        <v>0.4</v>
      </c>
      <c r="D72" s="20">
        <v>0.4</v>
      </c>
      <c r="E72" s="20">
        <v>24</v>
      </c>
      <c r="F72" s="31">
        <f>(C72*D72*E72)</f>
        <v>3.8400000000000007</v>
      </c>
      <c r="G72" s="20"/>
    </row>
    <row r="73" spans="1:7" x14ac:dyDescent="0.25">
      <c r="A73" s="37"/>
      <c r="B73" s="35"/>
      <c r="C73" s="20"/>
      <c r="D73" s="20"/>
      <c r="E73" s="20"/>
      <c r="F73" s="34">
        <f>SUM(F71:F72)</f>
        <v>5.5500000000000007</v>
      </c>
      <c r="G73" s="20"/>
    </row>
    <row r="74" spans="1:7" x14ac:dyDescent="0.25">
      <c r="A74" s="37"/>
      <c r="B74" s="35"/>
      <c r="C74" s="20"/>
      <c r="D74" s="20"/>
      <c r="E74" s="20"/>
      <c r="F74" s="34"/>
      <c r="G74" s="20"/>
    </row>
    <row r="75" spans="1:7" x14ac:dyDescent="0.25">
      <c r="A75" s="37"/>
      <c r="B75" s="35" t="s">
        <v>24</v>
      </c>
      <c r="C75" s="20">
        <v>0.4</v>
      </c>
      <c r="D75" s="20">
        <v>0.4</v>
      </c>
      <c r="E75" s="20">
        <v>24</v>
      </c>
      <c r="F75" s="31">
        <f>(C75*D75*E75)</f>
        <v>3.8400000000000007</v>
      </c>
      <c r="G75" s="20"/>
    </row>
    <row r="76" spans="1:7" x14ac:dyDescent="0.25">
      <c r="A76" s="37"/>
      <c r="B76" s="35" t="s">
        <v>25</v>
      </c>
      <c r="C76" s="20">
        <v>0.3</v>
      </c>
      <c r="D76" s="20">
        <v>0.3</v>
      </c>
      <c r="E76" s="20">
        <v>19</v>
      </c>
      <c r="F76" s="31">
        <f>(C76*D76*E76)</f>
        <v>1.71</v>
      </c>
      <c r="G76" s="20"/>
    </row>
    <row r="77" spans="1:7" x14ac:dyDescent="0.25">
      <c r="A77" s="37"/>
      <c r="B77" s="35"/>
      <c r="C77" s="20"/>
      <c r="D77" s="20"/>
      <c r="E77" s="20"/>
      <c r="F77" s="34">
        <f>SUM(F75:F76)</f>
        <v>5.5500000000000007</v>
      </c>
      <c r="G77" s="20"/>
    </row>
    <row r="78" spans="1:7" x14ac:dyDescent="0.25">
      <c r="A78" s="37"/>
      <c r="B78" s="22"/>
      <c r="C78" s="20"/>
      <c r="D78" s="20"/>
      <c r="E78" s="20"/>
      <c r="F78" s="31"/>
      <c r="G78" s="20"/>
    </row>
    <row r="79" spans="1:7" x14ac:dyDescent="0.25">
      <c r="A79" s="37">
        <v>9</v>
      </c>
      <c r="B79" s="44" t="s">
        <v>26</v>
      </c>
      <c r="C79" s="20"/>
      <c r="D79" s="20"/>
      <c r="E79" s="20"/>
      <c r="F79" s="31"/>
      <c r="G79" s="20"/>
    </row>
    <row r="80" spans="1:7" x14ac:dyDescent="0.25">
      <c r="A80" s="37"/>
      <c r="B80" s="22" t="s">
        <v>27</v>
      </c>
      <c r="C80" s="20"/>
      <c r="D80" s="20"/>
      <c r="E80" s="20"/>
      <c r="F80" s="34">
        <v>10</v>
      </c>
      <c r="G80" s="20"/>
    </row>
    <row r="81" spans="1:7" x14ac:dyDescent="0.25">
      <c r="A81" s="37"/>
      <c r="B81" s="22" t="s">
        <v>28</v>
      </c>
      <c r="C81" s="20"/>
      <c r="D81" s="20"/>
      <c r="E81" s="20"/>
      <c r="F81" s="34">
        <v>5</v>
      </c>
      <c r="G81" s="20"/>
    </row>
    <row r="82" spans="1:7" x14ac:dyDescent="0.25">
      <c r="A82" s="37"/>
      <c r="B82" s="22" t="s">
        <v>29</v>
      </c>
      <c r="C82" s="20"/>
      <c r="D82" s="20"/>
      <c r="E82" s="20"/>
      <c r="F82" s="34">
        <v>10</v>
      </c>
      <c r="G82" s="20"/>
    </row>
    <row r="83" spans="1:7" x14ac:dyDescent="0.25">
      <c r="A83" s="37"/>
      <c r="B83" s="22" t="s">
        <v>30</v>
      </c>
      <c r="C83" s="20"/>
      <c r="D83" s="20"/>
      <c r="E83" s="20"/>
      <c r="F83" s="34">
        <v>5</v>
      </c>
      <c r="G83" s="31"/>
    </row>
    <row r="84" spans="1:7" x14ac:dyDescent="0.25">
      <c r="A84" s="37"/>
      <c r="B84" s="20"/>
      <c r="C84" s="20"/>
      <c r="D84" s="20"/>
      <c r="E84" s="20"/>
      <c r="F84" s="20"/>
      <c r="G84" s="20"/>
    </row>
    <row r="85" spans="1:7" x14ac:dyDescent="0.25">
      <c r="A85" s="37">
        <v>10</v>
      </c>
      <c r="B85" s="27" t="s">
        <v>31</v>
      </c>
      <c r="C85" s="20"/>
      <c r="D85" s="20"/>
      <c r="E85" s="20"/>
      <c r="F85" s="20"/>
      <c r="G85" s="20"/>
    </row>
    <row r="86" spans="1:7" x14ac:dyDescent="0.25">
      <c r="A86" s="37"/>
      <c r="B86" s="22" t="s">
        <v>32</v>
      </c>
      <c r="C86" s="20"/>
      <c r="D86" s="20"/>
      <c r="E86" s="20"/>
      <c r="F86" s="31">
        <v>7</v>
      </c>
      <c r="G86" s="20"/>
    </row>
    <row r="87" spans="1:7" x14ac:dyDescent="0.25">
      <c r="A87" s="37"/>
      <c r="B87" s="22" t="s">
        <v>33</v>
      </c>
      <c r="C87" s="20"/>
      <c r="D87" s="20"/>
      <c r="E87" s="20"/>
      <c r="F87" s="31">
        <v>7</v>
      </c>
      <c r="G87" s="20"/>
    </row>
    <row r="88" spans="1:7" x14ac:dyDescent="0.25">
      <c r="A88" s="37"/>
      <c r="B88" s="22" t="s">
        <v>34</v>
      </c>
      <c r="C88" s="20"/>
      <c r="D88" s="20"/>
      <c r="E88" s="20"/>
      <c r="F88" s="31">
        <v>5</v>
      </c>
      <c r="G88" s="20"/>
    </row>
    <row r="89" spans="1:7" x14ac:dyDescent="0.25">
      <c r="A89" s="37"/>
      <c r="B89" s="22" t="s">
        <v>35</v>
      </c>
      <c r="C89" s="20"/>
      <c r="D89" s="20"/>
      <c r="E89" s="20"/>
      <c r="F89" s="31">
        <v>8</v>
      </c>
      <c r="G89" s="20"/>
    </row>
    <row r="90" spans="1:7" x14ac:dyDescent="0.25">
      <c r="A90" s="37"/>
      <c r="B90" s="22" t="s">
        <v>36</v>
      </c>
      <c r="C90" s="20"/>
      <c r="D90" s="20"/>
      <c r="E90" s="20"/>
      <c r="F90" s="31">
        <v>3</v>
      </c>
      <c r="G90" s="20"/>
    </row>
    <row r="91" spans="1:7" ht="36.75" customHeight="1" x14ac:dyDescent="0.25">
      <c r="A91" s="37"/>
      <c r="B91" s="22"/>
      <c r="C91" s="20"/>
      <c r="D91" s="20"/>
      <c r="E91" s="20"/>
      <c r="F91" s="31"/>
      <c r="G91" s="20"/>
    </row>
    <row r="92" spans="1:7" ht="30" x14ac:dyDescent="0.25">
      <c r="A92" s="37">
        <v>11</v>
      </c>
      <c r="B92" s="27" t="s">
        <v>37</v>
      </c>
      <c r="C92" s="20"/>
      <c r="D92" s="20"/>
      <c r="E92" s="20"/>
      <c r="F92" s="31">
        <v>3</v>
      </c>
      <c r="G92" s="20"/>
    </row>
    <row r="93" spans="1:7" x14ac:dyDescent="0.25">
      <c r="A93" s="37"/>
      <c r="B93" s="20"/>
      <c r="C93" s="20"/>
      <c r="D93" s="20"/>
      <c r="E93" s="20"/>
      <c r="F93" s="20"/>
      <c r="G93" s="20"/>
    </row>
    <row r="94" spans="1:7" x14ac:dyDescent="0.25">
      <c r="A94" s="37">
        <v>12</v>
      </c>
      <c r="B94" s="44" t="s">
        <v>38</v>
      </c>
      <c r="C94" s="20"/>
      <c r="D94" s="20"/>
      <c r="E94" s="20"/>
      <c r="F94" s="31"/>
      <c r="G94" s="20"/>
    </row>
    <row r="95" spans="1:7" x14ac:dyDescent="0.25">
      <c r="A95" s="37"/>
      <c r="B95" s="22" t="s">
        <v>39</v>
      </c>
      <c r="C95" s="20">
        <v>1.53</v>
      </c>
      <c r="D95" s="20">
        <v>0.9</v>
      </c>
      <c r="E95" s="20">
        <v>2</v>
      </c>
      <c r="F95" s="31">
        <f>(C95*D95*E95)</f>
        <v>2.754</v>
      </c>
      <c r="G95" s="20"/>
    </row>
    <row r="96" spans="1:7" x14ac:dyDescent="0.25">
      <c r="A96" s="37"/>
      <c r="B96" s="22" t="s">
        <v>40</v>
      </c>
      <c r="C96" s="20">
        <v>0.2</v>
      </c>
      <c r="D96" s="20">
        <v>2.4</v>
      </c>
      <c r="E96" s="20"/>
      <c r="F96" s="31">
        <f>(C96*D96)</f>
        <v>0.48</v>
      </c>
      <c r="G96" s="20"/>
    </row>
    <row r="97" spans="1:7" x14ac:dyDescent="0.25">
      <c r="A97" s="37"/>
      <c r="B97" s="20"/>
      <c r="C97" s="20"/>
      <c r="D97" s="20"/>
      <c r="E97" s="20"/>
      <c r="F97" s="34">
        <f>SUM(F95:F96)</f>
        <v>3.234</v>
      </c>
      <c r="G97" s="20"/>
    </row>
    <row r="98" spans="1:7" x14ac:dyDescent="0.25">
      <c r="A98" s="37"/>
      <c r="B98" s="20"/>
      <c r="C98" s="20"/>
      <c r="D98" s="20"/>
      <c r="E98" s="20"/>
      <c r="F98" s="31"/>
      <c r="G98" s="20"/>
    </row>
    <row r="99" spans="1:7" x14ac:dyDescent="0.25">
      <c r="A99" s="37"/>
      <c r="B99" s="20"/>
      <c r="C99" s="20"/>
      <c r="D99" s="20"/>
      <c r="E99" s="20"/>
      <c r="F99" s="31"/>
      <c r="G99" s="20"/>
    </row>
    <row r="100" spans="1:7" x14ac:dyDescent="0.25">
      <c r="A100" s="37"/>
      <c r="B100" s="20"/>
      <c r="C100" s="20"/>
      <c r="D100" s="20"/>
      <c r="E100" s="20"/>
      <c r="F100" s="31"/>
      <c r="G100" s="20"/>
    </row>
    <row r="101" spans="1:7" x14ac:dyDescent="0.25">
      <c r="A101" s="37"/>
      <c r="B101" s="20"/>
      <c r="C101" s="20"/>
      <c r="D101" s="20"/>
      <c r="E101" s="20"/>
      <c r="F101" s="31"/>
      <c r="G101" s="20"/>
    </row>
    <row r="102" spans="1:7" x14ac:dyDescent="0.25">
      <c r="A102" s="37"/>
      <c r="B102" s="20"/>
      <c r="C102" s="20"/>
      <c r="D102" s="20"/>
      <c r="E102" s="20"/>
      <c r="F102" s="31"/>
      <c r="G102" s="20"/>
    </row>
    <row r="103" spans="1:7" x14ac:dyDescent="0.25">
      <c r="A103" s="37"/>
      <c r="B103" s="22"/>
      <c r="C103" s="20"/>
      <c r="D103" s="20"/>
      <c r="E103" s="20"/>
      <c r="F103" s="31"/>
      <c r="G103" s="20"/>
    </row>
    <row r="104" spans="1:7" x14ac:dyDescent="0.25">
      <c r="A104" s="37"/>
      <c r="B104" s="20"/>
      <c r="C104" s="20"/>
      <c r="D104" s="20"/>
      <c r="E104" s="20"/>
      <c r="F104" s="31"/>
      <c r="G104" s="20"/>
    </row>
    <row r="105" spans="1:7" x14ac:dyDescent="0.25">
      <c r="A105" s="37"/>
      <c r="B105" s="20"/>
      <c r="C105" s="20"/>
      <c r="D105" s="20"/>
      <c r="E105" s="20"/>
      <c r="F105" s="31"/>
      <c r="G105" s="20"/>
    </row>
    <row r="106" spans="1:7" x14ac:dyDescent="0.25">
      <c r="A106" s="37"/>
      <c r="B106" s="20"/>
      <c r="C106" s="20"/>
      <c r="D106" s="20"/>
      <c r="E106" s="20"/>
      <c r="F106" s="31"/>
      <c r="G106" s="20"/>
    </row>
    <row r="107" spans="1:7" x14ac:dyDescent="0.25">
      <c r="A107" s="37"/>
      <c r="B107" s="20"/>
      <c r="C107" s="20"/>
      <c r="D107" s="20"/>
      <c r="E107" s="20"/>
      <c r="F107" s="31"/>
      <c r="G107" s="20"/>
    </row>
    <row r="108" spans="1:7" x14ac:dyDescent="0.25">
      <c r="A108" s="37"/>
      <c r="B108" s="20"/>
      <c r="C108" s="20"/>
      <c r="D108" s="20"/>
      <c r="E108" s="20"/>
      <c r="F108" s="31"/>
      <c r="G108" s="20"/>
    </row>
    <row r="109" spans="1:7" x14ac:dyDescent="0.25">
      <c r="A109" s="37"/>
      <c r="B109" s="20"/>
      <c r="C109" s="20"/>
      <c r="D109" s="20"/>
      <c r="E109" s="20"/>
      <c r="F109" s="31"/>
      <c r="G109" s="20"/>
    </row>
    <row r="110" spans="1:7" x14ac:dyDescent="0.25">
      <c r="A110" s="37"/>
      <c r="B110" s="20"/>
      <c r="C110" s="20"/>
      <c r="D110" s="20"/>
      <c r="E110" s="20"/>
      <c r="F110" s="31"/>
      <c r="G110" s="20"/>
    </row>
    <row r="111" spans="1:7" x14ac:dyDescent="0.25">
      <c r="A111" s="37"/>
      <c r="B111" s="20"/>
      <c r="C111" s="20"/>
      <c r="D111" s="20"/>
      <c r="E111" s="20"/>
      <c r="F111" s="31"/>
      <c r="G111" s="20"/>
    </row>
    <row r="112" spans="1:7" x14ac:dyDescent="0.25">
      <c r="A112" s="37"/>
      <c r="B112" s="20"/>
      <c r="C112" s="20"/>
      <c r="D112" s="20"/>
      <c r="E112" s="20"/>
      <c r="F112" s="31"/>
      <c r="G112" s="20"/>
    </row>
    <row r="113" spans="1:7" x14ac:dyDescent="0.25">
      <c r="A113" s="37"/>
      <c r="B113" s="20"/>
      <c r="C113" s="20"/>
      <c r="D113" s="20"/>
      <c r="E113" s="20"/>
      <c r="F113" s="31"/>
      <c r="G113" s="20"/>
    </row>
    <row r="114" spans="1:7" x14ac:dyDescent="0.25">
      <c r="A114" s="37"/>
      <c r="B114" s="20"/>
      <c r="C114" s="20"/>
      <c r="D114" s="20"/>
      <c r="E114" s="20"/>
      <c r="F114" s="34"/>
      <c r="G114" s="20"/>
    </row>
    <row r="115" spans="1:7" x14ac:dyDescent="0.25">
      <c r="A115" s="37"/>
      <c r="B115" s="20"/>
      <c r="C115" s="20"/>
      <c r="D115" s="20"/>
      <c r="E115" s="20"/>
      <c r="F115" s="20"/>
      <c r="G115" s="20"/>
    </row>
    <row r="116" spans="1:7" x14ac:dyDescent="0.25">
      <c r="A116" s="37"/>
      <c r="B116" s="20"/>
      <c r="C116" s="20"/>
      <c r="D116" s="20"/>
      <c r="E116" s="20"/>
      <c r="F116" s="20"/>
      <c r="G116" s="20"/>
    </row>
    <row r="117" spans="1:7" x14ac:dyDescent="0.25">
      <c r="A117" s="37"/>
      <c r="B117" s="22"/>
      <c r="C117" s="20"/>
      <c r="D117" s="20"/>
      <c r="E117" s="20"/>
      <c r="F117" s="20"/>
      <c r="G117" s="20"/>
    </row>
    <row r="118" spans="1:7" x14ac:dyDescent="0.25">
      <c r="A118" s="37"/>
      <c r="B118" s="22"/>
      <c r="C118" s="20"/>
      <c r="D118" s="20"/>
      <c r="E118" s="20"/>
      <c r="F118" s="20"/>
      <c r="G118" s="20"/>
    </row>
    <row r="119" spans="1:7" x14ac:dyDescent="0.25">
      <c r="A119" s="37"/>
      <c r="B119" s="22"/>
      <c r="C119" s="20"/>
      <c r="D119" s="20"/>
      <c r="E119" s="20"/>
      <c r="F119" s="20"/>
      <c r="G119" s="20"/>
    </row>
    <row r="120" spans="1:7" x14ac:dyDescent="0.25">
      <c r="A120" s="37"/>
      <c r="B120" s="22"/>
      <c r="C120" s="20"/>
      <c r="D120" s="20"/>
      <c r="E120" s="20"/>
      <c r="F120" s="20"/>
      <c r="G120" s="20"/>
    </row>
    <row r="121" spans="1:7" x14ac:dyDescent="0.25">
      <c r="A121" s="37"/>
      <c r="B121" s="20"/>
      <c r="C121" s="20"/>
      <c r="D121" s="20"/>
      <c r="E121" s="20"/>
      <c r="F121" s="20"/>
      <c r="G121" s="20"/>
    </row>
    <row r="122" spans="1:7" x14ac:dyDescent="0.25">
      <c r="A122" s="37"/>
      <c r="B122" s="20"/>
      <c r="C122" s="20"/>
      <c r="D122" s="20"/>
      <c r="E122" s="20"/>
      <c r="F122" s="21"/>
      <c r="G122" s="20"/>
    </row>
    <row r="123" spans="1:7" x14ac:dyDescent="0.25">
      <c r="A123" s="37"/>
      <c r="B123" s="20"/>
      <c r="C123" s="20"/>
      <c r="D123" s="20"/>
      <c r="E123" s="20"/>
      <c r="F123" s="20"/>
      <c r="G123" s="20"/>
    </row>
    <row r="124" spans="1:7" x14ac:dyDescent="0.25">
      <c r="A124" s="37"/>
      <c r="B124" s="27"/>
      <c r="C124" s="20"/>
      <c r="D124" s="20"/>
      <c r="E124" s="20"/>
      <c r="F124" s="31"/>
      <c r="G124" s="20"/>
    </row>
    <row r="125" spans="1:7" x14ac:dyDescent="0.25">
      <c r="A125" s="37"/>
      <c r="B125" s="20"/>
      <c r="C125" s="20"/>
      <c r="D125" s="20"/>
      <c r="E125" s="20"/>
      <c r="F125" s="31"/>
      <c r="G125" s="20"/>
    </row>
    <row r="126" spans="1:7" x14ac:dyDescent="0.25">
      <c r="A126" s="37"/>
      <c r="B126" s="20"/>
      <c r="C126" s="20"/>
      <c r="D126" s="20"/>
      <c r="E126" s="20"/>
      <c r="F126" s="31"/>
      <c r="G126" s="20"/>
    </row>
    <row r="127" spans="1:7" x14ac:dyDescent="0.25">
      <c r="A127" s="37"/>
      <c r="B127" s="20"/>
      <c r="C127" s="20"/>
      <c r="D127" s="20"/>
      <c r="E127" s="20"/>
      <c r="F127" s="34"/>
      <c r="G127" s="20"/>
    </row>
    <row r="128" spans="1:7" x14ac:dyDescent="0.25">
      <c r="A128" s="37"/>
      <c r="B128" s="20"/>
      <c r="C128" s="20"/>
      <c r="D128" s="20"/>
      <c r="E128" s="20"/>
      <c r="F128" s="20"/>
      <c r="G128" s="20"/>
    </row>
    <row r="129" spans="1:7" x14ac:dyDescent="0.25">
      <c r="A129" s="37"/>
      <c r="B129" s="20"/>
      <c r="C129" s="20"/>
      <c r="D129" s="20"/>
      <c r="E129" s="20"/>
      <c r="F129" s="20"/>
      <c r="G129" s="20"/>
    </row>
  </sheetData>
  <mergeCells count="2">
    <mergeCell ref="A2:B2"/>
    <mergeCell ref="A3:B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tabSelected="1" zoomScale="68" zoomScaleNormal="100" workbookViewId="0">
      <selection activeCell="C9" sqref="C9"/>
    </sheetView>
  </sheetViews>
  <sheetFormatPr defaultColWidth="9.140625" defaultRowHeight="15" x14ac:dyDescent="0.25"/>
  <cols>
    <col min="1" max="1" width="9.140625" style="19" customWidth="1"/>
    <col min="2" max="2" width="25.42578125" style="19" customWidth="1"/>
    <col min="3" max="3" width="51.5703125" style="53" customWidth="1"/>
    <col min="4" max="4" width="34.5703125" style="53" customWidth="1"/>
    <col min="5" max="5" width="57" style="19" customWidth="1"/>
    <col min="6" max="6" width="19.28515625" style="19" customWidth="1"/>
    <col min="7" max="7" width="14.5703125" style="19" customWidth="1"/>
    <col min="8" max="11" width="9.140625" style="19"/>
    <col min="12" max="12" width="27.85546875" style="19" customWidth="1"/>
    <col min="13" max="16384" width="9.140625" style="19"/>
  </cols>
  <sheetData>
    <row r="1" spans="1:12" ht="33" customHeight="1" x14ac:dyDescent="0.25">
      <c r="A1" s="61" t="s">
        <v>41</v>
      </c>
      <c r="B1" s="62"/>
      <c r="C1" s="62"/>
      <c r="D1" s="54"/>
      <c r="E1" s="23"/>
      <c r="F1" s="23"/>
      <c r="G1" s="23"/>
      <c r="H1" s="23"/>
      <c r="I1" s="23"/>
      <c r="J1" s="23"/>
      <c r="K1" s="23"/>
      <c r="L1" s="24"/>
    </row>
    <row r="2" spans="1:12" x14ac:dyDescent="0.25">
      <c r="A2" s="25"/>
      <c r="B2" s="25"/>
      <c r="C2" s="49"/>
      <c r="D2" s="49"/>
      <c r="E2" s="25"/>
      <c r="F2" s="25"/>
      <c r="G2" s="25"/>
      <c r="H2" s="25"/>
      <c r="I2" s="25"/>
      <c r="J2" s="18"/>
      <c r="K2" s="18"/>
      <c r="L2" s="1" t="s">
        <v>42</v>
      </c>
    </row>
    <row r="3" spans="1:12" x14ac:dyDescent="0.25">
      <c r="A3" s="10" t="s">
        <v>43</v>
      </c>
      <c r="B3" s="42" t="s">
        <v>44</v>
      </c>
      <c r="C3" s="50" t="s">
        <v>45</v>
      </c>
      <c r="D3" s="10" t="s">
        <v>46</v>
      </c>
      <c r="E3" s="10" t="s">
        <v>47</v>
      </c>
      <c r="F3" s="10" t="s">
        <v>98</v>
      </c>
      <c r="G3" s="10" t="s">
        <v>48</v>
      </c>
      <c r="H3" s="11" t="s">
        <v>49</v>
      </c>
      <c r="I3" s="10" t="s">
        <v>50</v>
      </c>
      <c r="J3" s="10" t="s">
        <v>51</v>
      </c>
      <c r="K3" s="10" t="s">
        <v>52</v>
      </c>
      <c r="L3" s="2" t="s">
        <v>53</v>
      </c>
    </row>
    <row r="4" spans="1:12" x14ac:dyDescent="0.25">
      <c r="A4" s="8"/>
      <c r="B4" s="8"/>
      <c r="C4" s="6"/>
      <c r="D4" s="6"/>
      <c r="E4" s="8"/>
      <c r="F4" s="8"/>
      <c r="G4" s="8"/>
      <c r="H4" s="8"/>
      <c r="I4" s="8"/>
      <c r="J4" s="16"/>
      <c r="K4" s="16"/>
      <c r="L4" s="3"/>
    </row>
    <row r="5" spans="1:12" ht="18" customHeight="1" x14ac:dyDescent="0.25">
      <c r="A5" s="59"/>
      <c r="B5" s="60"/>
      <c r="C5" s="51"/>
      <c r="D5" s="51"/>
      <c r="E5" s="4"/>
      <c r="F5" s="4"/>
      <c r="G5" s="4"/>
      <c r="H5" s="4"/>
      <c r="I5" s="4"/>
      <c r="J5" s="4"/>
      <c r="K5" s="4"/>
      <c r="L5" s="5"/>
    </row>
    <row r="6" spans="1:12" x14ac:dyDescent="0.25">
      <c r="A6" s="16"/>
      <c r="B6" s="6"/>
      <c r="C6" s="6"/>
      <c r="D6" s="6"/>
      <c r="E6" s="12"/>
      <c r="F6" s="16"/>
      <c r="G6" s="16"/>
      <c r="H6" s="16"/>
      <c r="I6" s="12"/>
      <c r="J6" s="12"/>
      <c r="K6" s="12"/>
      <c r="L6" s="3"/>
    </row>
    <row r="7" spans="1:12" ht="209.1" customHeight="1" x14ac:dyDescent="0.25">
      <c r="A7" s="16">
        <v>1</v>
      </c>
      <c r="B7" s="63" t="s">
        <v>54</v>
      </c>
      <c r="C7" s="48" t="s">
        <v>55</v>
      </c>
      <c r="D7" s="48" t="s">
        <v>56</v>
      </c>
      <c r="E7" s="15"/>
      <c r="F7" s="7"/>
      <c r="G7" s="17"/>
      <c r="H7" s="46" t="s">
        <v>57</v>
      </c>
      <c r="I7" s="30">
        <v>161</v>
      </c>
      <c r="J7" s="15"/>
      <c r="K7" s="15"/>
      <c r="L7" s="47" t="s">
        <v>58</v>
      </c>
    </row>
    <row r="8" spans="1:12" x14ac:dyDescent="0.25">
      <c r="A8" s="8"/>
      <c r="B8" s="64"/>
      <c r="C8" s="6"/>
      <c r="D8" s="6"/>
      <c r="E8" s="8"/>
      <c r="F8" s="8"/>
      <c r="G8" s="8"/>
      <c r="H8" s="40"/>
      <c r="I8" s="30"/>
      <c r="J8" s="16"/>
      <c r="K8" s="16"/>
      <c r="L8" s="13"/>
    </row>
    <row r="9" spans="1:12" ht="264" customHeight="1" x14ac:dyDescent="0.25">
      <c r="A9" s="16"/>
      <c r="B9" s="65"/>
      <c r="C9" s="48" t="s">
        <v>97</v>
      </c>
      <c r="D9" s="48" t="s">
        <v>59</v>
      </c>
      <c r="E9" s="26"/>
      <c r="F9" s="7"/>
      <c r="G9" s="36"/>
      <c r="H9" s="46"/>
      <c r="I9" s="30"/>
      <c r="J9" s="15">
        <v>0</v>
      </c>
      <c r="K9" s="15"/>
      <c r="L9" s="9"/>
    </row>
    <row r="10" spans="1:12" x14ac:dyDescent="0.25">
      <c r="A10" s="8"/>
      <c r="B10" s="7"/>
      <c r="C10" s="52"/>
      <c r="D10" s="52"/>
      <c r="E10" s="26"/>
      <c r="F10" s="7"/>
      <c r="G10" s="36"/>
      <c r="H10" s="39"/>
      <c r="I10" s="30"/>
      <c r="J10" s="15"/>
      <c r="K10" s="15"/>
      <c r="L10" s="9"/>
    </row>
    <row r="11" spans="1:12" ht="48" x14ac:dyDescent="0.25">
      <c r="A11" s="16">
        <v>2</v>
      </c>
      <c r="B11" s="7" t="s">
        <v>60</v>
      </c>
      <c r="C11" s="48" t="s">
        <v>61</v>
      </c>
      <c r="D11" s="48" t="s">
        <v>62</v>
      </c>
      <c r="E11" s="15"/>
      <c r="F11" s="7"/>
      <c r="G11" s="14"/>
      <c r="H11" s="46" t="s">
        <v>63</v>
      </c>
      <c r="I11" s="30">
        <f>'MEASUREMENT SHEET'!F64*1.1</f>
        <v>27.500000000000004</v>
      </c>
      <c r="J11" s="15"/>
      <c r="K11" s="15"/>
      <c r="L11" s="13"/>
    </row>
    <row r="12" spans="1:12" ht="16.5" customHeight="1" x14ac:dyDescent="0.25">
      <c r="A12" s="7"/>
      <c r="B12" s="7"/>
      <c r="C12" s="48"/>
      <c r="D12" s="48"/>
      <c r="E12" s="26"/>
      <c r="F12" s="7"/>
      <c r="G12" s="7"/>
      <c r="H12" s="46"/>
      <c r="I12" s="26"/>
      <c r="J12" s="15"/>
      <c r="K12" s="15"/>
      <c r="L12" s="9"/>
    </row>
    <row r="13" spans="1:12" ht="183" customHeight="1" x14ac:dyDescent="0.25">
      <c r="A13" s="14">
        <v>3</v>
      </c>
      <c r="B13" s="7" t="s">
        <v>108</v>
      </c>
      <c r="C13" s="48" t="s">
        <v>64</v>
      </c>
      <c r="D13" s="55" t="s">
        <v>65</v>
      </c>
      <c r="E13" s="26"/>
      <c r="F13" s="7" t="s">
        <v>109</v>
      </c>
      <c r="G13" s="7"/>
      <c r="H13" s="46" t="s">
        <v>57</v>
      </c>
      <c r="I13" s="30">
        <f>'MEASUREMENT SHEET'!F60</f>
        <v>12.86</v>
      </c>
      <c r="J13" s="15"/>
      <c r="K13" s="15"/>
      <c r="L13" s="9"/>
    </row>
    <row r="14" spans="1:12" ht="14.25" customHeight="1" x14ac:dyDescent="0.25">
      <c r="A14" s="16"/>
      <c r="B14" s="7"/>
      <c r="C14" s="48"/>
      <c r="D14" s="48"/>
      <c r="E14" s="15"/>
      <c r="F14" s="7"/>
      <c r="G14" s="17"/>
      <c r="H14" s="46"/>
      <c r="I14" s="15"/>
      <c r="J14" s="15"/>
      <c r="K14" s="15"/>
      <c r="L14" s="13"/>
    </row>
    <row r="15" spans="1:12" ht="160.5" customHeight="1" x14ac:dyDescent="0.25">
      <c r="A15" s="16">
        <v>4</v>
      </c>
      <c r="B15" s="7" t="s">
        <v>100</v>
      </c>
      <c r="C15" s="48" t="s">
        <v>66</v>
      </c>
      <c r="D15" s="48" t="s">
        <v>67</v>
      </c>
      <c r="E15" s="15"/>
      <c r="F15" s="7" t="s">
        <v>99</v>
      </c>
      <c r="G15"/>
      <c r="H15" s="46" t="s">
        <v>57</v>
      </c>
      <c r="I15" s="30">
        <f>'MEASUREMENT SHEET'!F57</f>
        <v>15.61</v>
      </c>
      <c r="J15" s="15"/>
      <c r="K15" s="15"/>
      <c r="L15" s="13" t="s">
        <v>68</v>
      </c>
    </row>
    <row r="16" spans="1:12" x14ac:dyDescent="0.25">
      <c r="A16" s="16"/>
      <c r="B16" s="41"/>
      <c r="C16" s="28"/>
      <c r="D16" s="28"/>
      <c r="E16" s="15"/>
      <c r="F16" s="15"/>
      <c r="G16" s="15"/>
      <c r="H16" s="15"/>
      <c r="I16" s="30"/>
      <c r="J16" s="29"/>
      <c r="K16" s="15"/>
      <c r="L16" s="15"/>
    </row>
    <row r="17" spans="1:12" ht="103.5" customHeight="1" x14ac:dyDescent="0.25">
      <c r="A17" s="16">
        <v>5</v>
      </c>
      <c r="B17" s="28" t="s">
        <v>69</v>
      </c>
      <c r="C17" s="28" t="s">
        <v>70</v>
      </c>
      <c r="D17" s="28" t="s">
        <v>71</v>
      </c>
      <c r="E17" s="15"/>
      <c r="F17" s="15" t="s">
        <v>94</v>
      </c>
      <c r="G17" s="15"/>
      <c r="H17" s="46" t="s">
        <v>57</v>
      </c>
      <c r="I17" s="29">
        <f>'MEASUREMENT SHEET'!F97</f>
        <v>3.234</v>
      </c>
      <c r="J17" s="15"/>
      <c r="K17" s="15"/>
      <c r="L17" s="15"/>
    </row>
    <row r="18" spans="1:12" x14ac:dyDescent="0.25">
      <c r="A18" s="15"/>
      <c r="B18" s="41"/>
      <c r="C18" s="28"/>
      <c r="D18" s="28"/>
      <c r="E18" s="15"/>
      <c r="F18" s="15"/>
      <c r="G18" s="15"/>
      <c r="H18" s="15"/>
      <c r="I18" s="29"/>
      <c r="J18" s="15"/>
      <c r="K18" s="15"/>
      <c r="L18" s="15"/>
    </row>
    <row r="19" spans="1:12" ht="85.5" customHeight="1" x14ac:dyDescent="0.25">
      <c r="A19" s="16" t="s">
        <v>101</v>
      </c>
      <c r="B19" s="6" t="s">
        <v>72</v>
      </c>
      <c r="C19" s="56" t="s">
        <v>73</v>
      </c>
      <c r="D19" s="48" t="s">
        <v>74</v>
      </c>
      <c r="E19" s="16"/>
      <c r="F19" s="16" t="s">
        <v>94</v>
      </c>
      <c r="G19" s="16"/>
      <c r="H19" s="16" t="s">
        <v>75</v>
      </c>
      <c r="I19" s="43">
        <f>'MEASUREMENT SHEET'!F87</f>
        <v>7</v>
      </c>
      <c r="J19" s="16"/>
      <c r="K19" s="16"/>
      <c r="L19" s="16"/>
    </row>
    <row r="20" spans="1:12" ht="109.5" customHeight="1" x14ac:dyDescent="0.25">
      <c r="A20" s="16" t="s">
        <v>102</v>
      </c>
      <c r="B20" s="16"/>
      <c r="C20" s="56" t="s">
        <v>76</v>
      </c>
      <c r="D20" s="6" t="s">
        <v>77</v>
      </c>
      <c r="E20" s="16"/>
      <c r="F20" s="16"/>
      <c r="G20" s="16"/>
      <c r="H20" s="16" t="s">
        <v>75</v>
      </c>
      <c r="I20" s="43">
        <f>'MEASUREMENT SHEET'!F88</f>
        <v>5</v>
      </c>
      <c r="J20" s="16"/>
      <c r="K20" s="16"/>
      <c r="L20" s="16"/>
    </row>
    <row r="21" spans="1:12" ht="110.25" customHeight="1" x14ac:dyDescent="0.25">
      <c r="A21" s="16" t="s">
        <v>103</v>
      </c>
      <c r="B21" s="16"/>
      <c r="C21" s="56" t="s">
        <v>78</v>
      </c>
      <c r="D21" s="48" t="s">
        <v>79</v>
      </c>
      <c r="E21" s="16"/>
      <c r="F21" s="16"/>
      <c r="G21" s="16"/>
      <c r="H21" s="16" t="s">
        <v>75</v>
      </c>
      <c r="I21" s="43">
        <f>'MEASUREMENT SHEET'!F89</f>
        <v>8</v>
      </c>
      <c r="J21" s="16"/>
      <c r="K21" s="16"/>
      <c r="L21" s="16"/>
    </row>
    <row r="22" spans="1:12" ht="93.75" customHeight="1" x14ac:dyDescent="0.25">
      <c r="A22" s="16" t="s">
        <v>104</v>
      </c>
      <c r="B22" s="16"/>
      <c r="C22" s="56" t="s">
        <v>80</v>
      </c>
      <c r="D22" s="6" t="s">
        <v>36</v>
      </c>
      <c r="E22" s="16"/>
      <c r="F22" s="16"/>
      <c r="G22" s="16"/>
      <c r="H22" s="16" t="s">
        <v>75</v>
      </c>
      <c r="I22" s="16">
        <f>'MEASUREMENT SHEET'!F90</f>
        <v>3</v>
      </c>
      <c r="J22" s="16"/>
      <c r="K22" s="16"/>
      <c r="L22" s="16"/>
    </row>
    <row r="23" spans="1:12" ht="105" customHeight="1" x14ac:dyDescent="0.25">
      <c r="A23" s="16" t="s">
        <v>105</v>
      </c>
      <c r="B23" s="48" t="s">
        <v>81</v>
      </c>
      <c r="C23" s="56" t="s">
        <v>82</v>
      </c>
      <c r="D23" s="6" t="s">
        <v>114</v>
      </c>
      <c r="E23" s="16"/>
      <c r="F23" s="16"/>
      <c r="G23" s="16"/>
      <c r="H23" s="16" t="s">
        <v>75</v>
      </c>
      <c r="I23" s="16">
        <f>'MEASUREMENT SHEET'!F86</f>
        <v>7</v>
      </c>
      <c r="J23" s="16"/>
      <c r="K23" s="16"/>
      <c r="L23" s="16"/>
    </row>
    <row r="24" spans="1:12" ht="91.5" customHeight="1" x14ac:dyDescent="0.25">
      <c r="A24" s="16" t="s">
        <v>106</v>
      </c>
      <c r="B24" s="16"/>
      <c r="C24" s="48" t="s">
        <v>83</v>
      </c>
      <c r="D24" s="6" t="s">
        <v>113</v>
      </c>
      <c r="E24" s="16"/>
      <c r="F24" s="16"/>
      <c r="G24" s="16"/>
      <c r="H24" s="16" t="s">
        <v>75</v>
      </c>
      <c r="I24" s="16">
        <v>3</v>
      </c>
      <c r="J24" s="16"/>
      <c r="K24" s="16"/>
      <c r="L24" s="16"/>
    </row>
    <row r="25" spans="1:12" ht="96" customHeight="1" x14ac:dyDescent="0.25">
      <c r="A25" s="16" t="s">
        <v>107</v>
      </c>
      <c r="B25" s="16"/>
      <c r="C25" s="48" t="s">
        <v>84</v>
      </c>
      <c r="D25" s="6" t="s">
        <v>112</v>
      </c>
      <c r="E25" s="16"/>
      <c r="F25" s="16"/>
      <c r="G25" s="16"/>
      <c r="H25" s="16" t="s">
        <v>75</v>
      </c>
      <c r="I25" s="16">
        <v>1</v>
      </c>
      <c r="J25" s="16"/>
      <c r="K25" s="16"/>
      <c r="L25" s="16"/>
    </row>
    <row r="26" spans="1:12" ht="59.45" customHeight="1" x14ac:dyDescent="0.25">
      <c r="A26" s="16">
        <v>8</v>
      </c>
      <c r="B26" s="16"/>
      <c r="C26" s="48" t="s">
        <v>111</v>
      </c>
      <c r="D26" s="6" t="s">
        <v>115</v>
      </c>
      <c r="E26" s="16"/>
      <c r="F26" s="16"/>
      <c r="G26" s="16"/>
      <c r="H26" s="16" t="s">
        <v>116</v>
      </c>
      <c r="I26" s="16">
        <v>4800</v>
      </c>
      <c r="J26" s="16"/>
      <c r="K26" s="16"/>
      <c r="L26" s="16"/>
    </row>
  </sheetData>
  <protectedRanges>
    <protectedRange sqref="H4:H6 H1:H2" name="Range1"/>
    <protectedRange sqref="H7 H11 H13 H9 H17 H15" name="Range1_4_1"/>
    <protectedRange sqref="E13 I13:L13" name="Range1_7_1"/>
  </protectedRanges>
  <mergeCells count="3">
    <mergeCell ref="A5:B5"/>
    <mergeCell ref="A1:C1"/>
    <mergeCell ref="B7:B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"/>
  <sheetViews>
    <sheetView zoomScale="90" zoomScaleNormal="100" workbookViewId="0">
      <selection activeCell="D6" sqref="D6"/>
    </sheetView>
  </sheetViews>
  <sheetFormatPr defaultColWidth="9.140625" defaultRowHeight="15" x14ac:dyDescent="0.25"/>
  <cols>
    <col min="1" max="1" width="9.140625" style="19" customWidth="1"/>
    <col min="2" max="2" width="25.42578125" style="19" customWidth="1"/>
    <col min="3" max="3" width="51.5703125" style="53" customWidth="1"/>
    <col min="4" max="4" width="34.5703125" style="53" customWidth="1"/>
    <col min="5" max="5" width="57" style="19" customWidth="1"/>
    <col min="6" max="6" width="19.28515625" style="19" customWidth="1"/>
    <col min="7" max="7" width="14.5703125" style="19" customWidth="1"/>
    <col min="8" max="11" width="9.140625" style="19"/>
    <col min="12" max="12" width="27.85546875" style="19" customWidth="1"/>
    <col min="13" max="16384" width="9.140625" style="19"/>
  </cols>
  <sheetData>
    <row r="1" spans="1:12" ht="33" customHeight="1" x14ac:dyDescent="0.25">
      <c r="A1" s="61" t="s">
        <v>41</v>
      </c>
      <c r="B1" s="62"/>
      <c r="C1" s="62"/>
      <c r="D1" s="54"/>
      <c r="E1" s="23"/>
      <c r="F1" s="23"/>
      <c r="G1" s="23"/>
      <c r="H1" s="23"/>
      <c r="I1" s="23"/>
      <c r="J1" s="23"/>
      <c r="K1" s="23"/>
      <c r="L1" s="24"/>
    </row>
    <row r="2" spans="1:12" x14ac:dyDescent="0.25">
      <c r="A2" s="25"/>
      <c r="B2" s="25"/>
      <c r="C2" s="49"/>
      <c r="D2" s="49"/>
      <c r="E2" s="25"/>
      <c r="F2" s="25"/>
      <c r="G2" s="25"/>
      <c r="H2" s="25"/>
      <c r="I2" s="25"/>
      <c r="J2" s="18"/>
      <c r="K2" s="18"/>
      <c r="L2" s="1" t="s">
        <v>42</v>
      </c>
    </row>
    <row r="3" spans="1:12" x14ac:dyDescent="0.25">
      <c r="A3" s="10" t="s">
        <v>43</v>
      </c>
      <c r="B3" s="42" t="s">
        <v>44</v>
      </c>
      <c r="C3" s="50" t="s">
        <v>45</v>
      </c>
      <c r="D3" s="10" t="s">
        <v>46</v>
      </c>
      <c r="E3" s="10" t="s">
        <v>47</v>
      </c>
      <c r="F3" s="10" t="s">
        <v>98</v>
      </c>
      <c r="G3" s="10" t="s">
        <v>48</v>
      </c>
      <c r="H3" s="11" t="s">
        <v>49</v>
      </c>
      <c r="I3" s="10" t="s">
        <v>50</v>
      </c>
      <c r="J3" s="10" t="s">
        <v>51</v>
      </c>
      <c r="K3" s="10" t="s">
        <v>52</v>
      </c>
      <c r="L3" s="2" t="s">
        <v>53</v>
      </c>
    </row>
    <row r="4" spans="1:12" x14ac:dyDescent="0.25">
      <c r="A4" s="16"/>
      <c r="B4" s="16"/>
      <c r="C4" s="6"/>
      <c r="D4" s="6"/>
      <c r="E4" s="16"/>
      <c r="F4" s="16"/>
      <c r="G4" s="16"/>
      <c r="H4" s="16"/>
      <c r="I4" s="16"/>
      <c r="J4" s="16"/>
      <c r="K4" s="16"/>
      <c r="L4" s="16"/>
    </row>
    <row r="5" spans="1:12" ht="100.5" customHeight="1" x14ac:dyDescent="0.25">
      <c r="A5" s="16">
        <v>1</v>
      </c>
      <c r="B5" s="16" t="s">
        <v>85</v>
      </c>
      <c r="C5" s="48" t="s">
        <v>86</v>
      </c>
      <c r="D5" s="48" t="s">
        <v>87</v>
      </c>
      <c r="E5" s="57"/>
      <c r="F5" s="66" t="s">
        <v>110</v>
      </c>
      <c r="G5" s="16"/>
      <c r="H5" s="16" t="s">
        <v>75</v>
      </c>
      <c r="I5" s="16">
        <f>'MEASUREMENT SHEET'!F80</f>
        <v>10</v>
      </c>
      <c r="J5" s="16"/>
      <c r="K5" s="16"/>
      <c r="L5" s="16"/>
    </row>
    <row r="6" spans="1:12" ht="101.25" customHeight="1" x14ac:dyDescent="0.25">
      <c r="A6" s="16">
        <v>2</v>
      </c>
      <c r="B6" s="16"/>
      <c r="C6" s="48" t="s">
        <v>88</v>
      </c>
      <c r="D6" s="48" t="s">
        <v>89</v>
      </c>
      <c r="E6" s="16"/>
      <c r="F6" s="67"/>
      <c r="G6" s="16"/>
      <c r="H6" s="16" t="s">
        <v>75</v>
      </c>
      <c r="I6" s="16">
        <f>'MEASUREMENT SHEET'!F81</f>
        <v>5</v>
      </c>
      <c r="J6" s="16"/>
      <c r="K6" s="16"/>
      <c r="L6" s="16"/>
    </row>
    <row r="7" spans="1:12" ht="123.75" customHeight="1" x14ac:dyDescent="0.25">
      <c r="A7" s="16">
        <v>3</v>
      </c>
      <c r="B7" s="16"/>
      <c r="C7" s="48" t="s">
        <v>90</v>
      </c>
      <c r="D7" s="48" t="s">
        <v>91</v>
      </c>
      <c r="E7" s="16"/>
      <c r="F7" s="16" t="s">
        <v>95</v>
      </c>
      <c r="G7" s="16"/>
      <c r="H7" s="16" t="s">
        <v>75</v>
      </c>
      <c r="I7" s="16">
        <f>'MEASUREMENT SHEET'!F82</f>
        <v>10</v>
      </c>
      <c r="J7" s="16"/>
      <c r="K7" s="16"/>
      <c r="L7" s="16"/>
    </row>
    <row r="8" spans="1:12" ht="136.5" customHeight="1" x14ac:dyDescent="0.25">
      <c r="A8" s="16">
        <v>4</v>
      </c>
      <c r="B8" s="16"/>
      <c r="C8" s="48" t="s">
        <v>92</v>
      </c>
      <c r="D8" s="48" t="s">
        <v>93</v>
      </c>
      <c r="E8" s="16"/>
      <c r="F8" s="14" t="s">
        <v>96</v>
      </c>
      <c r="G8" s="16"/>
      <c r="H8" s="16" t="s">
        <v>75</v>
      </c>
      <c r="I8" s="16">
        <f>'MEASUREMENT SHEET'!F83</f>
        <v>5</v>
      </c>
      <c r="J8" s="16"/>
      <c r="K8" s="16"/>
      <c r="L8" s="16"/>
    </row>
    <row r="9" spans="1:12" x14ac:dyDescent="0.25">
      <c r="A9" s="16"/>
      <c r="B9" s="16"/>
      <c r="C9" s="6"/>
      <c r="D9" s="6"/>
      <c r="E9" s="16"/>
      <c r="F9" s="16"/>
      <c r="G9" s="16"/>
      <c r="H9" s="16"/>
      <c r="I9" s="16"/>
      <c r="J9" s="16"/>
      <c r="K9" s="16"/>
      <c r="L9" s="16"/>
    </row>
    <row r="10" spans="1:12" x14ac:dyDescent="0.25">
      <c r="A10" s="16"/>
      <c r="B10" s="16"/>
      <c r="C10" s="6"/>
      <c r="D10" s="6"/>
      <c r="E10" s="16"/>
      <c r="F10" s="16"/>
      <c r="G10" s="16"/>
      <c r="H10" s="16"/>
      <c r="I10" s="16"/>
    </row>
    <row r="11" spans="1:12" x14ac:dyDescent="0.25">
      <c r="A11" s="16"/>
      <c r="B11" s="16"/>
      <c r="C11" s="6"/>
      <c r="D11" s="6"/>
      <c r="E11" s="16"/>
      <c r="F11" s="16"/>
      <c r="G11" s="16"/>
      <c r="H11" s="16"/>
      <c r="I11" s="16"/>
    </row>
    <row r="12" spans="1:12" x14ac:dyDescent="0.25">
      <c r="A12" s="16"/>
      <c r="B12" s="16"/>
      <c r="C12" s="6"/>
      <c r="D12" s="6"/>
      <c r="E12" s="16"/>
      <c r="F12" s="16"/>
      <c r="G12" s="16"/>
      <c r="H12" s="16"/>
      <c r="I12" s="16"/>
    </row>
    <row r="13" spans="1:12" x14ac:dyDescent="0.25">
      <c r="A13" s="16"/>
      <c r="B13" s="16"/>
      <c r="C13" s="6"/>
      <c r="D13" s="6"/>
      <c r="E13" s="16"/>
      <c r="F13" s="16"/>
      <c r="G13" s="16"/>
      <c r="H13" s="16"/>
      <c r="I13" s="16"/>
    </row>
    <row r="14" spans="1:12" x14ac:dyDescent="0.25">
      <c r="A14" s="16"/>
      <c r="B14" s="16"/>
      <c r="C14" s="6"/>
      <c r="D14" s="6"/>
      <c r="E14" s="16"/>
      <c r="F14" s="16"/>
      <c r="G14" s="16"/>
      <c r="H14" s="16"/>
      <c r="I14" s="16"/>
    </row>
  </sheetData>
  <protectedRanges>
    <protectedRange sqref="H1:H2" name="Range1"/>
  </protectedRanges>
  <mergeCells count="2">
    <mergeCell ref="A1:C1"/>
    <mergeCell ref="F5:F6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77B4FCFFCAC74E936BB64A56CC1143" ma:contentTypeVersion="12" ma:contentTypeDescription="Create a new document." ma:contentTypeScope="" ma:versionID="a5a6bd234e672ee9b8a1ba14f6d1fd0a">
  <xsd:schema xmlns:xsd="http://www.w3.org/2001/XMLSchema" xmlns:xs="http://www.w3.org/2001/XMLSchema" xmlns:p="http://schemas.microsoft.com/office/2006/metadata/properties" xmlns:ns3="1edca550-45ec-413d-b410-eb5899b7564f" xmlns:ns4="93f5a7a4-2ad1-46b6-8cf3-ba87f7d66d3e" targetNamespace="http://schemas.microsoft.com/office/2006/metadata/properties" ma:root="true" ma:fieldsID="cb740bd32e02c1679c00b55ed200173f" ns3:_="" ns4:_="">
    <xsd:import namespace="1edca550-45ec-413d-b410-eb5899b7564f"/>
    <xsd:import namespace="93f5a7a4-2ad1-46b6-8cf3-ba87f7d66d3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dca550-45ec-413d-b410-eb5899b756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_activity" ma:index="16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f5a7a4-2ad1-46b6-8cf3-ba87f7d66d3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edca550-45ec-413d-b410-eb5899b7564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0169E2D-8E35-4581-96DE-E9F2AFA682C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edca550-45ec-413d-b410-eb5899b7564f"/>
    <ds:schemaRef ds:uri="93f5a7a4-2ad1-46b6-8cf3-ba87f7d66d3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74FD26-36C4-4096-B1A0-5D536A6DAB74}">
  <ds:schemaRefs>
    <ds:schemaRef ds:uri="http://purl.org/dc/elements/1.1/"/>
    <ds:schemaRef ds:uri="http://www.w3.org/XML/1998/namespace"/>
    <ds:schemaRef ds:uri="http://schemas.microsoft.com/office/2006/documentManagement/types"/>
    <ds:schemaRef ds:uri="1edca550-45ec-413d-b410-eb5899b7564f"/>
    <ds:schemaRef ds:uri="http://purl.org/dc/dcmitype/"/>
    <ds:schemaRef ds:uri="http://schemas.openxmlformats.org/package/2006/metadata/core-properties"/>
    <ds:schemaRef ds:uri="http://schemas.microsoft.com/office/2006/metadata/properties"/>
    <ds:schemaRef ds:uri="http://schemas.microsoft.com/office/infopath/2007/PartnerControls"/>
    <ds:schemaRef ds:uri="93f5a7a4-2ad1-46b6-8cf3-ba87f7d66d3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B93887B-5111-4A48-AC42-9F84206A67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MEASUREMENT SHEET</vt:lpstr>
      <vt:lpstr>BOQ_CBTL</vt:lpstr>
      <vt:lpstr>Loose Furniture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pc3</dc:creator>
  <cp:keywords/>
  <dc:description/>
  <cp:lastModifiedBy>Trupti Dalvi</cp:lastModifiedBy>
  <cp:revision/>
  <dcterms:created xsi:type="dcterms:W3CDTF">2023-06-06T04:16:56Z</dcterms:created>
  <dcterms:modified xsi:type="dcterms:W3CDTF">2024-09-26T10:32:14Z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0x010100FB77B4FCFFCAC74E936BB64A56CC1143</vt:lpwstr>
  </property>
</Properties>
</file>