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Bariccading Work Additional\"/>
    </mc:Choice>
  </mc:AlternateContent>
  <bookViews>
    <workbookView xWindow="0" yWindow="0" windowWidth="23040" windowHeight="8610" tabRatio="768"/>
  </bookViews>
  <sheets>
    <sheet name="Abstract" sheetId="2" r:id="rId1"/>
    <sheet name="MB " sheetId="4" r:id="rId2"/>
  </sheets>
  <definedNames>
    <definedName name="_xlnm.Print_Area" localSheetId="1">'MB '!$A$1:$K$114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4" l="1"/>
  <c r="J102" i="4" s="1"/>
  <c r="H101" i="4"/>
  <c r="J101" i="4" s="1"/>
  <c r="H100" i="4"/>
  <c r="J100" i="4" s="1"/>
  <c r="H79" i="4"/>
  <c r="J79" i="4" s="1"/>
  <c r="H78" i="4"/>
  <c r="J78" i="4" s="1"/>
  <c r="H77" i="4"/>
  <c r="J77" i="4" s="1"/>
  <c r="H76" i="4"/>
  <c r="J76" i="4" s="1"/>
  <c r="H75" i="4"/>
  <c r="J75" i="4" s="1"/>
  <c r="H74" i="4"/>
  <c r="J74" i="4" s="1"/>
  <c r="H73" i="4"/>
  <c r="J73" i="4" s="1"/>
  <c r="H72" i="4"/>
  <c r="J72" i="4" s="1"/>
  <c r="H64" i="4"/>
  <c r="J64" i="4" s="1"/>
  <c r="H63" i="4"/>
  <c r="J63" i="4" s="1"/>
  <c r="H62" i="4"/>
  <c r="J62" i="4" s="1"/>
  <c r="H61" i="4"/>
  <c r="J61" i="4" s="1"/>
  <c r="H53" i="4"/>
  <c r="J53" i="4" s="1"/>
  <c r="H52" i="4"/>
  <c r="J52" i="4" s="1"/>
  <c r="H51" i="4"/>
  <c r="J51" i="4" s="1"/>
  <c r="H50" i="4"/>
  <c r="J50" i="4" s="1"/>
  <c r="H22" i="4"/>
  <c r="J22" i="4" s="1"/>
  <c r="H21" i="4"/>
  <c r="J21" i="4" s="1"/>
  <c r="H20" i="4"/>
  <c r="J20" i="4" s="1"/>
  <c r="H19" i="4"/>
  <c r="J19" i="4" s="1"/>
  <c r="H18" i="4"/>
  <c r="J18" i="4" s="1"/>
  <c r="H17" i="4"/>
  <c r="J17" i="4" s="1"/>
  <c r="H16" i="4"/>
  <c r="J16" i="4" s="1"/>
  <c r="H15" i="4"/>
  <c r="J15" i="4" s="1"/>
  <c r="H14" i="4"/>
  <c r="J14" i="4" s="1"/>
  <c r="H13" i="4"/>
  <c r="J13" i="4" s="1"/>
  <c r="H12" i="4"/>
  <c r="J12" i="4" s="1"/>
  <c r="H11" i="4"/>
  <c r="J11" i="4" s="1"/>
  <c r="H10" i="4"/>
  <c r="J10" i="4" s="1"/>
  <c r="H9" i="4"/>
  <c r="J9" i="4" s="1"/>
  <c r="H31" i="4"/>
  <c r="J31" i="4" s="1"/>
  <c r="H30" i="4"/>
  <c r="J30" i="4" s="1"/>
  <c r="H29" i="4"/>
  <c r="J29" i="4" s="1"/>
  <c r="J32" i="4" s="1"/>
  <c r="H42" i="4"/>
  <c r="J42" i="4" s="1"/>
  <c r="H41" i="4"/>
  <c r="J41" i="4" s="1"/>
  <c r="H40" i="4"/>
  <c r="J40" i="4" s="1"/>
  <c r="H39" i="4"/>
  <c r="J39" i="4" s="1"/>
  <c r="J54" i="4" l="1"/>
  <c r="J65" i="4"/>
  <c r="J80" i="4"/>
  <c r="J23" i="4"/>
  <c r="J43" i="4"/>
  <c r="J103" i="4"/>
  <c r="J112" i="4" l="1"/>
  <c r="J114" i="4" s="1"/>
  <c r="H6" i="4"/>
  <c r="H7" i="4"/>
  <c r="I7" i="4" s="1"/>
  <c r="H25" i="4"/>
  <c r="H26" i="4"/>
  <c r="I26" i="4" s="1"/>
  <c r="H27" i="4"/>
  <c r="I27" i="4" s="1"/>
  <c r="H35" i="4"/>
  <c r="H36" i="4"/>
  <c r="I36" i="4" s="1"/>
  <c r="H37" i="4"/>
  <c r="I37" i="4" s="1"/>
  <c r="H46" i="4"/>
  <c r="H47" i="4"/>
  <c r="I47" i="4" s="1"/>
  <c r="H48" i="4"/>
  <c r="I48" i="4" s="1"/>
  <c r="H57" i="4"/>
  <c r="H58" i="4"/>
  <c r="I58" i="4" s="1"/>
  <c r="H59" i="4"/>
  <c r="I59" i="4" s="1"/>
  <c r="H68" i="4"/>
  <c r="H69" i="4"/>
  <c r="I69" i="4" s="1"/>
  <c r="H70" i="4"/>
  <c r="I70" i="4" s="1"/>
  <c r="H83" i="4"/>
  <c r="H84" i="4"/>
  <c r="I84" i="4" s="1"/>
  <c r="H85" i="4"/>
  <c r="I85" i="4" s="1"/>
  <c r="H89" i="4"/>
  <c r="H90" i="4"/>
  <c r="I90" i="4" s="1"/>
  <c r="H91" i="4"/>
  <c r="I91" i="4" s="1"/>
  <c r="H92" i="4"/>
  <c r="I92" i="4" s="1"/>
  <c r="H96" i="4"/>
  <c r="H97" i="4"/>
  <c r="I97" i="4" s="1"/>
  <c r="H98" i="4"/>
  <c r="I98" i="4" s="1"/>
  <c r="H106" i="4"/>
  <c r="H107" i="4"/>
  <c r="I107" i="4" s="1"/>
  <c r="H108" i="4"/>
  <c r="I108" i="4" s="1"/>
  <c r="H109" i="4"/>
  <c r="I109" i="4" s="1"/>
  <c r="H86" i="4" l="1"/>
  <c r="H43" i="4"/>
  <c r="I96" i="4"/>
  <c r="I103" i="4" s="1"/>
  <c r="H103" i="4"/>
  <c r="H93" i="4"/>
  <c r="H54" i="4"/>
  <c r="H23" i="4"/>
  <c r="H65" i="4"/>
  <c r="I106" i="4"/>
  <c r="H110" i="4"/>
  <c r="H80" i="4"/>
  <c r="H32" i="4"/>
  <c r="I57" i="4"/>
  <c r="I65" i="4" s="1"/>
  <c r="I68" i="4"/>
  <c r="I80" i="4" s="1"/>
  <c r="I25" i="4"/>
  <c r="I32" i="4" s="1"/>
  <c r="I35" i="4"/>
  <c r="I43" i="4" s="1"/>
  <c r="I83" i="4"/>
  <c r="I86" i="4" s="1"/>
  <c r="I89" i="4"/>
  <c r="I93" i="4" s="1"/>
  <c r="I46" i="4"/>
  <c r="I54" i="4" s="1"/>
  <c r="I6" i="4"/>
  <c r="I23" i="4" s="1"/>
  <c r="I110" i="4"/>
  <c r="H112" i="4" l="1"/>
  <c r="H114" i="4" s="1"/>
  <c r="I112" i="4"/>
  <c r="I114" i="4" s="1"/>
</calcChain>
</file>

<file path=xl/sharedStrings.xml><?xml version="1.0" encoding="utf-8"?>
<sst xmlns="http://schemas.openxmlformats.org/spreadsheetml/2006/main" count="229" uniqueCount="82">
  <si>
    <t>Total Upto date amount</t>
  </si>
  <si>
    <t>Sqm</t>
  </si>
  <si>
    <t>Irish House – D15 &amp; 15A</t>
  </si>
  <si>
    <t xml:space="preserve">Flying Bites – A09 </t>
  </si>
  <si>
    <t>Dominos – D21</t>
  </si>
  <si>
    <t xml:space="preserve">CIP Lounge – D18 </t>
  </si>
  <si>
    <t>Nasecafe</t>
  </si>
  <si>
    <t>Cafeccino outlets</t>
  </si>
  <si>
    <t>Car'ls Jr Outlets - D16a</t>
  </si>
  <si>
    <t xml:space="preserve">AJ Kitchens – D16 </t>
  </si>
  <si>
    <t xml:space="preserve">Lucknow Streat D-14 </t>
  </si>
  <si>
    <t xml:space="preserve"> Providing and Fixing shops barricades work with 12 mm thik commercial ply board with 50x50mm wooden battern and all nessery fixing arrangment .</t>
  </si>
  <si>
    <t>a</t>
  </si>
  <si>
    <t>Shops Barricades work</t>
  </si>
  <si>
    <t>Remarks</t>
  </si>
  <si>
    <t>Up to date</t>
  </si>
  <si>
    <t>This Bill</t>
  </si>
  <si>
    <t>Previous Bill</t>
  </si>
  <si>
    <t xml:space="preserve">UNIT </t>
  </si>
  <si>
    <t>RATE</t>
  </si>
  <si>
    <t>DESCRIPTION</t>
  </si>
  <si>
    <t>SR. NO.</t>
  </si>
  <si>
    <t>Amount in (RS)</t>
  </si>
  <si>
    <t>Qty.</t>
  </si>
  <si>
    <t>Lucknow T3 - Shops Barricades work</t>
  </si>
  <si>
    <t>BILL OF QUANTITIES</t>
  </si>
  <si>
    <t>Sft</t>
  </si>
  <si>
    <t>This Bill Qty.</t>
  </si>
  <si>
    <t>Total Qty in Sqm</t>
  </si>
  <si>
    <t>LHS side</t>
  </si>
  <si>
    <t>RHS side</t>
  </si>
  <si>
    <t>Top</t>
  </si>
  <si>
    <t>RHS area</t>
  </si>
  <si>
    <t>Front area</t>
  </si>
  <si>
    <t>Shop no D-30 Subway</t>
  </si>
  <si>
    <t xml:space="preserve">Top </t>
  </si>
  <si>
    <t>Sides</t>
  </si>
  <si>
    <t>Shop no D-16 AJ Kitchen</t>
  </si>
  <si>
    <t xml:space="preserve">Pannel-2 front </t>
  </si>
  <si>
    <t>Front</t>
  </si>
  <si>
    <t xml:space="preserve">Front </t>
  </si>
  <si>
    <t>Shop no D-18 Cip Lounge</t>
  </si>
  <si>
    <t>Shop no D-15 and D-15a the irish house</t>
  </si>
  <si>
    <t>The Lucknow kitchen coridor making</t>
  </si>
  <si>
    <t xml:space="preserve">The Lucknow kitchen Pannel -3 Front </t>
  </si>
  <si>
    <t xml:space="preserve">The Lucknow kitchen Pannel -2 Front </t>
  </si>
  <si>
    <t>The Lucknow kitchen Front</t>
  </si>
  <si>
    <t>Right Side</t>
  </si>
  <si>
    <t>Left side</t>
  </si>
  <si>
    <t>Back</t>
  </si>
  <si>
    <t xml:space="preserve">Front  </t>
  </si>
  <si>
    <t>Nescafe Near gate no-1</t>
  </si>
  <si>
    <t>LHS area</t>
  </si>
  <si>
    <t xml:space="preserve">RHS side </t>
  </si>
  <si>
    <t>Less area</t>
  </si>
  <si>
    <t>LHS Side area</t>
  </si>
  <si>
    <t>Shop no D-50 cafeccino</t>
  </si>
  <si>
    <t>.</t>
  </si>
  <si>
    <t>Temporary door close D-15</t>
  </si>
  <si>
    <t>BARRICADES WORK</t>
  </si>
  <si>
    <t>A</t>
  </si>
  <si>
    <t>Total</t>
  </si>
  <si>
    <t>Height</t>
  </si>
  <si>
    <t>Width</t>
  </si>
  <si>
    <t>Length</t>
  </si>
  <si>
    <t>No.</t>
  </si>
  <si>
    <t>UNIT</t>
  </si>
  <si>
    <t>Sr no.</t>
  </si>
  <si>
    <t>RA-2nd</t>
  </si>
  <si>
    <t>Measurment Sheet of Barricades work</t>
  </si>
  <si>
    <t>Shop no A-09a fying bites</t>
  </si>
  <si>
    <t xml:space="preserve">Shop no D-21 and D-21a Domonis </t>
  </si>
  <si>
    <t xml:space="preserve">Shop no D-16a Car'ls Jr </t>
  </si>
  <si>
    <t>Shop D-14 Lucknow Streat</t>
  </si>
  <si>
    <t>Ra-2nd</t>
  </si>
  <si>
    <t>As per JMC Ra-1</t>
  </si>
  <si>
    <t>As per JMC Ra-2</t>
  </si>
  <si>
    <t>Quantity</t>
  </si>
  <si>
    <t>Total qty.</t>
  </si>
  <si>
    <t>This Bill amount</t>
  </si>
  <si>
    <t>Previous Qty in sft</t>
  </si>
  <si>
    <t>Subway D-30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</si>
</sst>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dani Regular"/>
      <charset val="134"/>
    </font>
    <font>
      <b/>
      <sz val="10"/>
      <color theme="1"/>
      <name val="Adani Regular"/>
      <charset val="134"/>
    </font>
    <font>
      <sz val="11"/>
      <color theme="1"/>
      <name val="Calibri"/>
      <family val="2"/>
      <scheme val="minor"/>
    </font>
    <font>
      <b/>
      <u/>
      <sz val="10"/>
      <name val="Adani Regular"/>
      <charset val="134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1" applyFont="1" applyAlignment="1">
      <alignment vertical="center" wrapText="1"/>
    </xf>
    <xf numFmtId="2" fontId="4" fillId="0" borderId="2" xfId="1" applyNumberFormat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2" fontId="4" fillId="0" borderId="8" xfId="1" applyNumberFormat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5" fillId="0" borderId="0" xfId="2"/>
    <xf numFmtId="2" fontId="7" fillId="0" borderId="13" xfId="2" applyNumberFormat="1" applyFont="1" applyBorder="1" applyAlignment="1">
      <alignment horizontal="center" vertical="center"/>
    </xf>
    <xf numFmtId="2" fontId="7" fillId="0" borderId="2" xfId="2" applyNumberFormat="1" applyFont="1" applyBorder="1" applyAlignment="1">
      <alignment horizontal="center" vertical="center"/>
    </xf>
    <xf numFmtId="0" fontId="7" fillId="0" borderId="2" xfId="2" applyFont="1" applyBorder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7" fillId="0" borderId="1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  <xf numFmtId="2" fontId="7" fillId="0" borderId="12" xfId="2" applyNumberFormat="1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7" fillId="0" borderId="7" xfId="2" applyFont="1" applyBorder="1"/>
    <xf numFmtId="0" fontId="7" fillId="0" borderId="8" xfId="2" applyFont="1" applyBorder="1"/>
    <xf numFmtId="0" fontId="7" fillId="0" borderId="8" xfId="2" applyFont="1" applyBorder="1" applyAlignment="1">
      <alignment horizontal="center" vertical="center"/>
    </xf>
    <xf numFmtId="0" fontId="7" fillId="0" borderId="9" xfId="2" applyFont="1" applyBorder="1"/>
    <xf numFmtId="0" fontId="5" fillId="0" borderId="14" xfId="2" applyBorder="1"/>
    <xf numFmtId="0" fontId="5" fillId="0" borderId="15" xfId="2" applyBorder="1"/>
    <xf numFmtId="0" fontId="5" fillId="0" borderId="16" xfId="2" applyBorder="1"/>
    <xf numFmtId="0" fontId="5" fillId="0" borderId="4" xfId="2" applyBorder="1"/>
    <xf numFmtId="2" fontId="5" fillId="0" borderId="5" xfId="2" applyNumberFormat="1" applyFill="1" applyBorder="1" applyAlignment="1">
      <alignment horizontal="center" vertical="center"/>
    </xf>
    <xf numFmtId="0" fontId="5" fillId="0" borderId="5" xfId="2" applyFill="1" applyBorder="1" applyAlignment="1">
      <alignment horizontal="center" vertical="center"/>
    </xf>
    <xf numFmtId="0" fontId="5" fillId="0" borderId="5" xfId="2" applyFill="1" applyBorder="1"/>
    <xf numFmtId="0" fontId="5" fillId="0" borderId="6" xfId="2" applyBorder="1"/>
    <xf numFmtId="0" fontId="5" fillId="2" borderId="5" xfId="2" applyFill="1" applyBorder="1"/>
    <xf numFmtId="2" fontId="5" fillId="0" borderId="5" xfId="2" applyNumberFormat="1" applyBorder="1" applyAlignment="1">
      <alignment horizontal="center" vertical="center"/>
    </xf>
    <xf numFmtId="0" fontId="5" fillId="2" borderId="5" xfId="2" applyFill="1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2" fontId="5" fillId="2" borderId="5" xfId="2" applyNumberFormat="1" applyFill="1" applyBorder="1" applyAlignment="1">
      <alignment horizontal="center" vertical="center"/>
    </xf>
    <xf numFmtId="0" fontId="5" fillId="0" borderId="17" xfId="2" applyBorder="1"/>
    <xf numFmtId="0" fontId="5" fillId="0" borderId="18" xfId="2" applyBorder="1"/>
    <xf numFmtId="0" fontId="5" fillId="0" borderId="10" xfId="2" applyBorder="1"/>
    <xf numFmtId="164" fontId="8" fillId="3" borderId="20" xfId="3" applyNumberFormat="1" applyFont="1" applyFill="1" applyBorder="1" applyAlignment="1">
      <alignment horizontal="center" vertical="center" wrapText="1"/>
    </xf>
    <xf numFmtId="0" fontId="5" fillId="0" borderId="12" xfId="2" applyBorder="1"/>
    <xf numFmtId="0" fontId="5" fillId="0" borderId="5" xfId="2" applyBorder="1"/>
    <xf numFmtId="164" fontId="8" fillId="2" borderId="4" xfId="2" applyNumberFormat="1" applyFont="1" applyFill="1" applyBorder="1" applyAlignment="1">
      <alignment horizontal="center" vertical="center" wrapText="1"/>
    </xf>
    <xf numFmtId="164" fontId="8" fillId="2" borderId="5" xfId="3" applyNumberFormat="1" applyFont="1" applyFill="1" applyBorder="1" applyAlignment="1">
      <alignment horizontal="center" vertical="center" wrapText="1"/>
    </xf>
    <xf numFmtId="164" fontId="8" fillId="2" borderId="5" xfId="2" applyNumberFormat="1" applyFont="1" applyFill="1" applyBorder="1" applyAlignment="1">
      <alignment horizontal="center" vertical="center" wrapText="1"/>
    </xf>
    <xf numFmtId="164" fontId="8" fillId="2" borderId="6" xfId="3" applyNumberFormat="1" applyFont="1" applyFill="1" applyBorder="1" applyAlignment="1">
      <alignment horizontal="center" vertical="center" wrapText="1"/>
    </xf>
    <xf numFmtId="2" fontId="7" fillId="0" borderId="24" xfId="2" applyNumberFormat="1" applyFont="1" applyBorder="1" applyAlignment="1">
      <alignment horizontal="center" vertical="center"/>
    </xf>
    <xf numFmtId="0" fontId="5" fillId="0" borderId="25" xfId="2" applyBorder="1"/>
    <xf numFmtId="0" fontId="1" fillId="0" borderId="0" xfId="2" applyFont="1"/>
    <xf numFmtId="0" fontId="1" fillId="2" borderId="5" xfId="2" applyFont="1" applyFill="1" applyBorder="1"/>
    <xf numFmtId="2" fontId="5" fillId="0" borderId="12" xfId="2" applyNumberFormat="1" applyFill="1" applyBorder="1" applyAlignment="1">
      <alignment horizontal="center" vertical="center"/>
    </xf>
    <xf numFmtId="0" fontId="8" fillId="3" borderId="19" xfId="2" applyFont="1" applyFill="1" applyBorder="1" applyAlignment="1">
      <alignment horizontal="left" vertical="center" wrapText="1"/>
    </xf>
    <xf numFmtId="164" fontId="8" fillId="2" borderId="17" xfId="2" applyNumberFormat="1" applyFont="1" applyFill="1" applyBorder="1" applyAlignment="1">
      <alignment horizontal="center" vertical="center" wrapText="1"/>
    </xf>
    <xf numFmtId="164" fontId="10" fillId="2" borderId="18" xfId="3" applyNumberFormat="1" applyFont="1" applyFill="1" applyBorder="1" applyAlignment="1">
      <alignment horizontal="center" vertical="center" wrapText="1"/>
    </xf>
    <xf numFmtId="164" fontId="10" fillId="2" borderId="10" xfId="3" applyNumberFormat="1" applyFont="1" applyFill="1" applyBorder="1" applyAlignment="1">
      <alignment horizontal="center" vertical="center" wrapText="1"/>
    </xf>
    <xf numFmtId="164" fontId="8" fillId="2" borderId="10" xfId="3" applyNumberFormat="1" applyFont="1" applyFill="1" applyBorder="1" applyAlignment="1">
      <alignment horizontal="center" vertical="center" wrapText="1"/>
    </xf>
    <xf numFmtId="164" fontId="8" fillId="2" borderId="10" xfId="2" applyNumberFormat="1" applyFont="1" applyFill="1" applyBorder="1" applyAlignment="1">
      <alignment horizontal="center" vertical="center" wrapText="1"/>
    </xf>
    <xf numFmtId="164" fontId="8" fillId="2" borderId="14" xfId="2" applyNumberFormat="1" applyFont="1" applyFill="1" applyBorder="1" applyAlignment="1">
      <alignment horizontal="center" vertical="center" wrapText="1"/>
    </xf>
    <xf numFmtId="164" fontId="8" fillId="2" borderId="16" xfId="3" applyNumberFormat="1" applyFont="1" applyFill="1" applyBorder="1" applyAlignment="1">
      <alignment horizontal="center" vertical="center" wrapText="1"/>
    </xf>
    <xf numFmtId="0" fontId="5" fillId="0" borderId="26" xfId="2" applyBorder="1"/>
    <xf numFmtId="0" fontId="5" fillId="0" borderId="10" xfId="2" applyFill="1" applyBorder="1"/>
    <xf numFmtId="0" fontId="5" fillId="0" borderId="10" xfId="2" applyFill="1" applyBorder="1" applyAlignment="1">
      <alignment horizontal="center" vertical="center"/>
    </xf>
    <xf numFmtId="0" fontId="5" fillId="2" borderId="10" xfId="2" applyFill="1" applyBorder="1" applyAlignment="1">
      <alignment horizontal="center" vertical="center"/>
    </xf>
    <xf numFmtId="2" fontId="5" fillId="2" borderId="10" xfId="2" applyNumberFormat="1" applyFill="1" applyBorder="1" applyAlignment="1">
      <alignment horizontal="center" vertical="center"/>
    </xf>
    <xf numFmtId="0" fontId="5" fillId="0" borderId="27" xfId="2" applyBorder="1"/>
    <xf numFmtId="0" fontId="5" fillId="2" borderId="28" xfId="2" applyFill="1" applyBorder="1"/>
    <xf numFmtId="0" fontId="5" fillId="0" borderId="28" xfId="2" applyBorder="1" applyAlignment="1">
      <alignment horizontal="center" vertical="center"/>
    </xf>
    <xf numFmtId="2" fontId="5" fillId="0" borderId="28" xfId="2" applyNumberFormat="1" applyBorder="1" applyAlignment="1">
      <alignment horizontal="center" vertical="center"/>
    </xf>
    <xf numFmtId="2" fontId="5" fillId="0" borderId="29" xfId="2" applyNumberFormat="1" applyBorder="1" applyAlignment="1">
      <alignment horizontal="center" vertical="center"/>
    </xf>
    <xf numFmtId="0" fontId="5" fillId="0" borderId="30" xfId="2" applyBorder="1"/>
    <xf numFmtId="0" fontId="1" fillId="0" borderId="31" xfId="2" applyFont="1" applyBorder="1"/>
    <xf numFmtId="0" fontId="1" fillId="2" borderId="32" xfId="2" applyFont="1" applyFill="1" applyBorder="1"/>
    <xf numFmtId="0" fontId="1" fillId="0" borderId="32" xfId="2" applyFont="1" applyBorder="1" applyAlignment="1">
      <alignment horizontal="center" vertical="center"/>
    </xf>
    <xf numFmtId="2" fontId="1" fillId="0" borderId="32" xfId="2" applyNumberFormat="1" applyFont="1" applyBorder="1" applyAlignment="1">
      <alignment horizontal="center" vertical="center"/>
    </xf>
    <xf numFmtId="2" fontId="1" fillId="0" borderId="33" xfId="2" applyNumberFormat="1" applyFont="1" applyFill="1" applyBorder="1" applyAlignment="1">
      <alignment horizontal="center" vertical="center"/>
    </xf>
    <xf numFmtId="0" fontId="1" fillId="0" borderId="34" xfId="2" applyFont="1" applyBorder="1"/>
    <xf numFmtId="0" fontId="5" fillId="2" borderId="10" xfId="2" applyFill="1" applyBorder="1"/>
    <xf numFmtId="0" fontId="5" fillId="0" borderId="10" xfId="2" applyBorder="1" applyAlignment="1">
      <alignment horizontal="center" vertical="center"/>
    </xf>
    <xf numFmtId="2" fontId="5" fillId="0" borderId="10" xfId="2" applyNumberFormat="1" applyBorder="1" applyAlignment="1">
      <alignment horizontal="center" vertical="center"/>
    </xf>
    <xf numFmtId="0" fontId="1" fillId="0" borderId="27" xfId="2" applyFont="1" applyBorder="1"/>
    <xf numFmtId="0" fontId="1" fillId="2" borderId="28" xfId="2" applyFont="1" applyFill="1" applyBorder="1"/>
    <xf numFmtId="0" fontId="1" fillId="0" borderId="28" xfId="2" applyFont="1" applyBorder="1" applyAlignment="1">
      <alignment horizontal="center" vertical="center"/>
    </xf>
    <xf numFmtId="2" fontId="1" fillId="0" borderId="28" xfId="2" applyNumberFormat="1" applyFont="1" applyBorder="1" applyAlignment="1">
      <alignment horizontal="center" vertical="center"/>
    </xf>
    <xf numFmtId="2" fontId="1" fillId="0" borderId="29" xfId="2" applyNumberFormat="1" applyFont="1" applyBorder="1" applyAlignment="1">
      <alignment horizontal="center" vertical="center"/>
    </xf>
    <xf numFmtId="2" fontId="1" fillId="0" borderId="29" xfId="2" applyNumberFormat="1" applyFont="1" applyFill="1" applyBorder="1" applyAlignment="1">
      <alignment horizontal="center" vertical="center"/>
    </xf>
    <xf numFmtId="0" fontId="1" fillId="0" borderId="30" xfId="2" applyFont="1" applyBorder="1"/>
    <xf numFmtId="2" fontId="1" fillId="2" borderId="33" xfId="2" applyNumberFormat="1" applyFont="1" applyFill="1" applyBorder="1" applyAlignment="1">
      <alignment horizontal="center" vertical="center"/>
    </xf>
    <xf numFmtId="2" fontId="5" fillId="0" borderId="18" xfId="2" applyNumberFormat="1" applyFill="1" applyBorder="1" applyAlignment="1">
      <alignment horizontal="center" vertical="center"/>
    </xf>
    <xf numFmtId="2" fontId="5" fillId="0" borderId="29" xfId="2" applyNumberForma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1" fillId="0" borderId="5" xfId="2" applyFont="1" applyFill="1" applyBorder="1"/>
    <xf numFmtId="2" fontId="7" fillId="0" borderId="1" xfId="2" applyNumberFormat="1" applyFont="1" applyBorder="1"/>
    <xf numFmtId="2" fontId="5" fillId="0" borderId="10" xfId="2" applyNumberFormat="1" applyFill="1" applyBorder="1" applyAlignment="1">
      <alignment horizontal="center" vertical="center"/>
    </xf>
    <xf numFmtId="0" fontId="5" fillId="0" borderId="0" xfId="2" applyFill="1"/>
    <xf numFmtId="0" fontId="1" fillId="4" borderId="5" xfId="2" applyFont="1" applyFill="1" applyBorder="1"/>
    <xf numFmtId="2" fontId="4" fillId="0" borderId="1" xfId="1" applyNumberFormat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6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164" fontId="9" fillId="2" borderId="23" xfId="3" applyNumberFormat="1" applyFont="1" applyFill="1" applyBorder="1" applyAlignment="1">
      <alignment horizontal="center" vertical="center" wrapText="1"/>
    </xf>
    <xf numFmtId="164" fontId="9" fillId="2" borderId="22" xfId="3" applyNumberFormat="1" applyFont="1" applyFill="1" applyBorder="1" applyAlignment="1">
      <alignment horizontal="center" vertical="center" wrapText="1"/>
    </xf>
    <xf numFmtId="164" fontId="9" fillId="2" borderId="21" xfId="3" applyNumberFormat="1" applyFont="1" applyFill="1" applyBorder="1" applyAlignment="1">
      <alignment horizontal="center" vertical="center" wrapText="1"/>
    </xf>
    <xf numFmtId="164" fontId="10" fillId="2" borderId="12" xfId="3" applyNumberFormat="1" applyFont="1" applyFill="1" applyBorder="1" applyAlignment="1">
      <alignment horizontal="center" vertical="center" wrapText="1"/>
    </xf>
    <xf numFmtId="164" fontId="10" fillId="2" borderId="38" xfId="3" applyNumberFormat="1" applyFont="1" applyFill="1" applyBorder="1" applyAlignment="1">
      <alignment horizontal="center" vertical="center" wrapText="1"/>
    </xf>
    <xf numFmtId="164" fontId="10" fillId="2" borderId="11" xfId="3" applyNumberFormat="1" applyFont="1" applyFill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</cellXfs>
  <cellStyles count="10">
    <cellStyle name="Comma 2" xfId="3"/>
    <cellStyle name="Comma 2 2" xfId="9"/>
    <cellStyle name="Comma 3" xfId="5"/>
    <cellStyle name="Normal" xfId="0" builtinId="0"/>
    <cellStyle name="Normal 2 2" xfId="4"/>
    <cellStyle name="Normal 2 2 2" xfId="8"/>
    <cellStyle name="Normal 3" xfId="2"/>
    <cellStyle name="Normal 3 2" xfId="7"/>
    <cellStyle name="Normal 4" xfId="1"/>
    <cellStyle name="Sty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Normal="100" workbookViewId="0">
      <selection activeCell="B12" sqref="B12"/>
    </sheetView>
  </sheetViews>
  <sheetFormatPr defaultColWidth="12.5703125" defaultRowHeight="12"/>
  <cols>
    <col min="1" max="1" width="8.140625" style="1" customWidth="1"/>
    <col min="2" max="2" width="51.5703125" style="1" customWidth="1"/>
    <col min="3" max="3" width="11.85546875" style="1" customWidth="1"/>
    <col min="4" max="4" width="8.140625" style="1" customWidth="1"/>
    <col min="5" max="5" width="10.7109375" style="1" customWidth="1"/>
    <col min="6" max="6" width="11.85546875" style="1" customWidth="1"/>
    <col min="7" max="7" width="11.140625" style="1" customWidth="1"/>
    <col min="8" max="8" width="13.42578125" style="1" customWidth="1"/>
    <col min="9" max="9" width="11.5703125" style="1" customWidth="1"/>
    <col min="10" max="10" width="12.140625" style="1" bestFit="1" customWidth="1"/>
    <col min="11" max="11" width="15.5703125" style="1" customWidth="1"/>
    <col min="12" max="16384" width="12.5703125" style="1"/>
  </cols>
  <sheetData>
    <row r="1" spans="1:11">
      <c r="A1" s="19"/>
      <c r="B1" s="127" t="s">
        <v>25</v>
      </c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2.75" thickBot="1">
      <c r="A2" s="19"/>
      <c r="B2" s="124" t="s">
        <v>24</v>
      </c>
      <c r="C2" s="125"/>
      <c r="D2" s="125"/>
      <c r="E2" s="125"/>
      <c r="F2" s="125"/>
      <c r="G2" s="125"/>
      <c r="H2" s="125"/>
      <c r="I2" s="125"/>
      <c r="J2" s="125"/>
      <c r="K2" s="126"/>
    </row>
    <row r="3" spans="1:11" ht="12.75" customHeight="1" thickBot="1">
      <c r="A3" s="19"/>
      <c r="B3" s="114"/>
      <c r="C3" s="114"/>
      <c r="D3" s="23"/>
      <c r="E3" s="115" t="s">
        <v>23</v>
      </c>
      <c r="F3" s="116"/>
      <c r="G3" s="117"/>
      <c r="H3" s="115" t="s">
        <v>22</v>
      </c>
      <c r="I3" s="116"/>
      <c r="J3" s="117"/>
      <c r="K3" s="22"/>
    </row>
    <row r="4" spans="1:11" ht="24">
      <c r="A4" s="7" t="s">
        <v>21</v>
      </c>
      <c r="B4" s="7" t="s">
        <v>20</v>
      </c>
      <c r="C4" s="7" t="s">
        <v>19</v>
      </c>
      <c r="D4" s="7" t="s">
        <v>18</v>
      </c>
      <c r="E4" s="107" t="s">
        <v>17</v>
      </c>
      <c r="F4" s="107" t="s">
        <v>16</v>
      </c>
      <c r="G4" s="107" t="s">
        <v>15</v>
      </c>
      <c r="H4" s="107" t="s">
        <v>17</v>
      </c>
      <c r="I4" s="107" t="s">
        <v>16</v>
      </c>
      <c r="J4" s="107" t="s">
        <v>15</v>
      </c>
      <c r="K4" s="7" t="s">
        <v>14</v>
      </c>
    </row>
    <row r="5" spans="1:11">
      <c r="A5" s="7">
        <v>1</v>
      </c>
      <c r="B5" s="6" t="s">
        <v>13</v>
      </c>
      <c r="C5" s="19"/>
      <c r="D5" s="19"/>
      <c r="E5" s="19"/>
      <c r="F5" s="19"/>
      <c r="G5" s="19"/>
      <c r="H5" s="19"/>
      <c r="I5" s="19"/>
      <c r="J5" s="19"/>
      <c r="K5" s="19"/>
    </row>
    <row r="6" spans="1:11" ht="48">
      <c r="A6" s="20" t="s">
        <v>12</v>
      </c>
      <c r="B6" s="19" t="s">
        <v>11</v>
      </c>
      <c r="C6" s="20"/>
      <c r="D6" s="20"/>
      <c r="E6" s="20"/>
      <c r="F6" s="21"/>
      <c r="G6" s="21"/>
      <c r="H6" s="20"/>
      <c r="I6" s="20"/>
      <c r="J6" s="20"/>
      <c r="K6" s="19"/>
    </row>
    <row r="7" spans="1:11">
      <c r="A7" s="14"/>
      <c r="B7" s="13"/>
      <c r="C7" s="14"/>
      <c r="D7" s="14"/>
      <c r="E7" s="14"/>
      <c r="F7" s="15"/>
      <c r="G7" s="15"/>
      <c r="H7" s="14"/>
      <c r="I7" s="14"/>
      <c r="J7" s="14"/>
      <c r="K7" s="13"/>
    </row>
    <row r="8" spans="1:11" ht="16.899999999999999" customHeight="1">
      <c r="A8" s="14"/>
      <c r="B8" s="13" t="s">
        <v>10</v>
      </c>
      <c r="C8" s="15">
        <v>1668.38</v>
      </c>
      <c r="D8" s="14" t="s">
        <v>1</v>
      </c>
      <c r="E8" s="15">
        <v>42.799997602464664</v>
      </c>
      <c r="F8" s="15">
        <v>85.101902397535326</v>
      </c>
      <c r="G8" s="18">
        <v>127.90189999999998</v>
      </c>
      <c r="H8" s="15">
        <v>71406.66</v>
      </c>
      <c r="I8" s="15">
        <v>141982.31192199999</v>
      </c>
      <c r="J8" s="15">
        <v>213388.971922</v>
      </c>
      <c r="K8" s="17"/>
    </row>
    <row r="9" spans="1:11">
      <c r="A9" s="14"/>
      <c r="B9" s="13"/>
      <c r="C9" s="15"/>
      <c r="D9" s="14"/>
      <c r="E9" s="15"/>
      <c r="F9" s="15"/>
      <c r="G9" s="18"/>
      <c r="H9" s="15"/>
      <c r="I9" s="15"/>
      <c r="J9" s="15"/>
      <c r="K9" s="17"/>
    </row>
    <row r="10" spans="1:11" ht="16.899999999999999" customHeight="1">
      <c r="A10" s="14"/>
      <c r="B10" s="13" t="s">
        <v>9</v>
      </c>
      <c r="C10" s="15">
        <v>1668.38</v>
      </c>
      <c r="D10" s="14" t="s">
        <v>1</v>
      </c>
      <c r="E10" s="15">
        <v>34.139998081971733</v>
      </c>
      <c r="F10" s="15">
        <v>6.718301918028267</v>
      </c>
      <c r="G10" s="18">
        <v>40.8583</v>
      </c>
      <c r="H10" s="15">
        <v>56958.490000000005</v>
      </c>
      <c r="I10" s="15">
        <v>11208.680554000006</v>
      </c>
      <c r="J10" s="15">
        <v>68167.170554000011</v>
      </c>
      <c r="K10" s="17"/>
    </row>
    <row r="11" spans="1:11">
      <c r="A11" s="14"/>
      <c r="B11" s="13"/>
      <c r="C11" s="15"/>
      <c r="D11" s="14"/>
      <c r="E11" s="15"/>
      <c r="F11" s="15"/>
      <c r="G11" s="18"/>
      <c r="H11" s="15"/>
      <c r="I11" s="15"/>
      <c r="J11" s="15"/>
      <c r="K11" s="17"/>
    </row>
    <row r="12" spans="1:11" ht="16.899999999999999" customHeight="1">
      <c r="A12" s="14"/>
      <c r="B12" s="13" t="s">
        <v>8</v>
      </c>
      <c r="C12" s="15">
        <v>1668.38</v>
      </c>
      <c r="D12" s="14" t="s">
        <v>1</v>
      </c>
      <c r="E12" s="15">
        <v>22.449999400616164</v>
      </c>
      <c r="F12" s="15">
        <v>10.575400599383833</v>
      </c>
      <c r="G12" s="18">
        <v>33.025399999999998</v>
      </c>
      <c r="H12" s="15">
        <v>37455.129999999997</v>
      </c>
      <c r="I12" s="15">
        <v>17643.786852000005</v>
      </c>
      <c r="J12" s="15">
        <v>55098.916852000002</v>
      </c>
      <c r="K12" s="17"/>
    </row>
    <row r="13" spans="1:11">
      <c r="A13" s="14"/>
      <c r="B13" s="13"/>
      <c r="C13" s="15"/>
      <c r="D13" s="14"/>
      <c r="E13" s="15"/>
      <c r="F13" s="15"/>
      <c r="G13" s="18"/>
      <c r="H13" s="15"/>
      <c r="I13" s="15"/>
      <c r="J13" s="15"/>
      <c r="K13" s="17"/>
    </row>
    <row r="14" spans="1:11" ht="16.899999999999999" customHeight="1">
      <c r="A14" s="14"/>
      <c r="B14" s="13" t="s">
        <v>7</v>
      </c>
      <c r="C14" s="15">
        <v>1668.38</v>
      </c>
      <c r="D14" s="14" t="s">
        <v>1</v>
      </c>
      <c r="E14" s="15">
        <v>25.537099999999999</v>
      </c>
      <c r="F14" s="15">
        <v>0</v>
      </c>
      <c r="G14" s="18">
        <v>25.537099999999999</v>
      </c>
      <c r="H14" s="15">
        <v>42605.586898000001</v>
      </c>
      <c r="I14" s="15">
        <v>0</v>
      </c>
      <c r="J14" s="15">
        <v>42605.586898000001</v>
      </c>
      <c r="K14" s="17"/>
    </row>
    <row r="15" spans="1:11">
      <c r="A15" s="14"/>
      <c r="B15" s="13"/>
      <c r="C15" s="15"/>
      <c r="D15" s="14"/>
      <c r="E15" s="15"/>
      <c r="F15" s="15"/>
      <c r="G15" s="18"/>
      <c r="H15" s="15"/>
      <c r="I15" s="15"/>
      <c r="J15" s="15"/>
      <c r="K15" s="17"/>
    </row>
    <row r="16" spans="1:11" ht="16.899999999999999" customHeight="1">
      <c r="A16" s="14"/>
      <c r="B16" s="13" t="s">
        <v>6</v>
      </c>
      <c r="C16" s="15">
        <v>1668.38</v>
      </c>
      <c r="D16" s="14" t="s">
        <v>1</v>
      </c>
      <c r="E16" s="15">
        <v>59.048000000000002</v>
      </c>
      <c r="F16" s="15">
        <v>0</v>
      </c>
      <c r="G16" s="18">
        <v>59.048000000000002</v>
      </c>
      <c r="H16" s="15">
        <v>98514.502240000016</v>
      </c>
      <c r="I16" s="15">
        <v>0</v>
      </c>
      <c r="J16" s="15">
        <v>98514.502240000016</v>
      </c>
      <c r="K16" s="17"/>
    </row>
    <row r="17" spans="1:11">
      <c r="A17" s="14"/>
      <c r="B17" s="13"/>
      <c r="C17" s="15"/>
      <c r="D17" s="14"/>
      <c r="E17" s="15"/>
      <c r="F17" s="15"/>
      <c r="G17" s="18"/>
      <c r="H17" s="15"/>
      <c r="I17" s="15"/>
      <c r="J17" s="15"/>
      <c r="K17" s="17"/>
    </row>
    <row r="18" spans="1:11" ht="16.899999999999999" customHeight="1">
      <c r="A18" s="14"/>
      <c r="B18" s="13" t="s">
        <v>81</v>
      </c>
      <c r="C18" s="15">
        <v>1668.38</v>
      </c>
      <c r="D18" s="14" t="s">
        <v>1</v>
      </c>
      <c r="E18" s="15">
        <v>22.130000359630298</v>
      </c>
      <c r="F18" s="15">
        <v>5.3833996403697029</v>
      </c>
      <c r="G18" s="18">
        <v>27.513400000000001</v>
      </c>
      <c r="H18" s="15">
        <v>36921.25</v>
      </c>
      <c r="I18" s="15">
        <v>8981.5562920000011</v>
      </c>
      <c r="J18" s="15">
        <v>45902.806292000001</v>
      </c>
      <c r="K18" s="17"/>
    </row>
    <row r="19" spans="1:11">
      <c r="A19" s="14"/>
      <c r="B19" s="13"/>
      <c r="C19" s="15"/>
      <c r="D19" s="14"/>
      <c r="E19" s="15"/>
      <c r="F19" s="15"/>
      <c r="G19" s="18"/>
      <c r="H19" s="15"/>
      <c r="I19" s="15"/>
      <c r="J19" s="15"/>
      <c r="K19" s="17"/>
    </row>
    <row r="20" spans="1:11" ht="16.899999999999999" customHeight="1">
      <c r="A20" s="14"/>
      <c r="B20" s="13" t="s">
        <v>5</v>
      </c>
      <c r="C20" s="15">
        <v>1668.38</v>
      </c>
      <c r="D20" s="14" t="s">
        <v>1</v>
      </c>
      <c r="E20" s="15">
        <v>65</v>
      </c>
      <c r="F20" s="15">
        <v>29.567000000000007</v>
      </c>
      <c r="G20" s="18">
        <v>94.567000000000007</v>
      </c>
      <c r="H20" s="15">
        <v>108444.70000000001</v>
      </c>
      <c r="I20" s="15">
        <v>49328.991460000019</v>
      </c>
      <c r="J20" s="15">
        <v>157773.69146000003</v>
      </c>
      <c r="K20" s="17"/>
    </row>
    <row r="21" spans="1:11">
      <c r="A21" s="14"/>
      <c r="B21" s="13"/>
      <c r="C21" s="15"/>
      <c r="D21" s="14"/>
      <c r="E21" s="15"/>
      <c r="F21" s="15"/>
      <c r="G21" s="18"/>
      <c r="H21" s="15"/>
      <c r="I21" s="15"/>
      <c r="J21" s="15"/>
      <c r="K21" s="17"/>
    </row>
    <row r="22" spans="1:11" ht="16.899999999999999" customHeight="1">
      <c r="A22" s="14"/>
      <c r="B22" s="13" t="s">
        <v>4</v>
      </c>
      <c r="C22" s="15">
        <v>1668.38</v>
      </c>
      <c r="D22" s="14" t="s">
        <v>1</v>
      </c>
      <c r="E22" s="15">
        <v>29.280002157781798</v>
      </c>
      <c r="F22" s="15">
        <v>14.774797842218209</v>
      </c>
      <c r="G22" s="18">
        <v>44.054800000000007</v>
      </c>
      <c r="H22" s="15">
        <v>48850.17</v>
      </c>
      <c r="I22" s="15">
        <v>24649.977224000017</v>
      </c>
      <c r="J22" s="15">
        <v>73500.147224000015</v>
      </c>
      <c r="K22" s="17"/>
    </row>
    <row r="23" spans="1:11">
      <c r="A23" s="14"/>
      <c r="B23" s="13"/>
      <c r="C23" s="15"/>
      <c r="D23" s="14"/>
      <c r="E23" s="15"/>
      <c r="F23" s="15"/>
      <c r="G23" s="18"/>
      <c r="H23" s="15"/>
      <c r="I23" s="15"/>
      <c r="J23" s="15"/>
      <c r="K23" s="17"/>
    </row>
    <row r="24" spans="1:11" ht="16.899999999999999" customHeight="1">
      <c r="A24" s="14"/>
      <c r="B24" s="13" t="s">
        <v>3</v>
      </c>
      <c r="C24" s="15">
        <v>1668.38</v>
      </c>
      <c r="D24" s="14" t="s">
        <v>1</v>
      </c>
      <c r="E24" s="15">
        <v>69.55999832172526</v>
      </c>
      <c r="F24" s="15">
        <v>5.1040016782747415</v>
      </c>
      <c r="G24" s="18">
        <v>74.664000000000001</v>
      </c>
      <c r="H24" s="15">
        <v>116052.51</v>
      </c>
      <c r="I24" s="15">
        <v>8515.4143200000108</v>
      </c>
      <c r="J24" s="15">
        <v>124567.92432000001</v>
      </c>
      <c r="K24" s="17"/>
    </row>
    <row r="25" spans="1:11">
      <c r="A25" s="14"/>
      <c r="B25" s="13"/>
      <c r="C25" s="15"/>
      <c r="D25" s="14"/>
      <c r="E25" s="15"/>
      <c r="F25" s="15"/>
      <c r="G25" s="18"/>
      <c r="H25" s="15"/>
      <c r="I25" s="15"/>
      <c r="J25" s="15"/>
      <c r="K25" s="17"/>
    </row>
    <row r="26" spans="1:11" ht="16.899999999999999" customHeight="1">
      <c r="A26" s="14"/>
      <c r="B26" s="13" t="s">
        <v>2</v>
      </c>
      <c r="C26" s="15">
        <v>1668.38</v>
      </c>
      <c r="D26" s="14" t="s">
        <v>1</v>
      </c>
      <c r="E26" s="15">
        <v>47.189599999999999</v>
      </c>
      <c r="F26" s="15">
        <v>13.301000000000009</v>
      </c>
      <c r="G26" s="18">
        <v>60.490600000000008</v>
      </c>
      <c r="H26" s="15">
        <v>78730.184848000004</v>
      </c>
      <c r="I26" s="15">
        <v>22191.122380000015</v>
      </c>
      <c r="J26" s="15">
        <v>100921.30722800002</v>
      </c>
      <c r="K26" s="17"/>
    </row>
    <row r="27" spans="1:11">
      <c r="A27" s="14"/>
      <c r="B27" s="13"/>
      <c r="C27" s="15"/>
      <c r="D27" s="14"/>
      <c r="E27" s="14"/>
      <c r="F27" s="15"/>
      <c r="G27" s="15"/>
      <c r="H27" s="14"/>
      <c r="I27" s="14"/>
      <c r="J27" s="14"/>
      <c r="K27" s="13"/>
    </row>
    <row r="28" spans="1:11" ht="12.75" thickBot="1">
      <c r="A28" s="16"/>
      <c r="B28" s="13"/>
      <c r="C28" s="14"/>
      <c r="D28" s="14"/>
      <c r="E28" s="14"/>
      <c r="F28" s="15"/>
      <c r="G28" s="15"/>
      <c r="H28" s="14"/>
      <c r="I28" s="14"/>
      <c r="J28" s="14"/>
      <c r="K28" s="13"/>
    </row>
    <row r="29" spans="1:11" ht="16.149999999999999" customHeight="1">
      <c r="A29" s="12"/>
      <c r="B29" s="11" t="s">
        <v>0</v>
      </c>
      <c r="C29" s="10"/>
      <c r="D29" s="10"/>
      <c r="E29" s="9">
        <v>417.13469592418988</v>
      </c>
      <c r="F29" s="9">
        <v>170.5258040758101</v>
      </c>
      <c r="G29" s="9">
        <v>587.66049999999996</v>
      </c>
      <c r="H29" s="9">
        <v>695939.18398600002</v>
      </c>
      <c r="I29" s="9">
        <v>284501.84100399993</v>
      </c>
      <c r="J29" s="9">
        <v>980441.02498999995</v>
      </c>
      <c r="K29" s="8"/>
    </row>
    <row r="30" spans="1:11" ht="18" customHeight="1" thickBot="1">
      <c r="A30" s="5"/>
      <c r="B30" s="4" t="s">
        <v>79</v>
      </c>
      <c r="C30" s="3">
        <v>1668.38</v>
      </c>
      <c r="D30" s="3"/>
      <c r="E30" s="3"/>
      <c r="F30" s="2">
        <v>170.5258040758101</v>
      </c>
      <c r="G30" s="3"/>
      <c r="H30" s="3"/>
      <c r="I30" s="2">
        <v>284501.84100400005</v>
      </c>
      <c r="J30" s="2"/>
      <c r="K30" s="113"/>
    </row>
  </sheetData>
  <mergeCells count="4">
    <mergeCell ref="B1:K1"/>
    <mergeCell ref="B2:K2"/>
    <mergeCell ref="E3:G3"/>
    <mergeCell ref="H3:J3"/>
  </mergeCells>
  <pageMargins left="0.7" right="0.7" top="0.75" bottom="0.75" header="0.3" footer="0.3"/>
  <pageSetup scale="74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view="pageBreakPreview" zoomScaleNormal="100" workbookViewId="0">
      <selection activeCell="G7" sqref="G7"/>
    </sheetView>
  </sheetViews>
  <sheetFormatPr defaultColWidth="9" defaultRowHeight="15"/>
  <cols>
    <col min="1" max="1" width="9" style="24"/>
    <col min="2" max="2" width="35.42578125" style="24" customWidth="1"/>
    <col min="3" max="7" width="9" style="24"/>
    <col min="8" max="8" width="11.28515625" style="24" customWidth="1"/>
    <col min="9" max="9" width="10.7109375" style="24" customWidth="1"/>
    <col min="10" max="10" width="12.42578125" style="24" customWidth="1"/>
    <col min="11" max="11" width="13.7109375" style="24" customWidth="1"/>
    <col min="12" max="16384" width="9" style="24"/>
  </cols>
  <sheetData>
    <row r="1" spans="1:11" ht="15.75" customHeight="1">
      <c r="A1" s="118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.75" customHeight="1">
      <c r="A2" s="63" t="s">
        <v>67</v>
      </c>
      <c r="B2" s="62" t="s">
        <v>20</v>
      </c>
      <c r="C2" s="62" t="s">
        <v>66</v>
      </c>
      <c r="D2" s="62" t="s">
        <v>65</v>
      </c>
      <c r="E2" s="61" t="s">
        <v>64</v>
      </c>
      <c r="F2" s="61" t="s">
        <v>63</v>
      </c>
      <c r="G2" s="61" t="s">
        <v>62</v>
      </c>
      <c r="H2" s="121" t="s">
        <v>77</v>
      </c>
      <c r="I2" s="122"/>
      <c r="J2" s="123"/>
      <c r="K2" s="60" t="s">
        <v>14</v>
      </c>
    </row>
    <row r="3" spans="1:11" ht="30.75" thickBot="1">
      <c r="A3" s="76"/>
      <c r="B3" s="75"/>
      <c r="C3" s="74"/>
      <c r="D3" s="74"/>
      <c r="E3" s="73"/>
      <c r="F3" s="73"/>
      <c r="G3" s="73"/>
      <c r="H3" s="72" t="s">
        <v>78</v>
      </c>
      <c r="I3" s="71" t="s">
        <v>75</v>
      </c>
      <c r="J3" s="71" t="s">
        <v>76</v>
      </c>
      <c r="K3" s="70"/>
    </row>
    <row r="4" spans="1:11" ht="19.899999999999999" customHeight="1">
      <c r="A4" s="57" t="s">
        <v>60</v>
      </c>
      <c r="B4" s="69" t="s">
        <v>59</v>
      </c>
      <c r="C4" s="56"/>
      <c r="D4" s="56"/>
      <c r="E4" s="56"/>
      <c r="F4" s="56"/>
      <c r="G4" s="56"/>
      <c r="H4" s="56"/>
      <c r="I4" s="55"/>
      <c r="J4" s="55"/>
      <c r="K4" s="54"/>
    </row>
    <row r="5" spans="1:11" ht="18.600000000000001" customHeight="1">
      <c r="A5" s="48"/>
      <c r="B5" s="112" t="s">
        <v>73</v>
      </c>
      <c r="C5" s="59"/>
      <c r="D5" s="59"/>
      <c r="E5" s="59"/>
      <c r="F5" s="59"/>
      <c r="G5" s="59"/>
      <c r="H5" s="59"/>
      <c r="I5" s="58"/>
      <c r="J5" s="58"/>
      <c r="K5" s="44"/>
    </row>
    <row r="6" spans="1:11" ht="18.600000000000001" customHeight="1">
      <c r="A6" s="48"/>
      <c r="B6" s="49" t="s">
        <v>46</v>
      </c>
      <c r="C6" s="52" t="s">
        <v>1</v>
      </c>
      <c r="D6" s="52">
        <v>1</v>
      </c>
      <c r="E6" s="50">
        <v>22.8</v>
      </c>
      <c r="F6" s="52"/>
      <c r="G6" s="50">
        <v>2.44</v>
      </c>
      <c r="H6" s="50">
        <f>PRODUCT(D6:G6)</f>
        <v>55.631999999999998</v>
      </c>
      <c r="I6" s="45">
        <f>H6</f>
        <v>55.631999999999998</v>
      </c>
      <c r="J6" s="45"/>
      <c r="K6" s="44"/>
    </row>
    <row r="7" spans="1:11" ht="18.600000000000001" customHeight="1">
      <c r="A7" s="48"/>
      <c r="B7" s="49" t="s">
        <v>32</v>
      </c>
      <c r="C7" s="52" t="s">
        <v>1</v>
      </c>
      <c r="D7" s="52">
        <v>1</v>
      </c>
      <c r="E7" s="50">
        <v>0.17</v>
      </c>
      <c r="F7" s="52"/>
      <c r="G7" s="50">
        <v>2.44</v>
      </c>
      <c r="H7" s="50">
        <f>PRODUCT(D7:G7)</f>
        <v>0.4148</v>
      </c>
      <c r="I7" s="45">
        <f>H7</f>
        <v>0.4148</v>
      </c>
      <c r="J7" s="45"/>
      <c r="K7" s="44"/>
    </row>
    <row r="8" spans="1:11" ht="18.600000000000001" customHeight="1">
      <c r="A8" s="48"/>
      <c r="B8" s="67" t="s">
        <v>74</v>
      </c>
      <c r="C8" s="52"/>
      <c r="D8" s="52"/>
      <c r="E8" s="50"/>
      <c r="F8" s="52"/>
      <c r="G8" s="50"/>
      <c r="H8" s="50"/>
      <c r="I8" s="45"/>
      <c r="J8" s="45"/>
      <c r="K8" s="44"/>
    </row>
    <row r="9" spans="1:11" ht="18.600000000000001" customHeight="1">
      <c r="A9" s="48"/>
      <c r="B9" s="47" t="s">
        <v>46</v>
      </c>
      <c r="C9" s="46" t="s">
        <v>1</v>
      </c>
      <c r="D9" s="51">
        <v>1</v>
      </c>
      <c r="E9" s="53">
        <v>8.36</v>
      </c>
      <c r="F9" s="51"/>
      <c r="G9" s="53">
        <v>0.85</v>
      </c>
      <c r="H9" s="50">
        <f t="shared" ref="H9:H22" si="0">PRODUCT(D9:G9)</f>
        <v>7.105999999999999</v>
      </c>
      <c r="I9" s="47"/>
      <c r="J9" s="45">
        <f t="shared" ref="J9:J22" si="1">H9</f>
        <v>7.105999999999999</v>
      </c>
      <c r="K9" s="44"/>
    </row>
    <row r="10" spans="1:11" ht="18.600000000000001" customHeight="1">
      <c r="A10" s="48"/>
      <c r="B10" s="47" t="s">
        <v>30</v>
      </c>
      <c r="C10" s="46" t="s">
        <v>1</v>
      </c>
      <c r="D10" s="51">
        <v>1</v>
      </c>
      <c r="E10" s="53">
        <v>0.15</v>
      </c>
      <c r="F10" s="51"/>
      <c r="G10" s="53">
        <v>0.85</v>
      </c>
      <c r="H10" s="50">
        <f t="shared" si="0"/>
        <v>0.1275</v>
      </c>
      <c r="I10" s="47"/>
      <c r="J10" s="45">
        <f t="shared" si="1"/>
        <v>0.1275</v>
      </c>
      <c r="K10" s="44"/>
    </row>
    <row r="11" spans="1:11" ht="18.600000000000001" customHeight="1">
      <c r="A11" s="48"/>
      <c r="B11" s="47" t="s">
        <v>29</v>
      </c>
      <c r="C11" s="46" t="s">
        <v>1</v>
      </c>
      <c r="D11" s="51">
        <v>1</v>
      </c>
      <c r="E11" s="53">
        <v>0.15</v>
      </c>
      <c r="F11" s="51"/>
      <c r="G11" s="53">
        <v>0.85</v>
      </c>
      <c r="H11" s="50">
        <f t="shared" si="0"/>
        <v>0.1275</v>
      </c>
      <c r="I11" s="47"/>
      <c r="J11" s="45">
        <f t="shared" si="1"/>
        <v>0.1275</v>
      </c>
      <c r="K11" s="44"/>
    </row>
    <row r="12" spans="1:11" ht="18.600000000000001" customHeight="1">
      <c r="A12" s="48"/>
      <c r="B12" s="47" t="s">
        <v>31</v>
      </c>
      <c r="C12" s="46" t="s">
        <v>1</v>
      </c>
      <c r="D12" s="51">
        <v>1</v>
      </c>
      <c r="E12" s="53">
        <v>0.15</v>
      </c>
      <c r="F12" s="51">
        <v>8.36</v>
      </c>
      <c r="G12" s="53"/>
      <c r="H12" s="50">
        <f t="shared" si="0"/>
        <v>1.2539999999999998</v>
      </c>
      <c r="I12" s="47"/>
      <c r="J12" s="45">
        <f t="shared" si="1"/>
        <v>1.2539999999999998</v>
      </c>
      <c r="K12" s="44"/>
    </row>
    <row r="13" spans="1:11" ht="18.600000000000001" customHeight="1">
      <c r="A13" s="48"/>
      <c r="B13" s="47" t="s">
        <v>45</v>
      </c>
      <c r="C13" s="46" t="s">
        <v>1</v>
      </c>
      <c r="D13" s="51">
        <v>1</v>
      </c>
      <c r="E13" s="53">
        <v>4.46</v>
      </c>
      <c r="F13" s="51"/>
      <c r="G13" s="53">
        <v>0.85</v>
      </c>
      <c r="H13" s="50">
        <f t="shared" si="0"/>
        <v>3.7909999999999999</v>
      </c>
      <c r="I13" s="47"/>
      <c r="J13" s="45">
        <f t="shared" si="1"/>
        <v>3.7909999999999999</v>
      </c>
      <c r="K13" s="44"/>
    </row>
    <row r="14" spans="1:11" ht="18.600000000000001" customHeight="1">
      <c r="A14" s="48"/>
      <c r="B14" s="47" t="s">
        <v>30</v>
      </c>
      <c r="C14" s="46" t="s">
        <v>1</v>
      </c>
      <c r="D14" s="51">
        <v>1</v>
      </c>
      <c r="E14" s="53">
        <v>0.28000000000000003</v>
      </c>
      <c r="F14" s="51"/>
      <c r="G14" s="53">
        <v>0.85</v>
      </c>
      <c r="H14" s="50">
        <f t="shared" si="0"/>
        <v>0.23800000000000002</v>
      </c>
      <c r="I14" s="47"/>
      <c r="J14" s="45">
        <f t="shared" si="1"/>
        <v>0.23800000000000002</v>
      </c>
      <c r="K14" s="44"/>
    </row>
    <row r="15" spans="1:11" ht="18.600000000000001" customHeight="1">
      <c r="A15" s="48"/>
      <c r="B15" s="47" t="s">
        <v>29</v>
      </c>
      <c r="C15" s="46" t="s">
        <v>1</v>
      </c>
      <c r="D15" s="51">
        <v>1</v>
      </c>
      <c r="E15" s="53">
        <v>0.15</v>
      </c>
      <c r="F15" s="51"/>
      <c r="G15" s="53">
        <v>0.85</v>
      </c>
      <c r="H15" s="50">
        <f t="shared" si="0"/>
        <v>0.1275</v>
      </c>
      <c r="I15" s="47"/>
      <c r="J15" s="45">
        <f t="shared" si="1"/>
        <v>0.1275</v>
      </c>
      <c r="K15" s="44"/>
    </row>
    <row r="16" spans="1:11" ht="18.600000000000001" customHeight="1">
      <c r="A16" s="48"/>
      <c r="B16" s="47" t="s">
        <v>31</v>
      </c>
      <c r="C16" s="46" t="s">
        <v>1</v>
      </c>
      <c r="D16" s="51">
        <v>1</v>
      </c>
      <c r="E16" s="53">
        <v>0.15</v>
      </c>
      <c r="F16" s="51">
        <v>4.46</v>
      </c>
      <c r="G16" s="53"/>
      <c r="H16" s="50">
        <f t="shared" si="0"/>
        <v>0.66899999999999993</v>
      </c>
      <c r="I16" s="47"/>
      <c r="J16" s="45">
        <f t="shared" si="1"/>
        <v>0.66899999999999993</v>
      </c>
      <c r="K16" s="44"/>
    </row>
    <row r="17" spans="1:11" ht="18.600000000000001" customHeight="1">
      <c r="A17" s="48"/>
      <c r="B17" s="47" t="s">
        <v>44</v>
      </c>
      <c r="C17" s="46" t="s">
        <v>1</v>
      </c>
      <c r="D17" s="51">
        <v>1</v>
      </c>
      <c r="E17" s="53">
        <v>8.5299999999999994</v>
      </c>
      <c r="F17" s="51"/>
      <c r="G17" s="53">
        <v>0.85</v>
      </c>
      <c r="H17" s="50">
        <f t="shared" si="0"/>
        <v>7.2504999999999988</v>
      </c>
      <c r="I17" s="47"/>
      <c r="J17" s="45">
        <f t="shared" si="1"/>
        <v>7.2504999999999988</v>
      </c>
      <c r="K17" s="44"/>
    </row>
    <row r="18" spans="1:11" ht="18.600000000000001" customHeight="1">
      <c r="A18" s="48"/>
      <c r="B18" s="47" t="s">
        <v>30</v>
      </c>
      <c r="C18" s="46" t="s">
        <v>1</v>
      </c>
      <c r="D18" s="51">
        <v>1</v>
      </c>
      <c r="E18" s="53">
        <v>0.15</v>
      </c>
      <c r="F18" s="51"/>
      <c r="G18" s="53">
        <v>0.85</v>
      </c>
      <c r="H18" s="50">
        <f t="shared" si="0"/>
        <v>0.1275</v>
      </c>
      <c r="I18" s="47"/>
      <c r="J18" s="45">
        <f t="shared" si="1"/>
        <v>0.1275</v>
      </c>
      <c r="K18" s="44"/>
    </row>
    <row r="19" spans="1:11" ht="18.600000000000001" customHeight="1">
      <c r="A19" s="48"/>
      <c r="B19" s="47" t="s">
        <v>29</v>
      </c>
      <c r="C19" s="46" t="s">
        <v>1</v>
      </c>
      <c r="D19" s="51">
        <v>1</v>
      </c>
      <c r="E19" s="53">
        <v>0.15</v>
      </c>
      <c r="F19" s="51"/>
      <c r="G19" s="53">
        <v>0.85</v>
      </c>
      <c r="H19" s="50">
        <f t="shared" si="0"/>
        <v>0.1275</v>
      </c>
      <c r="I19" s="47"/>
      <c r="J19" s="45">
        <f t="shared" si="1"/>
        <v>0.1275</v>
      </c>
      <c r="K19" s="44"/>
    </row>
    <row r="20" spans="1:11" ht="18.600000000000001" customHeight="1">
      <c r="A20" s="48"/>
      <c r="B20" s="47" t="s">
        <v>31</v>
      </c>
      <c r="C20" s="46" t="s">
        <v>1</v>
      </c>
      <c r="D20" s="51">
        <v>1</v>
      </c>
      <c r="E20" s="53">
        <v>0.15</v>
      </c>
      <c r="F20" s="51">
        <v>8.5299999999999994</v>
      </c>
      <c r="G20" s="53"/>
      <c r="H20" s="50">
        <f t="shared" si="0"/>
        <v>1.2794999999999999</v>
      </c>
      <c r="I20" s="47"/>
      <c r="J20" s="45">
        <f t="shared" si="1"/>
        <v>1.2794999999999999</v>
      </c>
      <c r="K20" s="44"/>
    </row>
    <row r="21" spans="1:11" ht="18.600000000000001" customHeight="1">
      <c r="A21" s="48"/>
      <c r="B21" s="47" t="s">
        <v>43</v>
      </c>
      <c r="C21" s="46" t="s">
        <v>1</v>
      </c>
      <c r="D21" s="51">
        <v>1</v>
      </c>
      <c r="E21" s="53">
        <v>10</v>
      </c>
      <c r="F21" s="51"/>
      <c r="G21" s="53">
        <v>2.44</v>
      </c>
      <c r="H21" s="50">
        <f t="shared" si="0"/>
        <v>24.4</v>
      </c>
      <c r="I21" s="47"/>
      <c r="J21" s="45">
        <f t="shared" si="1"/>
        <v>24.4</v>
      </c>
      <c r="K21" s="44"/>
    </row>
    <row r="22" spans="1:11" ht="18.600000000000001" customHeight="1" thickBot="1">
      <c r="A22" s="77"/>
      <c r="B22" s="78"/>
      <c r="C22" s="79" t="s">
        <v>1</v>
      </c>
      <c r="D22" s="80">
        <v>1</v>
      </c>
      <c r="E22" s="81">
        <v>10.34</v>
      </c>
      <c r="F22" s="80"/>
      <c r="G22" s="81">
        <v>2.44</v>
      </c>
      <c r="H22" s="96">
        <f t="shared" si="0"/>
        <v>25.229599999999998</v>
      </c>
      <c r="I22" s="78"/>
      <c r="J22" s="110">
        <f t="shared" si="1"/>
        <v>25.229599999999998</v>
      </c>
      <c r="K22" s="54"/>
    </row>
    <row r="23" spans="1:11" s="66" customFormat="1" ht="18.600000000000001" customHeight="1" thickBot="1">
      <c r="A23" s="88"/>
      <c r="B23" s="89" t="s">
        <v>61</v>
      </c>
      <c r="C23" s="90"/>
      <c r="D23" s="90"/>
      <c r="E23" s="91"/>
      <c r="F23" s="90"/>
      <c r="G23" s="91"/>
      <c r="H23" s="92">
        <f>SUM(H6:H22)</f>
        <v>127.90189999999998</v>
      </c>
      <c r="I23" s="92">
        <f>SUM(I6:I22)</f>
        <v>56.046799999999998</v>
      </c>
      <c r="J23" s="92">
        <f>SUM(J6:J22)</f>
        <v>71.855099999999993</v>
      </c>
      <c r="K23" s="93"/>
    </row>
    <row r="24" spans="1:11" ht="13.15" customHeight="1">
      <c r="A24" s="82"/>
      <c r="B24" s="83"/>
      <c r="C24" s="84"/>
      <c r="D24" s="84"/>
      <c r="E24" s="85"/>
      <c r="F24" s="84"/>
      <c r="G24" s="85"/>
      <c r="H24" s="85"/>
      <c r="I24" s="86"/>
      <c r="J24" s="86"/>
      <c r="K24" s="87"/>
    </row>
    <row r="25" spans="1:11" ht="18.600000000000001" customHeight="1">
      <c r="A25" s="48"/>
      <c r="B25" s="112" t="s">
        <v>37</v>
      </c>
      <c r="C25" s="52" t="s">
        <v>1</v>
      </c>
      <c r="D25" s="52">
        <v>1</v>
      </c>
      <c r="E25" s="50">
        <v>13.17</v>
      </c>
      <c r="F25" s="52"/>
      <c r="G25" s="50">
        <v>2.44</v>
      </c>
      <c r="H25" s="50">
        <f>PRODUCT(D25:G25)</f>
        <v>32.134799999999998</v>
      </c>
      <c r="I25" s="45">
        <f>H25</f>
        <v>32.134799999999998</v>
      </c>
      <c r="J25" s="45"/>
      <c r="K25" s="44"/>
    </row>
    <row r="26" spans="1:11" ht="18.600000000000001" customHeight="1">
      <c r="A26" s="48"/>
      <c r="B26" s="49" t="s">
        <v>30</v>
      </c>
      <c r="C26" s="52" t="s">
        <v>1</v>
      </c>
      <c r="D26" s="52">
        <v>1</v>
      </c>
      <c r="E26" s="50">
        <v>0.26</v>
      </c>
      <c r="F26" s="52"/>
      <c r="G26" s="50">
        <v>2.44</v>
      </c>
      <c r="H26" s="50">
        <f>PRODUCT(D26:G26)</f>
        <v>0.63439999999999996</v>
      </c>
      <c r="I26" s="45">
        <f>H26</f>
        <v>0.63439999999999996</v>
      </c>
      <c r="J26" s="45"/>
      <c r="K26" s="44"/>
    </row>
    <row r="27" spans="1:11" ht="18.600000000000001" customHeight="1">
      <c r="A27" s="48"/>
      <c r="B27" s="49" t="s">
        <v>29</v>
      </c>
      <c r="C27" s="52" t="s">
        <v>1</v>
      </c>
      <c r="D27" s="52">
        <v>1</v>
      </c>
      <c r="E27" s="50">
        <v>0.52</v>
      </c>
      <c r="F27" s="52"/>
      <c r="G27" s="50">
        <v>2.44</v>
      </c>
      <c r="H27" s="50">
        <f>PRODUCT(D27:G27)</f>
        <v>1.2687999999999999</v>
      </c>
      <c r="I27" s="45">
        <f>H27</f>
        <v>1.2687999999999999</v>
      </c>
      <c r="J27" s="45"/>
      <c r="K27" s="44"/>
    </row>
    <row r="28" spans="1:11" ht="18.600000000000001" customHeight="1">
      <c r="A28" s="48"/>
      <c r="B28" s="67" t="s">
        <v>74</v>
      </c>
      <c r="C28" s="52"/>
      <c r="D28" s="52"/>
      <c r="E28" s="50"/>
      <c r="F28" s="52"/>
      <c r="G28" s="50"/>
      <c r="H28" s="50"/>
      <c r="I28" s="45"/>
      <c r="J28" s="45"/>
      <c r="K28" s="44"/>
    </row>
    <row r="29" spans="1:11" ht="18.600000000000001" customHeight="1">
      <c r="A29" s="48"/>
      <c r="B29" s="49" t="s">
        <v>37</v>
      </c>
      <c r="C29" s="52" t="s">
        <v>1</v>
      </c>
      <c r="D29" s="51">
        <v>1</v>
      </c>
      <c r="E29" s="53">
        <v>13.13</v>
      </c>
      <c r="F29" s="51"/>
      <c r="G29" s="53">
        <v>0.31</v>
      </c>
      <c r="H29" s="50">
        <f t="shared" ref="H29:H31" si="2">PRODUCT(D29:G29)</f>
        <v>4.0703000000000005</v>
      </c>
      <c r="I29" s="47"/>
      <c r="J29" s="45">
        <f>H29</f>
        <v>4.0703000000000005</v>
      </c>
      <c r="K29" s="44"/>
    </row>
    <row r="30" spans="1:11" ht="18.600000000000001" customHeight="1">
      <c r="A30" s="48"/>
      <c r="B30" s="49" t="s">
        <v>36</v>
      </c>
      <c r="C30" s="52" t="s">
        <v>1</v>
      </c>
      <c r="D30" s="52">
        <v>2</v>
      </c>
      <c r="E30" s="50">
        <v>0.2</v>
      </c>
      <c r="F30" s="52"/>
      <c r="G30" s="50">
        <v>0.31</v>
      </c>
      <c r="H30" s="50">
        <f t="shared" si="2"/>
        <v>0.124</v>
      </c>
      <c r="I30" s="47"/>
      <c r="J30" s="45">
        <f>H30</f>
        <v>0.124</v>
      </c>
      <c r="K30" s="44"/>
    </row>
    <row r="31" spans="1:11" ht="18.600000000000001" customHeight="1" thickBot="1">
      <c r="A31" s="77"/>
      <c r="B31" s="94" t="s">
        <v>35</v>
      </c>
      <c r="C31" s="95" t="s">
        <v>1</v>
      </c>
      <c r="D31" s="95">
        <v>1</v>
      </c>
      <c r="E31" s="96">
        <v>0.2</v>
      </c>
      <c r="F31" s="95">
        <v>13.13</v>
      </c>
      <c r="G31" s="96"/>
      <c r="H31" s="96">
        <f t="shared" si="2"/>
        <v>2.6260000000000003</v>
      </c>
      <c r="I31" s="78"/>
      <c r="J31" s="110">
        <f>H31</f>
        <v>2.6260000000000003</v>
      </c>
      <c r="K31" s="54"/>
    </row>
    <row r="32" spans="1:11" s="66" customFormat="1" ht="18.600000000000001" customHeight="1" thickBot="1">
      <c r="A32" s="88"/>
      <c r="B32" s="89" t="s">
        <v>61</v>
      </c>
      <c r="C32" s="90"/>
      <c r="D32" s="90"/>
      <c r="E32" s="91"/>
      <c r="F32" s="90"/>
      <c r="G32" s="91"/>
      <c r="H32" s="104">
        <f>SUM(H25:H31)</f>
        <v>40.8583</v>
      </c>
      <c r="I32" s="104">
        <f>SUM(I25:I31)</f>
        <v>34.037999999999997</v>
      </c>
      <c r="J32" s="104">
        <f>SUM(J25:J31)</f>
        <v>6.8203000000000005</v>
      </c>
      <c r="K32" s="93"/>
    </row>
    <row r="33" spans="1:13" s="66" customFormat="1" ht="14.45" customHeight="1">
      <c r="A33" s="97"/>
      <c r="B33" s="98"/>
      <c r="C33" s="99"/>
      <c r="D33" s="99"/>
      <c r="E33" s="100"/>
      <c r="F33" s="99"/>
      <c r="G33" s="100"/>
      <c r="H33" s="101"/>
      <c r="I33" s="102"/>
      <c r="J33" s="102"/>
      <c r="K33" s="103"/>
    </row>
    <row r="34" spans="1:13" ht="18.600000000000001" customHeight="1">
      <c r="A34" s="48"/>
      <c r="B34" s="112" t="s">
        <v>42</v>
      </c>
      <c r="C34" s="59"/>
      <c r="D34" s="59"/>
      <c r="E34" s="59"/>
      <c r="F34" s="59"/>
      <c r="G34" s="59"/>
      <c r="H34" s="59"/>
      <c r="I34" s="68"/>
      <c r="J34" s="68"/>
      <c r="K34" s="44"/>
    </row>
    <row r="35" spans="1:13" ht="18.600000000000001" customHeight="1">
      <c r="A35" s="48"/>
      <c r="B35" s="49" t="s">
        <v>39</v>
      </c>
      <c r="C35" s="52" t="s">
        <v>1</v>
      </c>
      <c r="D35" s="52">
        <v>1</v>
      </c>
      <c r="E35" s="50">
        <v>17.02</v>
      </c>
      <c r="F35" s="52"/>
      <c r="G35" s="50">
        <v>2.44</v>
      </c>
      <c r="H35" s="50">
        <f>PRODUCT(D35:G35)</f>
        <v>41.528799999999997</v>
      </c>
      <c r="I35" s="68">
        <f>H35</f>
        <v>41.528799999999997</v>
      </c>
      <c r="J35" s="68"/>
      <c r="K35" s="44"/>
    </row>
    <row r="36" spans="1:13" ht="18.600000000000001" customHeight="1">
      <c r="A36" s="48"/>
      <c r="B36" s="49" t="s">
        <v>52</v>
      </c>
      <c r="C36" s="52" t="s">
        <v>1</v>
      </c>
      <c r="D36" s="52">
        <v>1</v>
      </c>
      <c r="E36" s="50">
        <v>0.22</v>
      </c>
      <c r="F36" s="52"/>
      <c r="G36" s="50">
        <v>2.44</v>
      </c>
      <c r="H36" s="50">
        <f>PRODUCT(D36:G36)</f>
        <v>0.53679999999999994</v>
      </c>
      <c r="I36" s="68">
        <f>H36</f>
        <v>0.53679999999999994</v>
      </c>
      <c r="J36" s="68"/>
      <c r="K36" s="44"/>
    </row>
    <row r="37" spans="1:13" ht="18.600000000000001" customHeight="1">
      <c r="A37" s="48"/>
      <c r="B37" s="49" t="s">
        <v>58</v>
      </c>
      <c r="C37" s="52" t="s">
        <v>1</v>
      </c>
      <c r="D37" s="52">
        <v>1</v>
      </c>
      <c r="E37" s="50">
        <v>2.1</v>
      </c>
      <c r="F37" s="52"/>
      <c r="G37" s="50">
        <v>2.44</v>
      </c>
      <c r="H37" s="50">
        <f>PRODUCT(D37:G37)</f>
        <v>5.1239999999999997</v>
      </c>
      <c r="I37" s="68">
        <f>H37</f>
        <v>5.1239999999999997</v>
      </c>
      <c r="J37" s="68"/>
      <c r="K37" s="44"/>
    </row>
    <row r="38" spans="1:13" ht="18.600000000000001" customHeight="1">
      <c r="A38" s="48"/>
      <c r="B38" s="108" t="s">
        <v>74</v>
      </c>
      <c r="C38" s="47"/>
      <c r="D38" s="49"/>
      <c r="E38" s="49"/>
      <c r="F38" s="49"/>
      <c r="G38" s="49"/>
      <c r="H38" s="49"/>
      <c r="I38" s="68"/>
      <c r="J38" s="68"/>
      <c r="K38" s="44"/>
    </row>
    <row r="39" spans="1:13" ht="18.600000000000001" customHeight="1">
      <c r="A39" s="48"/>
      <c r="B39" s="47" t="s">
        <v>39</v>
      </c>
      <c r="C39" s="46" t="s">
        <v>1</v>
      </c>
      <c r="D39" s="51">
        <v>1</v>
      </c>
      <c r="E39" s="53">
        <v>12.9</v>
      </c>
      <c r="F39" s="51"/>
      <c r="G39" s="53">
        <v>0.85</v>
      </c>
      <c r="H39" s="50">
        <f t="shared" ref="H39:H42" si="3">PRODUCT(D39:G39)</f>
        <v>10.965</v>
      </c>
      <c r="I39" s="68"/>
      <c r="J39" s="68">
        <f>H39</f>
        <v>10.965</v>
      </c>
      <c r="K39" s="44"/>
    </row>
    <row r="40" spans="1:13" ht="18.600000000000001" customHeight="1">
      <c r="A40" s="48"/>
      <c r="B40" s="47" t="s">
        <v>30</v>
      </c>
      <c r="C40" s="46" t="s">
        <v>1</v>
      </c>
      <c r="D40" s="51">
        <v>1</v>
      </c>
      <c r="E40" s="53">
        <v>0.16</v>
      </c>
      <c r="F40" s="51"/>
      <c r="G40" s="53">
        <v>0.85</v>
      </c>
      <c r="H40" s="50">
        <f t="shared" si="3"/>
        <v>0.13600000000000001</v>
      </c>
      <c r="I40" s="68"/>
      <c r="J40" s="68">
        <f>H40</f>
        <v>0.13600000000000001</v>
      </c>
      <c r="K40" s="44"/>
    </row>
    <row r="41" spans="1:13" ht="18.600000000000001" customHeight="1">
      <c r="A41" s="48"/>
      <c r="B41" s="47" t="s">
        <v>29</v>
      </c>
      <c r="C41" s="46" t="s">
        <v>1</v>
      </c>
      <c r="D41" s="51">
        <v>1</v>
      </c>
      <c r="E41" s="53">
        <v>0.16</v>
      </c>
      <c r="F41" s="51"/>
      <c r="G41" s="53">
        <v>0.85</v>
      </c>
      <c r="H41" s="50">
        <f t="shared" si="3"/>
        <v>0.13600000000000001</v>
      </c>
      <c r="I41" s="68"/>
      <c r="J41" s="68">
        <f>H41</f>
        <v>0.13600000000000001</v>
      </c>
      <c r="K41" s="44"/>
    </row>
    <row r="42" spans="1:13" ht="18.600000000000001" customHeight="1" thickBot="1">
      <c r="A42" s="48"/>
      <c r="B42" s="47" t="s">
        <v>31</v>
      </c>
      <c r="C42" s="46" t="s">
        <v>1</v>
      </c>
      <c r="D42" s="51">
        <v>1</v>
      </c>
      <c r="E42" s="53">
        <v>0.16</v>
      </c>
      <c r="F42" s="51">
        <v>12.9</v>
      </c>
      <c r="G42" s="53"/>
      <c r="H42" s="50">
        <f t="shared" si="3"/>
        <v>2.0640000000000001</v>
      </c>
      <c r="I42" s="111"/>
      <c r="J42" s="68">
        <f>H42</f>
        <v>2.0640000000000001</v>
      </c>
      <c r="K42" s="44"/>
    </row>
    <row r="43" spans="1:13" s="66" customFormat="1" ht="18.600000000000001" customHeight="1" thickBot="1">
      <c r="A43" s="88"/>
      <c r="B43" s="89" t="s">
        <v>61</v>
      </c>
      <c r="C43" s="90"/>
      <c r="D43" s="90"/>
      <c r="E43" s="91"/>
      <c r="F43" s="90"/>
      <c r="G43" s="91"/>
      <c r="H43" s="104">
        <f>SUM(H35:H42)</f>
        <v>60.490600000000008</v>
      </c>
      <c r="I43" s="104">
        <f>SUM(I35:I42)</f>
        <v>47.189599999999999</v>
      </c>
      <c r="J43" s="104">
        <f>SUM(J35:J42)</f>
        <v>13.300999999999998</v>
      </c>
      <c r="K43" s="93"/>
    </row>
    <row r="44" spans="1:13" ht="12.6" customHeight="1">
      <c r="A44" s="82"/>
      <c r="B44" s="83"/>
      <c r="C44" s="84"/>
      <c r="D44" s="84"/>
      <c r="E44" s="85"/>
      <c r="F44" s="84"/>
      <c r="G44" s="85"/>
      <c r="H44" s="85"/>
      <c r="I44" s="106"/>
      <c r="J44" s="106"/>
      <c r="K44" s="87"/>
    </row>
    <row r="45" spans="1:13" ht="18.600000000000001" customHeight="1">
      <c r="A45" s="48"/>
      <c r="B45" s="112" t="s">
        <v>72</v>
      </c>
      <c r="C45" s="59"/>
      <c r="D45" s="59"/>
      <c r="E45" s="59"/>
      <c r="F45" s="59"/>
      <c r="G45" s="59"/>
      <c r="H45" s="59"/>
      <c r="I45" s="68"/>
      <c r="J45" s="68"/>
      <c r="K45" s="44"/>
    </row>
    <row r="46" spans="1:13" ht="18.600000000000001" customHeight="1">
      <c r="A46" s="48"/>
      <c r="B46" s="49" t="s">
        <v>40</v>
      </c>
      <c r="C46" s="52" t="s">
        <v>1</v>
      </c>
      <c r="D46" s="52">
        <v>1</v>
      </c>
      <c r="E46" s="50">
        <v>9.1999999999999993</v>
      </c>
      <c r="F46" s="52"/>
      <c r="G46" s="50">
        <v>2.44</v>
      </c>
      <c r="H46" s="50">
        <f>PRODUCT(D46:G46)</f>
        <v>22.447999999999997</v>
      </c>
      <c r="I46" s="68">
        <f>H46</f>
        <v>22.447999999999997</v>
      </c>
      <c r="J46" s="68"/>
      <c r="K46" s="44"/>
      <c r="M46" s="24" t="s">
        <v>57</v>
      </c>
    </row>
    <row r="47" spans="1:13" ht="18.600000000000001" customHeight="1">
      <c r="A47" s="48"/>
      <c r="B47" s="49" t="s">
        <v>32</v>
      </c>
      <c r="C47" s="52" t="s">
        <v>1</v>
      </c>
      <c r="D47" s="52">
        <v>1</v>
      </c>
      <c r="E47" s="50">
        <v>0.23</v>
      </c>
      <c r="F47" s="52"/>
      <c r="G47" s="50">
        <v>2.44</v>
      </c>
      <c r="H47" s="50">
        <f>PRODUCT(D47:G47)</f>
        <v>0.56120000000000003</v>
      </c>
      <c r="I47" s="68">
        <f t="shared" ref="I47:I48" si="4">H47</f>
        <v>0.56120000000000003</v>
      </c>
      <c r="J47" s="68"/>
      <c r="K47" s="44"/>
    </row>
    <row r="48" spans="1:13" ht="18.600000000000001" customHeight="1">
      <c r="A48" s="48"/>
      <c r="B48" s="49" t="s">
        <v>52</v>
      </c>
      <c r="C48" s="52" t="s">
        <v>1</v>
      </c>
      <c r="D48" s="52">
        <v>1</v>
      </c>
      <c r="E48" s="50">
        <v>0.23</v>
      </c>
      <c r="F48" s="52"/>
      <c r="G48" s="50">
        <v>2.44</v>
      </c>
      <c r="H48" s="50">
        <f>PRODUCT(D48:G48)</f>
        <v>0.56120000000000003</v>
      </c>
      <c r="I48" s="68">
        <f t="shared" si="4"/>
        <v>0.56120000000000003</v>
      </c>
      <c r="J48" s="68"/>
      <c r="K48" s="44"/>
    </row>
    <row r="49" spans="1:11" ht="18.600000000000001" customHeight="1">
      <c r="A49" s="48"/>
      <c r="B49" s="67" t="s">
        <v>74</v>
      </c>
      <c r="C49" s="52"/>
      <c r="D49" s="52"/>
      <c r="E49" s="50"/>
      <c r="F49" s="52"/>
      <c r="G49" s="50"/>
      <c r="H49" s="50"/>
      <c r="I49" s="68"/>
      <c r="J49" s="68"/>
      <c r="K49" s="44"/>
    </row>
    <row r="50" spans="1:11" ht="18.600000000000001" customHeight="1">
      <c r="A50" s="48"/>
      <c r="B50" s="47" t="s">
        <v>40</v>
      </c>
      <c r="C50" s="46" t="s">
        <v>1</v>
      </c>
      <c r="D50" s="51">
        <v>1</v>
      </c>
      <c r="E50" s="53">
        <v>9.1999999999999993</v>
      </c>
      <c r="F50" s="51"/>
      <c r="G50" s="53">
        <v>0.85</v>
      </c>
      <c r="H50" s="50">
        <f t="shared" ref="H50:H53" si="5">PRODUCT(D50:G50)</f>
        <v>7.8199999999999994</v>
      </c>
      <c r="I50" s="68"/>
      <c r="J50" s="68">
        <f>H50</f>
        <v>7.8199999999999994</v>
      </c>
      <c r="K50" s="44"/>
    </row>
    <row r="51" spans="1:11" ht="18.600000000000001" customHeight="1">
      <c r="A51" s="48"/>
      <c r="B51" s="47" t="s">
        <v>30</v>
      </c>
      <c r="C51" s="46" t="s">
        <v>1</v>
      </c>
      <c r="D51" s="51">
        <v>1</v>
      </c>
      <c r="E51" s="53">
        <v>0.15</v>
      </c>
      <c r="F51" s="51"/>
      <c r="G51" s="53">
        <v>0.85</v>
      </c>
      <c r="H51" s="50">
        <f t="shared" si="5"/>
        <v>0.1275</v>
      </c>
      <c r="I51" s="68"/>
      <c r="J51" s="68">
        <f>H51</f>
        <v>0.1275</v>
      </c>
      <c r="K51" s="44"/>
    </row>
    <row r="52" spans="1:11" ht="18.600000000000001" customHeight="1">
      <c r="A52" s="48"/>
      <c r="B52" s="47" t="s">
        <v>29</v>
      </c>
      <c r="C52" s="46" t="s">
        <v>1</v>
      </c>
      <c r="D52" s="51">
        <v>1</v>
      </c>
      <c r="E52" s="53">
        <v>0.15</v>
      </c>
      <c r="F52" s="51"/>
      <c r="G52" s="53">
        <v>0.85</v>
      </c>
      <c r="H52" s="50">
        <f t="shared" si="5"/>
        <v>0.1275</v>
      </c>
      <c r="I52" s="68"/>
      <c r="J52" s="68">
        <f>H52</f>
        <v>0.1275</v>
      </c>
      <c r="K52" s="44"/>
    </row>
    <row r="53" spans="1:11" ht="18.600000000000001" customHeight="1" thickBot="1">
      <c r="A53" s="77"/>
      <c r="B53" s="78" t="s">
        <v>31</v>
      </c>
      <c r="C53" s="79" t="s">
        <v>1</v>
      </c>
      <c r="D53" s="80">
        <v>1</v>
      </c>
      <c r="E53" s="81">
        <v>0.15</v>
      </c>
      <c r="F53" s="80">
        <v>9.1999999999999993</v>
      </c>
      <c r="G53" s="81"/>
      <c r="H53" s="96">
        <f t="shared" si="5"/>
        <v>1.38</v>
      </c>
      <c r="I53" s="111"/>
      <c r="J53" s="105">
        <f>H53</f>
        <v>1.38</v>
      </c>
      <c r="K53" s="54"/>
    </row>
    <row r="54" spans="1:11" s="66" customFormat="1" ht="18.600000000000001" customHeight="1" thickBot="1">
      <c r="A54" s="88"/>
      <c r="B54" s="89" t="s">
        <v>61</v>
      </c>
      <c r="C54" s="90"/>
      <c r="D54" s="90"/>
      <c r="E54" s="91"/>
      <c r="F54" s="90"/>
      <c r="G54" s="91"/>
      <c r="H54" s="104">
        <f>SUM(H46:H53)</f>
        <v>33.025399999999998</v>
      </c>
      <c r="I54" s="104">
        <f>SUM(I46:I53)</f>
        <v>23.570399999999996</v>
      </c>
      <c r="J54" s="104">
        <f>SUM(J46:J53)</f>
        <v>9.4549999999999983</v>
      </c>
      <c r="K54" s="93"/>
    </row>
    <row r="55" spans="1:11" s="66" customFormat="1" ht="14.45" customHeight="1">
      <c r="A55" s="97"/>
      <c r="B55" s="98"/>
      <c r="C55" s="99"/>
      <c r="D55" s="99"/>
      <c r="E55" s="100"/>
      <c r="F55" s="99"/>
      <c r="G55" s="100"/>
      <c r="H55" s="100"/>
      <c r="I55" s="102"/>
      <c r="J55" s="102"/>
      <c r="K55" s="103"/>
    </row>
    <row r="56" spans="1:11" ht="18.600000000000001" customHeight="1">
      <c r="A56" s="48"/>
      <c r="B56" s="112" t="s">
        <v>41</v>
      </c>
      <c r="C56" s="59"/>
      <c r="D56" s="59"/>
      <c r="E56" s="59"/>
      <c r="F56" s="59"/>
      <c r="G56" s="59"/>
      <c r="H56" s="59"/>
      <c r="I56" s="68"/>
      <c r="J56" s="68"/>
      <c r="K56" s="44"/>
    </row>
    <row r="57" spans="1:11" ht="18.600000000000001" customHeight="1">
      <c r="A57" s="48"/>
      <c r="B57" s="49" t="s">
        <v>40</v>
      </c>
      <c r="C57" s="52" t="s">
        <v>1</v>
      </c>
      <c r="D57" s="52">
        <v>1</v>
      </c>
      <c r="E57" s="50">
        <v>26.78</v>
      </c>
      <c r="F57" s="52"/>
      <c r="G57" s="50">
        <v>2.44</v>
      </c>
      <c r="H57" s="50">
        <f>PRODUCT(D57:G57)</f>
        <v>65.343199999999996</v>
      </c>
      <c r="I57" s="68">
        <f>H57</f>
        <v>65.343199999999996</v>
      </c>
      <c r="J57" s="68"/>
      <c r="K57" s="44"/>
    </row>
    <row r="58" spans="1:11" ht="18.600000000000001" customHeight="1">
      <c r="A58" s="48"/>
      <c r="B58" s="49" t="s">
        <v>30</v>
      </c>
      <c r="C58" s="52" t="s">
        <v>1</v>
      </c>
      <c r="D58" s="52">
        <v>1</v>
      </c>
      <c r="E58" s="50">
        <v>0.23</v>
      </c>
      <c r="F58" s="52"/>
      <c r="G58" s="50">
        <v>2.44</v>
      </c>
      <c r="H58" s="50">
        <f>PRODUCT(D58:G58)</f>
        <v>0.56120000000000003</v>
      </c>
      <c r="I58" s="68">
        <f>H58</f>
        <v>0.56120000000000003</v>
      </c>
      <c r="J58" s="68"/>
      <c r="K58" s="44"/>
    </row>
    <row r="59" spans="1:11" ht="18.600000000000001" customHeight="1">
      <c r="A59" s="48"/>
      <c r="B59" s="49" t="s">
        <v>29</v>
      </c>
      <c r="C59" s="52" t="s">
        <v>1</v>
      </c>
      <c r="D59" s="52">
        <v>1</v>
      </c>
      <c r="E59" s="50">
        <v>0.23</v>
      </c>
      <c r="F59" s="52"/>
      <c r="G59" s="50">
        <v>2.44</v>
      </c>
      <c r="H59" s="50">
        <f>PRODUCT(D59:G59)</f>
        <v>0.56120000000000003</v>
      </c>
      <c r="I59" s="68">
        <f>H59</f>
        <v>0.56120000000000003</v>
      </c>
      <c r="J59" s="68"/>
      <c r="K59" s="44"/>
    </row>
    <row r="60" spans="1:11" ht="18.600000000000001" customHeight="1">
      <c r="A60" s="48"/>
      <c r="B60" s="67" t="s">
        <v>74</v>
      </c>
      <c r="C60" s="52"/>
      <c r="D60" s="52"/>
      <c r="E60" s="50"/>
      <c r="F60" s="52"/>
      <c r="G60" s="50"/>
      <c r="H60" s="50"/>
      <c r="I60" s="68"/>
      <c r="J60" s="68"/>
      <c r="K60" s="44"/>
    </row>
    <row r="61" spans="1:11" ht="18.600000000000001" customHeight="1">
      <c r="A61" s="48"/>
      <c r="B61" s="47" t="s">
        <v>40</v>
      </c>
      <c r="C61" s="46" t="s">
        <v>1</v>
      </c>
      <c r="D61" s="51">
        <v>1</v>
      </c>
      <c r="E61" s="53">
        <v>26.71</v>
      </c>
      <c r="F61" s="51"/>
      <c r="G61" s="53">
        <v>0.85</v>
      </c>
      <c r="H61" s="50">
        <f t="shared" ref="H61:H64" si="6">PRODUCT(D61:G61)</f>
        <v>22.703500000000002</v>
      </c>
      <c r="I61" s="68"/>
      <c r="J61" s="68">
        <f>H61</f>
        <v>22.703500000000002</v>
      </c>
      <c r="K61" s="44"/>
    </row>
    <row r="62" spans="1:11" ht="18.600000000000001" customHeight="1">
      <c r="A62" s="48"/>
      <c r="B62" s="47" t="s">
        <v>30</v>
      </c>
      <c r="C62" s="46" t="s">
        <v>1</v>
      </c>
      <c r="D62" s="51">
        <v>1</v>
      </c>
      <c r="E62" s="53">
        <v>0.19</v>
      </c>
      <c r="F62" s="51"/>
      <c r="G62" s="53">
        <v>0.85</v>
      </c>
      <c r="H62" s="50">
        <f t="shared" si="6"/>
        <v>0.1615</v>
      </c>
      <c r="I62" s="68"/>
      <c r="J62" s="68">
        <f>H62</f>
        <v>0.1615</v>
      </c>
      <c r="K62" s="44"/>
    </row>
    <row r="63" spans="1:11" ht="18.600000000000001" customHeight="1">
      <c r="A63" s="48"/>
      <c r="B63" s="47" t="s">
        <v>29</v>
      </c>
      <c r="C63" s="46" t="s">
        <v>1</v>
      </c>
      <c r="D63" s="51">
        <v>1</v>
      </c>
      <c r="E63" s="53">
        <v>0.19</v>
      </c>
      <c r="F63" s="51"/>
      <c r="G63" s="53">
        <v>0.85</v>
      </c>
      <c r="H63" s="50">
        <f t="shared" si="6"/>
        <v>0.1615</v>
      </c>
      <c r="I63" s="68"/>
      <c r="J63" s="68">
        <f>H63</f>
        <v>0.1615</v>
      </c>
      <c r="K63" s="44"/>
    </row>
    <row r="64" spans="1:11" ht="18.600000000000001" customHeight="1" thickBot="1">
      <c r="A64" s="77"/>
      <c r="B64" s="78" t="s">
        <v>31</v>
      </c>
      <c r="C64" s="79" t="s">
        <v>1</v>
      </c>
      <c r="D64" s="80">
        <v>1</v>
      </c>
      <c r="E64" s="81">
        <v>0.19</v>
      </c>
      <c r="F64" s="80">
        <v>26.71</v>
      </c>
      <c r="G64" s="81"/>
      <c r="H64" s="96">
        <f t="shared" si="6"/>
        <v>5.0749000000000004</v>
      </c>
      <c r="I64" s="111"/>
      <c r="J64" s="105">
        <f>H64</f>
        <v>5.0749000000000004</v>
      </c>
      <c r="K64" s="54"/>
    </row>
    <row r="65" spans="1:11" s="66" customFormat="1" ht="18.600000000000001" customHeight="1" thickBot="1">
      <c r="A65" s="88"/>
      <c r="B65" s="89" t="s">
        <v>61</v>
      </c>
      <c r="C65" s="90"/>
      <c r="D65" s="90"/>
      <c r="E65" s="91"/>
      <c r="F65" s="90"/>
      <c r="G65" s="91"/>
      <c r="H65" s="104">
        <f>SUM(H57:H64)</f>
        <v>94.567000000000007</v>
      </c>
      <c r="I65" s="104">
        <f>SUM(I57:I64)</f>
        <v>66.465599999999995</v>
      </c>
      <c r="J65" s="104">
        <f>SUM(J57:J64)</f>
        <v>28.101400000000002</v>
      </c>
      <c r="K65" s="93"/>
    </row>
    <row r="66" spans="1:11" ht="18.600000000000001" customHeight="1">
      <c r="A66" s="82"/>
      <c r="B66" s="83"/>
      <c r="C66" s="84"/>
      <c r="D66" s="84"/>
      <c r="E66" s="85"/>
      <c r="F66" s="84"/>
      <c r="G66" s="85"/>
      <c r="H66" s="85"/>
      <c r="I66" s="106"/>
      <c r="J66" s="106"/>
      <c r="K66" s="87"/>
    </row>
    <row r="67" spans="1:11" ht="18.600000000000001" customHeight="1">
      <c r="A67" s="48"/>
      <c r="B67" s="112" t="s">
        <v>71</v>
      </c>
      <c r="C67" s="59"/>
      <c r="D67" s="59"/>
      <c r="E67" s="59"/>
      <c r="F67" s="59"/>
      <c r="G67" s="59"/>
      <c r="H67" s="59"/>
      <c r="I67" s="68"/>
      <c r="J67" s="68"/>
      <c r="K67" s="44"/>
    </row>
    <row r="68" spans="1:11" ht="18.600000000000001" customHeight="1">
      <c r="A68" s="48"/>
      <c r="B68" s="49" t="s">
        <v>39</v>
      </c>
      <c r="C68" s="52" t="s">
        <v>1</v>
      </c>
      <c r="D68" s="52">
        <v>1</v>
      </c>
      <c r="E68" s="50">
        <v>12</v>
      </c>
      <c r="F68" s="52"/>
      <c r="G68" s="50">
        <v>2.44</v>
      </c>
      <c r="H68" s="50">
        <f>PRODUCT(D68:G68)</f>
        <v>29.28</v>
      </c>
      <c r="I68" s="68">
        <f>H68</f>
        <v>29.28</v>
      </c>
      <c r="J68" s="68"/>
      <c r="K68" s="44"/>
    </row>
    <row r="69" spans="1:11" ht="18.600000000000001" customHeight="1">
      <c r="A69" s="48"/>
      <c r="B69" s="49" t="s">
        <v>30</v>
      </c>
      <c r="C69" s="52" t="s">
        <v>1</v>
      </c>
      <c r="D69" s="52">
        <v>1</v>
      </c>
      <c r="E69" s="50">
        <v>0.23</v>
      </c>
      <c r="F69" s="52"/>
      <c r="G69" s="50">
        <v>2.44</v>
      </c>
      <c r="H69" s="50">
        <f>PRODUCT(D69:G69)</f>
        <v>0.56120000000000003</v>
      </c>
      <c r="I69" s="68">
        <f t="shared" ref="I69:I70" si="7">H69</f>
        <v>0.56120000000000003</v>
      </c>
      <c r="J69" s="68"/>
      <c r="K69" s="44"/>
    </row>
    <row r="70" spans="1:11" ht="18.600000000000001" customHeight="1">
      <c r="A70" s="48"/>
      <c r="B70" s="49" t="s">
        <v>29</v>
      </c>
      <c r="C70" s="52" t="s">
        <v>1</v>
      </c>
      <c r="D70" s="52">
        <v>1</v>
      </c>
      <c r="E70" s="50">
        <v>0.23</v>
      </c>
      <c r="F70" s="52"/>
      <c r="G70" s="50">
        <v>2.44</v>
      </c>
      <c r="H70" s="50">
        <f>PRODUCT(D70:G70)</f>
        <v>0.56120000000000003</v>
      </c>
      <c r="I70" s="68">
        <f t="shared" si="7"/>
        <v>0.56120000000000003</v>
      </c>
      <c r="J70" s="68"/>
      <c r="K70" s="44"/>
    </row>
    <row r="71" spans="1:11" ht="18.600000000000001" customHeight="1">
      <c r="A71" s="48"/>
      <c r="B71" s="67" t="s">
        <v>68</v>
      </c>
      <c r="C71" s="52"/>
      <c r="D71" s="52"/>
      <c r="E71" s="50"/>
      <c r="F71" s="52"/>
      <c r="G71" s="50"/>
      <c r="H71" s="50"/>
      <c r="I71" s="68"/>
      <c r="J71" s="68"/>
      <c r="K71" s="44"/>
    </row>
    <row r="72" spans="1:11" ht="18.600000000000001" customHeight="1">
      <c r="A72" s="48"/>
      <c r="B72" s="47" t="s">
        <v>39</v>
      </c>
      <c r="C72" s="46" t="s">
        <v>1</v>
      </c>
      <c r="D72" s="51">
        <v>1</v>
      </c>
      <c r="E72" s="53">
        <v>7.59</v>
      </c>
      <c r="F72" s="51"/>
      <c r="G72" s="53">
        <v>0.85</v>
      </c>
      <c r="H72" s="50">
        <f t="shared" ref="H72:H79" si="8">PRODUCT(D72:G72)</f>
        <v>6.4514999999999993</v>
      </c>
      <c r="I72" s="68"/>
      <c r="J72" s="68">
        <f t="shared" ref="J72:J79" si="9">H72</f>
        <v>6.4514999999999993</v>
      </c>
      <c r="K72" s="44"/>
    </row>
    <row r="73" spans="1:11" ht="18.600000000000001" customHeight="1">
      <c r="A73" s="48"/>
      <c r="B73" s="47" t="s">
        <v>30</v>
      </c>
      <c r="C73" s="46" t="s">
        <v>1</v>
      </c>
      <c r="D73" s="51">
        <v>1</v>
      </c>
      <c r="E73" s="53">
        <v>0.27</v>
      </c>
      <c r="F73" s="51"/>
      <c r="G73" s="53">
        <v>0.85</v>
      </c>
      <c r="H73" s="50">
        <f t="shared" si="8"/>
        <v>0.22950000000000001</v>
      </c>
      <c r="I73" s="68"/>
      <c r="J73" s="68">
        <f t="shared" si="9"/>
        <v>0.22950000000000001</v>
      </c>
      <c r="K73" s="44"/>
    </row>
    <row r="74" spans="1:11" ht="18.600000000000001" customHeight="1">
      <c r="A74" s="48"/>
      <c r="B74" s="47" t="s">
        <v>29</v>
      </c>
      <c r="C74" s="46" t="s">
        <v>1</v>
      </c>
      <c r="D74" s="51">
        <v>1</v>
      </c>
      <c r="E74" s="53">
        <v>0.27</v>
      </c>
      <c r="F74" s="51"/>
      <c r="G74" s="53">
        <v>0.85</v>
      </c>
      <c r="H74" s="50">
        <f t="shared" si="8"/>
        <v>0.22950000000000001</v>
      </c>
      <c r="I74" s="68"/>
      <c r="J74" s="68">
        <f t="shared" si="9"/>
        <v>0.22950000000000001</v>
      </c>
      <c r="K74" s="44"/>
    </row>
    <row r="75" spans="1:11" ht="18.600000000000001" customHeight="1">
      <c r="A75" s="48"/>
      <c r="B75" s="47" t="s">
        <v>31</v>
      </c>
      <c r="C75" s="46" t="s">
        <v>1</v>
      </c>
      <c r="D75" s="51">
        <v>1</v>
      </c>
      <c r="E75" s="53">
        <v>0.27</v>
      </c>
      <c r="F75" s="51">
        <v>7.59</v>
      </c>
      <c r="G75" s="53"/>
      <c r="H75" s="50">
        <f t="shared" si="8"/>
        <v>2.0493000000000001</v>
      </c>
      <c r="I75" s="68"/>
      <c r="J75" s="68">
        <f t="shared" si="9"/>
        <v>2.0493000000000001</v>
      </c>
      <c r="K75" s="44"/>
    </row>
    <row r="76" spans="1:11" ht="18.600000000000001" customHeight="1">
      <c r="A76" s="48"/>
      <c r="B76" s="47" t="s">
        <v>38</v>
      </c>
      <c r="C76" s="46" t="s">
        <v>1</v>
      </c>
      <c r="D76" s="51">
        <v>1</v>
      </c>
      <c r="E76" s="53">
        <v>3.78</v>
      </c>
      <c r="F76" s="51"/>
      <c r="G76" s="53">
        <v>0.85</v>
      </c>
      <c r="H76" s="50">
        <f t="shared" si="8"/>
        <v>3.2129999999999996</v>
      </c>
      <c r="I76" s="68"/>
      <c r="J76" s="68">
        <f t="shared" si="9"/>
        <v>3.2129999999999996</v>
      </c>
      <c r="K76" s="44"/>
    </row>
    <row r="77" spans="1:11" ht="18.600000000000001" customHeight="1">
      <c r="A77" s="48"/>
      <c r="B77" s="47" t="s">
        <v>30</v>
      </c>
      <c r="C77" s="46" t="s">
        <v>1</v>
      </c>
      <c r="D77" s="51">
        <v>1</v>
      </c>
      <c r="E77" s="53">
        <v>0.27</v>
      </c>
      <c r="F77" s="51"/>
      <c r="G77" s="53">
        <v>0.85</v>
      </c>
      <c r="H77" s="50">
        <f t="shared" si="8"/>
        <v>0.22950000000000001</v>
      </c>
      <c r="I77" s="68"/>
      <c r="J77" s="68">
        <f t="shared" si="9"/>
        <v>0.22950000000000001</v>
      </c>
      <c r="K77" s="44"/>
    </row>
    <row r="78" spans="1:11" ht="18.600000000000001" customHeight="1">
      <c r="A78" s="48"/>
      <c r="B78" s="47" t="s">
        <v>29</v>
      </c>
      <c r="C78" s="46" t="s">
        <v>1</v>
      </c>
      <c r="D78" s="51">
        <v>1</v>
      </c>
      <c r="E78" s="53">
        <v>0.27</v>
      </c>
      <c r="F78" s="51"/>
      <c r="G78" s="53">
        <v>0.85</v>
      </c>
      <c r="H78" s="50">
        <f t="shared" si="8"/>
        <v>0.22950000000000001</v>
      </c>
      <c r="I78" s="68"/>
      <c r="J78" s="68">
        <f t="shared" si="9"/>
        <v>0.22950000000000001</v>
      </c>
      <c r="K78" s="44"/>
    </row>
    <row r="79" spans="1:11" ht="18.600000000000001" customHeight="1" thickBot="1">
      <c r="A79" s="77"/>
      <c r="B79" s="78" t="s">
        <v>31</v>
      </c>
      <c r="C79" s="79" t="s">
        <v>1</v>
      </c>
      <c r="D79" s="80">
        <v>1</v>
      </c>
      <c r="E79" s="81">
        <v>0.27</v>
      </c>
      <c r="F79" s="80">
        <v>3.78</v>
      </c>
      <c r="G79" s="81"/>
      <c r="H79" s="96">
        <f t="shared" si="8"/>
        <v>1.0206</v>
      </c>
      <c r="I79" s="111"/>
      <c r="J79" s="105">
        <f t="shared" si="9"/>
        <v>1.0206</v>
      </c>
      <c r="K79" s="54"/>
    </row>
    <row r="80" spans="1:11" ht="18.600000000000001" customHeight="1" thickBot="1">
      <c r="A80" s="88"/>
      <c r="B80" s="89" t="s">
        <v>61</v>
      </c>
      <c r="C80" s="90"/>
      <c r="D80" s="90"/>
      <c r="E80" s="91"/>
      <c r="F80" s="90"/>
      <c r="G80" s="91"/>
      <c r="H80" s="92">
        <f>SUM(H68:H79)</f>
        <v>44.054800000000007</v>
      </c>
      <c r="I80" s="92">
        <f>SUM(I68:I79)</f>
        <v>30.4024</v>
      </c>
      <c r="J80" s="92">
        <f>SUM(J68:J79)</f>
        <v>13.652399999999998</v>
      </c>
      <c r="K80" s="93"/>
    </row>
    <row r="81" spans="1:11" ht="12.6" customHeight="1">
      <c r="A81" s="82"/>
      <c r="B81" s="83"/>
      <c r="C81" s="84"/>
      <c r="D81" s="84"/>
      <c r="E81" s="85"/>
      <c r="F81" s="84"/>
      <c r="G81" s="85"/>
      <c r="H81" s="85"/>
      <c r="I81" s="106"/>
      <c r="J81" s="106"/>
      <c r="K81" s="87"/>
    </row>
    <row r="82" spans="1:11" ht="18.600000000000001" customHeight="1">
      <c r="A82" s="48"/>
      <c r="B82" s="112" t="s">
        <v>56</v>
      </c>
      <c r="C82" s="59"/>
      <c r="D82" s="59"/>
      <c r="E82" s="59"/>
      <c r="F82" s="59"/>
      <c r="G82" s="59"/>
      <c r="H82" s="59"/>
      <c r="I82" s="68"/>
      <c r="J82" s="68"/>
      <c r="K82" s="44"/>
    </row>
    <row r="83" spans="1:11" ht="18.600000000000001" customHeight="1">
      <c r="A83" s="48"/>
      <c r="B83" s="49" t="s">
        <v>39</v>
      </c>
      <c r="C83" s="52" t="s">
        <v>1</v>
      </c>
      <c r="D83" s="52">
        <v>1</v>
      </c>
      <c r="E83" s="50">
        <v>4.0599999999999996</v>
      </c>
      <c r="F83" s="52"/>
      <c r="G83" s="50">
        <v>2.44</v>
      </c>
      <c r="H83" s="50">
        <f>PRODUCT(D83:G83)</f>
        <v>9.9063999999999997</v>
      </c>
      <c r="I83" s="68">
        <f>H83</f>
        <v>9.9063999999999997</v>
      </c>
      <c r="J83" s="68"/>
      <c r="K83" s="44"/>
    </row>
    <row r="84" spans="1:11" ht="18.600000000000001" customHeight="1">
      <c r="A84" s="48"/>
      <c r="B84" s="49" t="s">
        <v>55</v>
      </c>
      <c r="C84" s="52" t="s">
        <v>1</v>
      </c>
      <c r="D84" s="52">
        <v>1</v>
      </c>
      <c r="E84" s="50">
        <v>6.43</v>
      </c>
      <c r="F84" s="52"/>
      <c r="G84" s="50">
        <v>2.44</v>
      </c>
      <c r="H84" s="50">
        <f>PRODUCT(D84:G84)</f>
        <v>15.6892</v>
      </c>
      <c r="I84" s="68">
        <f>H84</f>
        <v>15.6892</v>
      </c>
      <c r="J84" s="68"/>
      <c r="K84" s="44"/>
    </row>
    <row r="85" spans="1:11" ht="18.600000000000001" customHeight="1" thickBot="1">
      <c r="A85" s="77"/>
      <c r="B85" s="94" t="s">
        <v>54</v>
      </c>
      <c r="C85" s="95" t="s">
        <v>1</v>
      </c>
      <c r="D85" s="95">
        <v>-1</v>
      </c>
      <c r="E85" s="96">
        <v>0.13</v>
      </c>
      <c r="F85" s="95"/>
      <c r="G85" s="96">
        <v>0.45</v>
      </c>
      <c r="H85" s="96">
        <f>PRODUCT(D85:G85)</f>
        <v>-5.8500000000000003E-2</v>
      </c>
      <c r="I85" s="105">
        <f>H85</f>
        <v>-5.8500000000000003E-2</v>
      </c>
      <c r="J85" s="105"/>
      <c r="K85" s="54"/>
    </row>
    <row r="86" spans="1:11" s="66" customFormat="1" ht="18.600000000000001" customHeight="1" thickBot="1">
      <c r="A86" s="88"/>
      <c r="B86" s="89" t="s">
        <v>61</v>
      </c>
      <c r="C86" s="90"/>
      <c r="D86" s="90"/>
      <c r="E86" s="91"/>
      <c r="F86" s="90"/>
      <c r="G86" s="91"/>
      <c r="H86" s="104">
        <f>SUM(H83:H85)</f>
        <v>25.537099999999999</v>
      </c>
      <c r="I86" s="104">
        <f>SUM(I83:I85)</f>
        <v>25.537099999999999</v>
      </c>
      <c r="J86" s="104"/>
      <c r="K86" s="93"/>
    </row>
    <row r="87" spans="1:11" ht="12.6" customHeight="1">
      <c r="A87" s="82"/>
      <c r="B87" s="83"/>
      <c r="C87" s="84"/>
      <c r="D87" s="84"/>
      <c r="E87" s="85"/>
      <c r="F87" s="84"/>
      <c r="G87" s="85"/>
      <c r="H87" s="85"/>
      <c r="I87" s="106"/>
      <c r="J87" s="106"/>
      <c r="K87" s="87"/>
    </row>
    <row r="88" spans="1:11" ht="18.600000000000001" customHeight="1">
      <c r="A88" s="48"/>
      <c r="B88" s="112" t="s">
        <v>70</v>
      </c>
      <c r="C88" s="59"/>
      <c r="D88" s="59"/>
      <c r="E88" s="59"/>
      <c r="F88" s="59"/>
      <c r="G88" s="59"/>
      <c r="H88" s="59"/>
      <c r="I88" s="68"/>
      <c r="J88" s="68"/>
      <c r="K88" s="44"/>
    </row>
    <row r="89" spans="1:11" ht="18.600000000000001" customHeight="1">
      <c r="A89" s="48"/>
      <c r="B89" s="49" t="s">
        <v>39</v>
      </c>
      <c r="C89" s="52" t="s">
        <v>1</v>
      </c>
      <c r="D89" s="52">
        <v>1</v>
      </c>
      <c r="E89" s="50">
        <v>13.4</v>
      </c>
      <c r="F89" s="52"/>
      <c r="G89" s="50">
        <v>2.44</v>
      </c>
      <c r="H89" s="50">
        <f>PRODUCT(D89:G89)</f>
        <v>32.695999999999998</v>
      </c>
      <c r="I89" s="68">
        <f>H89</f>
        <v>32.695999999999998</v>
      </c>
      <c r="J89" s="68"/>
      <c r="K89" s="44"/>
    </row>
    <row r="90" spans="1:11" ht="18.600000000000001" customHeight="1">
      <c r="A90" s="48"/>
      <c r="B90" s="49" t="s">
        <v>32</v>
      </c>
      <c r="C90" s="52" t="s">
        <v>1</v>
      </c>
      <c r="D90" s="52">
        <v>1</v>
      </c>
      <c r="E90" s="50">
        <v>12.96</v>
      </c>
      <c r="F90" s="52"/>
      <c r="G90" s="50">
        <v>2.44</v>
      </c>
      <c r="H90" s="50">
        <f>PRODUCT(D90:G90)</f>
        <v>31.622400000000003</v>
      </c>
      <c r="I90" s="68">
        <f>H90</f>
        <v>31.622400000000003</v>
      </c>
      <c r="J90" s="68"/>
      <c r="K90" s="44"/>
    </row>
    <row r="91" spans="1:11" ht="18.600000000000001" customHeight="1">
      <c r="A91" s="48"/>
      <c r="B91" s="49" t="s">
        <v>53</v>
      </c>
      <c r="C91" s="52" t="s">
        <v>1</v>
      </c>
      <c r="D91" s="52">
        <v>1</v>
      </c>
      <c r="E91" s="50">
        <v>0.23</v>
      </c>
      <c r="F91" s="52"/>
      <c r="G91" s="50">
        <v>2.44</v>
      </c>
      <c r="H91" s="50">
        <f>PRODUCT(D91:G91)</f>
        <v>0.56120000000000003</v>
      </c>
      <c r="I91" s="68">
        <f>H91</f>
        <v>0.56120000000000003</v>
      </c>
      <c r="J91" s="68"/>
      <c r="K91" s="44"/>
    </row>
    <row r="92" spans="1:11" ht="18.600000000000001" customHeight="1" thickBot="1">
      <c r="A92" s="77"/>
      <c r="B92" s="94" t="s">
        <v>52</v>
      </c>
      <c r="C92" s="95" t="s">
        <v>1</v>
      </c>
      <c r="D92" s="95">
        <v>1</v>
      </c>
      <c r="E92" s="96">
        <v>4.01</v>
      </c>
      <c r="F92" s="95"/>
      <c r="G92" s="96">
        <v>2.44</v>
      </c>
      <c r="H92" s="96">
        <f>PRODUCT(D92:G92)</f>
        <v>9.7843999999999998</v>
      </c>
      <c r="I92" s="105">
        <f>H92</f>
        <v>9.7843999999999998</v>
      </c>
      <c r="J92" s="105"/>
      <c r="K92" s="54"/>
    </row>
    <row r="93" spans="1:11" s="66" customFormat="1" ht="18.600000000000001" customHeight="1" thickBot="1">
      <c r="A93" s="88"/>
      <c r="B93" s="89" t="s">
        <v>61</v>
      </c>
      <c r="C93" s="90"/>
      <c r="D93" s="90"/>
      <c r="E93" s="91"/>
      <c r="F93" s="90"/>
      <c r="G93" s="91"/>
      <c r="H93" s="92">
        <f>SUM(H89:H92)</f>
        <v>74.664000000000001</v>
      </c>
      <c r="I93" s="92">
        <f>SUM(I89:I92)</f>
        <v>74.664000000000001</v>
      </c>
      <c r="J93" s="92"/>
      <c r="K93" s="93"/>
    </row>
    <row r="94" spans="1:11" ht="13.15" customHeight="1">
      <c r="A94" s="48"/>
      <c r="B94" s="49"/>
      <c r="C94" s="52"/>
      <c r="D94" s="52"/>
      <c r="E94" s="50"/>
      <c r="F94" s="52"/>
      <c r="G94" s="50"/>
      <c r="H94" s="50"/>
      <c r="I94" s="68"/>
      <c r="J94" s="68"/>
      <c r="K94" s="44"/>
    </row>
    <row r="95" spans="1:11" ht="18.600000000000001" customHeight="1">
      <c r="A95" s="48"/>
      <c r="B95" s="112" t="s">
        <v>34</v>
      </c>
      <c r="C95" s="52"/>
      <c r="D95" s="52"/>
      <c r="E95" s="50"/>
      <c r="F95" s="52"/>
      <c r="G95" s="50"/>
      <c r="H95" s="50"/>
      <c r="I95" s="68"/>
      <c r="J95" s="68"/>
      <c r="K95" s="44"/>
    </row>
    <row r="96" spans="1:11" ht="18.600000000000001" customHeight="1">
      <c r="A96" s="48"/>
      <c r="B96" s="49" t="s">
        <v>33</v>
      </c>
      <c r="C96" s="52" t="s">
        <v>1</v>
      </c>
      <c r="D96" s="52">
        <v>1</v>
      </c>
      <c r="E96" s="50">
        <v>8.9</v>
      </c>
      <c r="F96" s="52"/>
      <c r="G96" s="50">
        <v>2.44</v>
      </c>
      <c r="H96" s="50">
        <f>PRODUCT(D96:G96)</f>
        <v>21.716000000000001</v>
      </c>
      <c r="I96" s="68">
        <f>H96</f>
        <v>21.716000000000001</v>
      </c>
      <c r="J96" s="68"/>
      <c r="K96" s="44"/>
    </row>
    <row r="97" spans="1:11" ht="18.600000000000001" customHeight="1">
      <c r="A97" s="48"/>
      <c r="B97" s="49" t="s">
        <v>32</v>
      </c>
      <c r="C97" s="52" t="s">
        <v>1</v>
      </c>
      <c r="D97" s="52">
        <v>1</v>
      </c>
      <c r="E97" s="50">
        <v>0.33</v>
      </c>
      <c r="F97" s="52"/>
      <c r="G97" s="50">
        <v>2.44</v>
      </c>
      <c r="H97" s="50">
        <f>PRODUCT(D97:G97)</f>
        <v>0.80520000000000003</v>
      </c>
      <c r="I97" s="68">
        <f>H97</f>
        <v>0.80520000000000003</v>
      </c>
      <c r="J97" s="68"/>
      <c r="K97" s="44"/>
    </row>
    <row r="98" spans="1:11" ht="18.600000000000001" customHeight="1">
      <c r="A98" s="48"/>
      <c r="B98" s="49" t="s">
        <v>52</v>
      </c>
      <c r="C98" s="52" t="s">
        <v>1</v>
      </c>
      <c r="D98" s="52">
        <v>1</v>
      </c>
      <c r="E98" s="50">
        <v>0.33</v>
      </c>
      <c r="F98" s="52"/>
      <c r="G98" s="50">
        <v>2.44</v>
      </c>
      <c r="H98" s="50">
        <f>PRODUCT(D98:G98)</f>
        <v>0.80520000000000003</v>
      </c>
      <c r="I98" s="68">
        <f>H98</f>
        <v>0.80520000000000003</v>
      </c>
      <c r="J98" s="68"/>
      <c r="K98" s="44"/>
    </row>
    <row r="99" spans="1:11" ht="18.600000000000001" customHeight="1">
      <c r="A99" s="48"/>
      <c r="B99" s="67" t="s">
        <v>74</v>
      </c>
      <c r="C99" s="52"/>
      <c r="D99" s="52"/>
      <c r="E99" s="50"/>
      <c r="F99" s="52"/>
      <c r="G99" s="50"/>
      <c r="H99" s="50"/>
      <c r="I99" s="68"/>
      <c r="J99" s="68"/>
      <c r="K99" s="44"/>
    </row>
    <row r="100" spans="1:11" ht="18.600000000000001" customHeight="1">
      <c r="A100" s="48"/>
      <c r="B100" s="49" t="s">
        <v>33</v>
      </c>
      <c r="C100" s="52" t="s">
        <v>1</v>
      </c>
      <c r="D100" s="52">
        <v>1</v>
      </c>
      <c r="E100" s="53">
        <v>8.9</v>
      </c>
      <c r="F100" s="51"/>
      <c r="G100" s="50">
        <v>0.31</v>
      </c>
      <c r="H100" s="50">
        <f t="shared" ref="H100:H102" si="10">PRODUCT(D100:G100)</f>
        <v>2.7589999999999999</v>
      </c>
      <c r="I100" s="68"/>
      <c r="J100" s="68">
        <f>H100</f>
        <v>2.7589999999999999</v>
      </c>
      <c r="K100" s="44"/>
    </row>
    <row r="101" spans="1:11" ht="18.600000000000001" customHeight="1">
      <c r="A101" s="48"/>
      <c r="B101" s="49" t="s">
        <v>32</v>
      </c>
      <c r="C101" s="52" t="s">
        <v>1</v>
      </c>
      <c r="D101" s="52">
        <v>2</v>
      </c>
      <c r="E101" s="53">
        <v>0.15</v>
      </c>
      <c r="F101" s="51"/>
      <c r="G101" s="50">
        <v>0.31</v>
      </c>
      <c r="H101" s="50">
        <f t="shared" si="10"/>
        <v>9.2999999999999999E-2</v>
      </c>
      <c r="I101" s="68"/>
      <c r="J101" s="68">
        <f>H101</f>
        <v>9.2999999999999999E-2</v>
      </c>
      <c r="K101" s="44"/>
    </row>
    <row r="102" spans="1:11" ht="18.600000000000001" customHeight="1" thickBot="1">
      <c r="A102" s="77"/>
      <c r="B102" s="94" t="s">
        <v>31</v>
      </c>
      <c r="C102" s="95" t="s">
        <v>1</v>
      </c>
      <c r="D102" s="95">
        <v>1</v>
      </c>
      <c r="E102" s="81">
        <v>0.15</v>
      </c>
      <c r="F102" s="80">
        <v>8.9</v>
      </c>
      <c r="G102" s="96"/>
      <c r="H102" s="96">
        <f t="shared" si="10"/>
        <v>1.335</v>
      </c>
      <c r="I102" s="111"/>
      <c r="J102" s="105">
        <f>H102</f>
        <v>1.335</v>
      </c>
      <c r="K102" s="54"/>
    </row>
    <row r="103" spans="1:11" s="66" customFormat="1" ht="18.600000000000001" customHeight="1" thickBot="1">
      <c r="A103" s="88"/>
      <c r="B103" s="89" t="s">
        <v>61</v>
      </c>
      <c r="C103" s="90"/>
      <c r="D103" s="90"/>
      <c r="E103" s="91"/>
      <c r="F103" s="90"/>
      <c r="G103" s="91"/>
      <c r="H103" s="104">
        <f>SUM(H95:H102)</f>
        <v>27.513400000000001</v>
      </c>
      <c r="I103" s="104">
        <f>SUM(I95:I102)</f>
        <v>23.3264</v>
      </c>
      <c r="J103" s="104">
        <f>SUM(J95:J102)</f>
        <v>4.1869999999999994</v>
      </c>
      <c r="K103" s="93"/>
    </row>
    <row r="104" spans="1:11" ht="9.6" customHeight="1">
      <c r="A104" s="82"/>
      <c r="B104" s="83"/>
      <c r="C104" s="84"/>
      <c r="D104" s="84"/>
      <c r="E104" s="85"/>
      <c r="F104" s="84"/>
      <c r="G104" s="85"/>
      <c r="H104" s="85"/>
      <c r="I104" s="106"/>
      <c r="J104" s="106"/>
      <c r="K104" s="87"/>
    </row>
    <row r="105" spans="1:11" ht="18.600000000000001" customHeight="1">
      <c r="A105" s="48"/>
      <c r="B105" s="112" t="s">
        <v>51</v>
      </c>
      <c r="C105" s="52"/>
      <c r="D105" s="52"/>
      <c r="E105" s="50"/>
      <c r="F105" s="52"/>
      <c r="G105" s="50"/>
      <c r="H105" s="50"/>
      <c r="I105" s="68"/>
      <c r="J105" s="68"/>
      <c r="K105" s="44"/>
    </row>
    <row r="106" spans="1:11" ht="18.600000000000001" customHeight="1">
      <c r="A106" s="48"/>
      <c r="B106" s="49" t="s">
        <v>50</v>
      </c>
      <c r="C106" s="52" t="s">
        <v>1</v>
      </c>
      <c r="D106" s="52">
        <v>1</v>
      </c>
      <c r="E106" s="50">
        <v>7.4</v>
      </c>
      <c r="F106" s="52"/>
      <c r="G106" s="50">
        <v>2.44</v>
      </c>
      <c r="H106" s="50">
        <f>PRODUCT(D106:G106)</f>
        <v>18.056000000000001</v>
      </c>
      <c r="I106" s="68">
        <f>H106</f>
        <v>18.056000000000001</v>
      </c>
      <c r="J106" s="68"/>
      <c r="K106" s="44"/>
    </row>
    <row r="107" spans="1:11" ht="18.600000000000001" customHeight="1">
      <c r="A107" s="48"/>
      <c r="B107" s="49" t="s">
        <v>49</v>
      </c>
      <c r="C107" s="52" t="s">
        <v>1</v>
      </c>
      <c r="D107" s="52">
        <v>1</v>
      </c>
      <c r="E107" s="50">
        <v>6.2</v>
      </c>
      <c r="F107" s="52"/>
      <c r="G107" s="50">
        <v>2.44</v>
      </c>
      <c r="H107" s="50">
        <f>PRODUCT(D107:G107)</f>
        <v>15.128</v>
      </c>
      <c r="I107" s="68">
        <f>H107</f>
        <v>15.128</v>
      </c>
      <c r="J107" s="68"/>
      <c r="K107" s="44"/>
    </row>
    <row r="108" spans="1:11" ht="18.600000000000001" customHeight="1">
      <c r="A108" s="48"/>
      <c r="B108" s="49" t="s">
        <v>48</v>
      </c>
      <c r="C108" s="52" t="s">
        <v>1</v>
      </c>
      <c r="D108" s="52">
        <v>1</v>
      </c>
      <c r="E108" s="50">
        <v>5.3</v>
      </c>
      <c r="F108" s="52"/>
      <c r="G108" s="50">
        <v>2.44</v>
      </c>
      <c r="H108" s="50">
        <f>PRODUCT(D108:G108)</f>
        <v>12.931999999999999</v>
      </c>
      <c r="I108" s="68">
        <f>H108</f>
        <v>12.931999999999999</v>
      </c>
      <c r="J108" s="68"/>
      <c r="K108" s="44"/>
    </row>
    <row r="109" spans="1:11" ht="18.600000000000001" customHeight="1" thickBot="1">
      <c r="A109" s="77"/>
      <c r="B109" s="94" t="s">
        <v>47</v>
      </c>
      <c r="C109" s="95" t="s">
        <v>1</v>
      </c>
      <c r="D109" s="95">
        <v>1</v>
      </c>
      <c r="E109" s="96">
        <v>5.3</v>
      </c>
      <c r="F109" s="95"/>
      <c r="G109" s="96">
        <v>2.44</v>
      </c>
      <c r="H109" s="96">
        <f>PRODUCT(D109:G109)</f>
        <v>12.931999999999999</v>
      </c>
      <c r="I109" s="105">
        <f>H109</f>
        <v>12.931999999999999</v>
      </c>
      <c r="J109" s="105"/>
      <c r="K109" s="54"/>
    </row>
    <row r="110" spans="1:11" s="66" customFormat="1" ht="18.600000000000001" customHeight="1" thickBot="1">
      <c r="A110" s="88"/>
      <c r="B110" s="89" t="s">
        <v>61</v>
      </c>
      <c r="C110" s="90"/>
      <c r="D110" s="90"/>
      <c r="E110" s="91"/>
      <c r="F110" s="90"/>
      <c r="G110" s="91"/>
      <c r="H110" s="104">
        <f>SUM(H106:H109)</f>
        <v>59.048000000000002</v>
      </c>
      <c r="I110" s="104">
        <f>SUM(I106:I109)</f>
        <v>59.048000000000002</v>
      </c>
      <c r="J110" s="104"/>
      <c r="K110" s="93"/>
    </row>
    <row r="111" spans="1:11" ht="13.15" customHeight="1" thickBot="1">
      <c r="A111" s="43"/>
      <c r="B111" s="42"/>
      <c r="C111" s="42"/>
      <c r="D111" s="42"/>
      <c r="E111" s="42"/>
      <c r="F111" s="42"/>
      <c r="G111" s="42"/>
      <c r="H111" s="42"/>
      <c r="I111" s="41"/>
      <c r="J111" s="41"/>
      <c r="K111" s="65"/>
    </row>
    <row r="112" spans="1:11" ht="18.600000000000001" customHeight="1">
      <c r="A112" s="40"/>
      <c r="B112" s="38" t="s">
        <v>28</v>
      </c>
      <c r="C112" s="39" t="s">
        <v>1</v>
      </c>
      <c r="D112" s="38"/>
      <c r="E112" s="38"/>
      <c r="F112" s="38"/>
      <c r="G112" s="38"/>
      <c r="H112" s="64">
        <f>H110+H103+H93+H86+H80+H65+H54+H43+H32+H23</f>
        <v>587.66050000000007</v>
      </c>
      <c r="I112" s="64">
        <f>I110+I103+I93+I86+I80+I65+I54+I43+I32+I23</f>
        <v>440.28830000000005</v>
      </c>
      <c r="J112" s="64">
        <f>J110+J103+J93+J86+J80+J65+J54+J43+J32+J23</f>
        <v>147.37219999999999</v>
      </c>
      <c r="K112" s="37"/>
    </row>
    <row r="113" spans="1:11" ht="18.600000000000001" customHeight="1">
      <c r="A113" s="34"/>
      <c r="B113" s="33" t="s">
        <v>80</v>
      </c>
      <c r="C113" s="32" t="s">
        <v>26</v>
      </c>
      <c r="D113" s="33"/>
      <c r="E113" s="33"/>
      <c r="F113" s="33"/>
      <c r="G113" s="33"/>
      <c r="H113" s="36">
        <v>417.13469592418988</v>
      </c>
      <c r="I113" s="35">
        <v>417.13469592418988</v>
      </c>
      <c r="J113" s="31">
        <v>0</v>
      </c>
      <c r="K113" s="30"/>
    </row>
    <row r="114" spans="1:11" ht="18.600000000000001" customHeight="1" thickBot="1">
      <c r="A114" s="29"/>
      <c r="B114" s="27" t="s">
        <v>27</v>
      </c>
      <c r="C114" s="28" t="s">
        <v>26</v>
      </c>
      <c r="D114" s="27"/>
      <c r="E114" s="27"/>
      <c r="F114" s="27"/>
      <c r="G114" s="27"/>
      <c r="H114" s="26">
        <f>H112-H113</f>
        <v>170.52580407581019</v>
      </c>
      <c r="I114" s="25">
        <f>I112-I113</f>
        <v>23.153604075810165</v>
      </c>
      <c r="J114" s="25">
        <f>J112-J113</f>
        <v>147.37219999999999</v>
      </c>
      <c r="K114" s="109"/>
    </row>
  </sheetData>
  <mergeCells count="2">
    <mergeCell ref="A1:K1"/>
    <mergeCell ref="H2:J2"/>
  </mergeCells>
  <pageMargins left="0.62986111111111098" right="0.59027777777777801" top="0.47222222222222199" bottom="0.23611111111111099" header="0.5" footer="0.196527777777778"/>
  <pageSetup paperSize="9" scale="65" fitToHeight="0" orientation="portrait" r:id="rId1"/>
  <rowBreaks count="1" manualBreakCount="1">
    <brk id="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</vt:lpstr>
      <vt:lpstr>MB </vt:lpstr>
      <vt:lpstr>'MB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Trupti Dalvi</cp:lastModifiedBy>
  <cp:lastPrinted>2024-01-22T18:31:58Z</cp:lastPrinted>
  <dcterms:created xsi:type="dcterms:W3CDTF">2024-01-17T15:44:59Z</dcterms:created>
  <dcterms:modified xsi:type="dcterms:W3CDTF">2024-01-25T12:37:41Z</dcterms:modified>
</cp:coreProperties>
</file>