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mrutika T\OneDrive - Travel food Services\GOA-Dabolim\International Lounge\CCTV &amp; Data\"/>
    </mc:Choice>
  </mc:AlternateContent>
  <bookViews>
    <workbookView xWindow="0" yWindow="0" windowWidth="11503" windowHeight="5434"/>
  </bookViews>
  <sheets>
    <sheet name="Sheet1" sheetId="1" r:id="rId1"/>
  </sheets>
  <definedNames>
    <definedName name="_xlnm.Print_Area" localSheetId="0">Sheet1!$A$1:$F$33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0" i="1"/>
  <c r="F29" i="1"/>
  <c r="F28" i="1"/>
  <c r="F27" i="1"/>
  <c r="F26" i="1"/>
  <c r="F25" i="1"/>
  <c r="F24" i="1"/>
  <c r="F23" i="1"/>
  <c r="F22" i="1"/>
  <c r="F21" i="1"/>
  <c r="F32" i="1" s="1"/>
  <c r="A21" i="1"/>
  <c r="A22" i="1" s="1"/>
  <c r="A23" i="1" s="1"/>
  <c r="A24" i="1" s="1"/>
  <c r="A25" i="1" s="1"/>
  <c r="A26" i="1" s="1"/>
  <c r="A27" i="1" s="1"/>
  <c r="A28" i="1" s="1"/>
  <c r="A29" i="1" s="1"/>
  <c r="A30" i="1" s="1"/>
  <c r="A31" i="1" s="1"/>
  <c r="F20" i="1"/>
  <c r="A20" i="1"/>
  <c r="F16" i="1"/>
  <c r="F15" i="1"/>
  <c r="F14" i="1"/>
  <c r="F13" i="1"/>
  <c r="F12" i="1"/>
  <c r="F11" i="1"/>
  <c r="F10" i="1"/>
  <c r="F9" i="1"/>
  <c r="F8" i="1"/>
  <c r="F7" i="1"/>
  <c r="F17" i="1" s="1"/>
  <c r="F33" i="1" l="1"/>
</calcChain>
</file>

<file path=xl/sharedStrings.xml><?xml version="1.0" encoding="utf-8"?>
<sst xmlns="http://schemas.openxmlformats.org/spreadsheetml/2006/main" count="67" uniqueCount="48">
  <si>
    <t>Architects:</t>
  </si>
  <si>
    <t>SPACE DESIGNERS PVT. LTD</t>
  </si>
  <si>
    <t>Date:</t>
  </si>
  <si>
    <t>23.10.2024</t>
  </si>
  <si>
    <t>Client:</t>
  </si>
  <si>
    <t>TRAVEL FOOD SERVICE PVT. LTD</t>
  </si>
  <si>
    <t>Tender BOQ:</t>
  </si>
  <si>
    <t>LV</t>
  </si>
  <si>
    <t>Project:</t>
  </si>
  <si>
    <t>AIRPOR LOUNGE, DABOLIM AIRPORT, SOUTH GOA.</t>
  </si>
  <si>
    <t>Note:</t>
  </si>
  <si>
    <t>BOQ for labour rate</t>
  </si>
  <si>
    <t xml:space="preserve"> CCTV SYSTEM  </t>
  </si>
  <si>
    <t>Sr. 
No.</t>
  </si>
  <si>
    <t xml:space="preserve"> Description Of Item</t>
  </si>
  <si>
    <t>Unit</t>
  </si>
  <si>
    <t>Quantity</t>
  </si>
  <si>
    <t>Rate</t>
  </si>
  <si>
    <t>Amount</t>
  </si>
  <si>
    <t xml:space="preserve"> Supplying and fixing POE adaptor to provide DC supply to ethernet devices </t>
  </si>
  <si>
    <t>Each</t>
  </si>
  <si>
    <t xml:space="preserve">Supplying and fixing 6U wall mount rack (Dimension-DxWxH – 500x600x367 mm) </t>
  </si>
  <si>
    <t xml:space="preserve"> Supplying, fixing, and configuring 8 ports, POE switch in provided rack </t>
  </si>
  <si>
    <t>Supplying and erecting 10m HDMI cord low voltage grade  minimum 4k compliant to be laid in provided conduits with male/female 19 pin HDMI connectors complete.</t>
  </si>
  <si>
    <t xml:space="preserve"> Supplying &amp; erecting of High definition 4/5 Megapixel IP IR Bullet Camera with following features  Image Sensor : minimum 1/2.8" Progressive Scan CMOS,   Video Resolution : minimum 2592 x 1520
 Video Compression : H.264, H.265 or higher, at least Three individually configurable stream,   Frame rate : minimum 25 fps at all resolutions,  WDR : minimum 120 dB Wide Dynamic Range,   ONVIF profile conformant,  minimum IR distance : 50m,  Lens Type : 2.8/4/6 mm Lens, fixed focal,   Field of View : 2.8 mm, horizontal FOV 107°, vertical FOV 57°, diagonal FOV 129° 4 mm, horizontal FOV 86°, vertical FOV 47°, diagonal FOV 102° 6 mm, horizontal FOV 55°, vertical FOV 29°, diagonal FOV 65°
 Lux sensitivity- minimum 0.2 Lux at color, minimum 0.05 Lux at Black &amp; White, 0.0 Lux (IR) Night Vision Distance minimum IR - 50m.  Camera minimum Adjustment Angles - Pan : 350°, Tilt : 72°, Rotate : 350°.  Power Supply : Support 12VDC &amp; PoE,  IP67, IK10 - Vandal Resistant. Built in micro SD/SDHC/SDXC card slot of minimum 128 GB,   Built in microphone. minimum Input/Output - Audio in × 1, Audio Out × 1, Alarm in × 1, Alarm Out × 1.  Image Settings : Rotate mode, saturation, brightness, contrast, sharpness, gain,white balance.    Image Enhancements : Day/Night-Auto (ICR)/Color/Black &amp; White, 3D DigitalNoise Reduction, Automatic White Balance, Automatic Gain Control, Backlight Compensation, Highlight Compensation</t>
  </si>
  <si>
    <t xml:space="preserve"> Supplying &amp; erecting of High definition 4/5 Megapixel IP IR Bullet Camera with following features Image Sensor : minimum 1/2.8" Progressive Scan CMOS,  Video Resolution : minimum 2592 x 1520
 Video Compression : H.264, H.265 or higher, at least Three individually configurable stream,  Frame rate : minimum 25 fps at all resolutions,  WDR : minimum 120 dB Wide Dynamic Range,  ONVIF profile conformant,  minimum IR distance : 50m, 
Lens Type : 2.8/4/6 mm Lens, fixed focal,  Field of View :
 2.8 mm, horizontal FOV 107°, vertical FOV 57°, diagonal FOV 129°
 4 mm, horizontal FOV 86°, vertical FOV 47°, diagonal FOV 102°
 6 mm, horizontal FOV 55°, vertical FOV 29°, diagonal FOV 65°
 Lux sensitivity- minimum 0.2 Lux at color, minimum 0.05 Lux at Black &amp; White, 0.0 Lux (IR) Night Vision Distance minimum IR - 50m.  Camera minimum Adjustment Angles - Pan : 350°, Tilt : 72°, Rotate : 350°.  Power Supply : Support 12VDC &amp; PoE,  IP67, IK10 - Vandal Resistant. Built in micro SD/SDHC/SDXC card slot of minimum 128 GB,   Built in microphone. minimum Input/Output - Audio in × 1, Audio Out × 1, Alarm in × 1, Alarm Out × 1.  Image Settings : Rotate mode, saturation, brightness, contrast, sharpness, gain,white balance.    Image Enhancements : Day/Night-Auto (ICR)/Color/Black &amp; White, 3D DigitalNoise Reduction, Automatic White Balance, Automatic Gain Control, Backlight Compensation, Highlight Compensation</t>
  </si>
  <si>
    <t xml:space="preserve"> Supplying, installing, testing &amp; commissioning of 32/40 Ch Network Video Recorder (NVR), suitable connect Min. 32 IP Cameras, up to 5 Megapixel Resolution, with HDMI1/VGA1 outputs, provided Atleast one HDMI output of 4K resolution, atleast one VGA output with output up to 1920x1080, Support H.265 or higher, H.264, MJPEG,  
Supports Redundant Dual Power, Incoming Bandwidth 320 Mbps with minimum 8 SATA ports, ANR Technology, 8 SATA interfaces for 8  HDDs and capacity of each HDD up to 8TB, minimum 02 USB port, Alarm I/O 16/4, RJ-45 10/100/ 1000 Mbps self adaptive Ethernet interface,   support multibrand network Cameras, 
ONVIF conformance,  Multiple network monitoring: Web viewer . 
support protocol TCP/IP, DHCP, DNS, DDNS, NTP, SADP, SMTP, NFS, iSCSI, UPnP™, HTTPS.  RoHS, UL, CE, FCC certified. duly erected in provided U Rack with wiring connections, tagging and
 programming etc. complete </t>
  </si>
  <si>
    <r>
      <rPr>
        <sz val="11"/>
        <color theme="1"/>
        <rFont val="Arial"/>
        <charset val="134"/>
      </rPr>
      <t xml:space="preserve"> Supplying &amp; erecting 4 TB internal Surveillance HDD suitable for SATA Port of NVR, interface transfer rate 6 GB/S, maximum sustained transfer rate 210 MB/Sec to 213 MB/S. Drive bay supported 08+, Cameras supported up to 64, Cache (MB) 256, Load/Unload Cycle-3000000, Work Load Rating per Year 180TB, MTBF 1000000 Hrs. HTTPS. RoHS, UL, CE certified, duly erected in position in provided NVR </t>
    </r>
    <r>
      <rPr>
        <b/>
        <sz val="11"/>
        <color theme="1"/>
        <rFont val="Arial"/>
        <charset val="134"/>
      </rPr>
      <t xml:space="preserve">        </t>
    </r>
  </si>
  <si>
    <t xml:space="preserve">Supplying &amp; erecting 43" professional LED display with 1920*1080 (Full HD) Display, suitable for 16/32 channel NVR and following features Brightness: minimum 500 Cd/m2
 Contrast Ratio: minimum 1000:1Viewing angle: 178/178 deg.
 Response time: maximum 8 ms Inputs: HDMI, VGA, BNC,USB, Audio In, Built-in speakers maximum 10 W, 
Suitable to operate on 100-240 V 50 Hz AC supply and 24/7 Duty Cycle duly erected on wall or table top with standard accessories like wall mount stand and wiring connections etc. complete </t>
  </si>
  <si>
    <t xml:space="preserve">Supplying and installing cat-6 cable suitable for networking </t>
  </si>
  <si>
    <t>Mtr.</t>
  </si>
  <si>
    <t xml:space="preserve"> (CCTV SYSTEM)=</t>
  </si>
  <si>
    <t>Mtr</t>
  </si>
  <si>
    <t>NETWORKING &amp; IT'S OTHER WORK</t>
  </si>
  <si>
    <t>Supplying and erecting modular type computer Jack RJ45 with safety shutter, duly erected on provided plate and box with wiring connections complete.</t>
  </si>
  <si>
    <t xml:space="preserve">Supplying and fixing tool-less shutter keystone jack (RJ-45) in provided patch panel complete </t>
  </si>
  <si>
    <t xml:space="preserve"> Supplying and erecting 6 fibers LSZH armoured multimode optical fiber cable with, core dia 50/125 µm (OM3), suitable upto 10 GBPS, compliant to IEC 60793/IEC 60794 standards, on wall/ceiling or laid in provided pipe/trench </t>
  </si>
  <si>
    <t>m</t>
  </si>
  <si>
    <t xml:space="preserve"> Supplying and fixing 24 ports light guide unloaded interconnect unit, rack mounted type, with adapter panel for termination of optical fiber cables in provided U rack complete </t>
  </si>
  <si>
    <t xml:space="preserve"> Supplying and fixing 1 m UTP patch cord of Cat 6 type in position </t>
  </si>
  <si>
    <t xml:space="preserve">Supplying and fixing 3 m UTP patch cord of Cat 6 type in position </t>
  </si>
  <si>
    <t xml:space="preserve">Supplying, fixing, and configuring 24 ports with 4 (SFP+) port, ethernet managed switch with web view/ CLI, 6KV surge protection on ethernet port and console port for management in provided rack </t>
  </si>
  <si>
    <t xml:space="preserve"> Supplying, fixing, and configuring broadband ADSL router with all accessories, on provided rack </t>
  </si>
  <si>
    <t xml:space="preserve"> Supplying and fixing 24 port patch panel with tool-less keystone jacks in provided U Rack complete </t>
  </si>
  <si>
    <t xml:space="preserve"> Supplying and fixing 12U wall mount rack (Dimension-DxWxH – 500x600x635 mm) </t>
  </si>
  <si>
    <t xml:space="preserve"> Supplying and fixing dual-band manageable wireless 3x3 Mesh Router, high performance, 802.11 n/ac unified, concurrent access point with POE in networking </t>
  </si>
  <si>
    <t>(-TELEPHONE &amp; DATA SYSTEM )=</t>
  </si>
  <si>
    <t>TOTAL LV &amp; CCTV WORK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</si>
</sst>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3">
    <font>
      <sz val="11"/>
      <color theme="1"/>
      <name val="Calibri"/>
      <charset val="134"/>
      <scheme val="minor"/>
    </font>
    <font>
      <sz val="10"/>
      <name val="Arial"/>
      <charset val="134"/>
    </font>
    <font>
      <sz val="11"/>
      <color theme="1"/>
      <name val="Arial"/>
      <charset val="134"/>
    </font>
    <font>
      <b/>
      <sz val="11"/>
      <color theme="1"/>
      <name val="Arial"/>
      <charset val="134"/>
    </font>
    <font>
      <b/>
      <sz val="10"/>
      <name val="Arial"/>
    </font>
    <font>
      <b/>
      <sz val="12"/>
      <color rgb="FFFF0000"/>
      <name val="Arial"/>
    </font>
    <font>
      <sz val="10"/>
      <name val="Arial"/>
    </font>
    <font>
      <b/>
      <sz val="10"/>
      <name val="Arial"/>
      <charset val="134"/>
    </font>
    <font>
      <b/>
      <u/>
      <sz val="11"/>
      <color rgb="FFFF0000"/>
      <name val="Arial"/>
      <charset val="134"/>
    </font>
    <font>
      <b/>
      <u/>
      <sz val="11"/>
      <name val="Arial"/>
      <charset val="134"/>
    </font>
    <font>
      <sz val="11"/>
      <name val="Arial"/>
      <charset val="134"/>
    </font>
    <font>
      <b/>
      <sz val="11"/>
      <color rgb="FFFF0000"/>
      <name val="Arial"/>
      <charset val="134"/>
    </font>
    <font>
      <sz val="11"/>
      <color theme="1"/>
      <name val="Calibri"/>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43" fontId="12" fillId="0" borderId="0" applyFont="0" applyFill="0" applyBorder="0" applyAlignment="0" applyProtection="0"/>
  </cellStyleXfs>
  <cellXfs count="60">
    <xf numFmtId="0" fontId="0" fillId="0" borderId="0" xfId="0"/>
    <xf numFmtId="0" fontId="1" fillId="0" borderId="0" xfId="0" applyFont="1"/>
    <xf numFmtId="0" fontId="2" fillId="2" borderId="0" xfId="0" applyFont="1" applyFill="1"/>
    <xf numFmtId="0" fontId="2" fillId="2" borderId="0" xfId="0" applyFont="1" applyFill="1" applyAlignment="1">
      <alignment horizontal="right" vertical="center"/>
    </xf>
    <xf numFmtId="0" fontId="0" fillId="0" borderId="0" xfId="0" applyNumberFormat="1"/>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1" fillId="0" borderId="0" xfId="0" applyFont="1" applyAlignment="1">
      <alignment horizontal="right"/>
    </xf>
    <xf numFmtId="0" fontId="4" fillId="0" borderId="9" xfId="0" applyFont="1" applyFill="1" applyBorder="1" applyAlignment="1">
      <alignment horizontal="center" vertical="center"/>
    </xf>
    <xf numFmtId="0" fontId="4" fillId="0" borderId="11" xfId="0" applyFont="1" applyFill="1" applyBorder="1" applyAlignment="1">
      <alignment horizontal="left" vertical="center"/>
    </xf>
    <xf numFmtId="0" fontId="6" fillId="0" borderId="12" xfId="0" applyFont="1" applyFill="1" applyBorder="1" applyAlignment="1">
      <alignment horizontal="center" vertical="center" wrapText="1"/>
    </xf>
    <xf numFmtId="0" fontId="7" fillId="0" borderId="13" xfId="0" applyFont="1" applyBorder="1" applyAlignment="1">
      <alignment horizontal="center" vertical="top" wrapText="1"/>
    </xf>
    <xf numFmtId="0" fontId="7" fillId="0" borderId="13" xfId="0" applyNumberFormat="1" applyFont="1" applyBorder="1" applyAlignment="1">
      <alignment horizontal="center" vertical="top" wrapText="1"/>
    </xf>
    <xf numFmtId="0" fontId="9" fillId="2" borderId="0" xfId="0" applyFont="1" applyFill="1" applyAlignment="1">
      <alignment vertical="justify"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1" applyNumberFormat="1" applyFont="1" applyFill="1" applyBorder="1" applyAlignment="1">
      <alignment horizontal="center" vertical="center" wrapText="1"/>
    </xf>
    <xf numFmtId="43" fontId="3" fillId="2" borderId="7" xfId="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7" xfId="1" applyNumberFormat="1" applyFont="1" applyFill="1" applyBorder="1" applyAlignment="1">
      <alignment horizontal="center" vertical="center"/>
    </xf>
    <xf numFmtId="43" fontId="2" fillId="2" borderId="7" xfId="1" applyFont="1" applyFill="1" applyBorder="1" applyAlignment="1">
      <alignment horizontal="center" vertical="center"/>
    </xf>
    <xf numFmtId="2" fontId="2" fillId="2" borderId="7" xfId="0" applyNumberFormat="1" applyFont="1" applyFill="1" applyBorder="1" applyAlignment="1">
      <alignment horizontal="center" vertical="center"/>
    </xf>
    <xf numFmtId="0" fontId="10" fillId="2" borderId="7" xfId="0" applyFont="1" applyFill="1" applyBorder="1" applyAlignment="1">
      <alignment horizontal="left" vertical="top" wrapText="1"/>
    </xf>
    <xf numFmtId="0" fontId="10" fillId="2" borderId="7" xfId="0" applyFont="1" applyFill="1" applyBorder="1" applyAlignment="1">
      <alignment horizontal="center" vertical="center" wrapText="1"/>
    </xf>
    <xf numFmtId="0" fontId="10" fillId="2" borderId="7" xfId="1" applyNumberFormat="1" applyFont="1" applyFill="1" applyBorder="1" applyAlignment="1">
      <alignment horizontal="center" vertical="center" wrapText="1"/>
    </xf>
    <xf numFmtId="43" fontId="3" fillId="2" borderId="14" xfId="0" applyNumberFormat="1" applyFont="1" applyFill="1" applyBorder="1" applyAlignment="1">
      <alignment horizontal="right" vertical="center"/>
    </xf>
    <xf numFmtId="43" fontId="3" fillId="2" borderId="16" xfId="1" applyFont="1" applyFill="1" applyBorder="1" applyAlignment="1">
      <alignment horizontal="right" vertical="center"/>
    </xf>
    <xf numFmtId="0" fontId="0" fillId="0" borderId="16" xfId="0" applyBorder="1"/>
    <xf numFmtId="0" fontId="2" fillId="2" borderId="7" xfId="1"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16" xfId="0" applyFont="1" applyFill="1" applyBorder="1"/>
    <xf numFmtId="43" fontId="3" fillId="2" borderId="7" xfId="0" applyNumberFormat="1" applyFont="1" applyFill="1" applyBorder="1" applyAlignment="1">
      <alignment vertical="center"/>
    </xf>
    <xf numFmtId="43" fontId="3" fillId="2" borderId="16" xfId="1" applyFont="1" applyFill="1" applyBorder="1" applyAlignment="1">
      <alignment horizontal="center" vertical="center"/>
    </xf>
    <xf numFmtId="43" fontId="11" fillId="2" borderId="7" xfId="0" applyNumberFormat="1" applyFont="1" applyFill="1" applyBorder="1" applyAlignment="1">
      <alignment vertical="center"/>
    </xf>
    <xf numFmtId="0" fontId="0" fillId="0" borderId="0" xfId="0" applyBorder="1"/>
    <xf numFmtId="0" fontId="8" fillId="2" borderId="1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2" borderId="14" xfId="0" applyFont="1" applyFill="1" applyBorder="1" applyAlignment="1">
      <alignment horizontal="right" vertical="center" indent="1"/>
    </xf>
    <xf numFmtId="0" fontId="3" fillId="2" borderId="6" xfId="0" applyFont="1" applyFill="1" applyBorder="1" applyAlignment="1">
      <alignment horizontal="right" vertical="center" indent="1"/>
    </xf>
    <xf numFmtId="0" fontId="3" fillId="2" borderId="6" xfId="0" applyNumberFormat="1" applyFont="1" applyFill="1" applyBorder="1" applyAlignment="1">
      <alignment horizontal="right" vertical="center" indent="1"/>
    </xf>
    <xf numFmtId="0" fontId="3" fillId="2" borderId="15" xfId="0" applyFont="1" applyFill="1" applyBorder="1" applyAlignment="1">
      <alignment horizontal="right" vertical="center" indent="1"/>
    </xf>
    <xf numFmtId="0" fontId="11" fillId="2" borderId="14" xfId="0" applyFont="1" applyFill="1" applyBorder="1" applyAlignment="1">
      <alignment horizontal="right" vertical="center" indent="1"/>
    </xf>
    <xf numFmtId="0" fontId="11" fillId="2" borderId="6" xfId="0" applyFont="1" applyFill="1" applyBorder="1" applyAlignment="1">
      <alignment horizontal="right" vertical="center" indent="1"/>
    </xf>
    <xf numFmtId="0" fontId="11" fillId="2" borderId="6" xfId="0" applyNumberFormat="1" applyFont="1" applyFill="1" applyBorder="1" applyAlignment="1">
      <alignment horizontal="right" vertical="center" indent="1"/>
    </xf>
    <xf numFmtId="0" fontId="11" fillId="2" borderId="15" xfId="0" applyFont="1" applyFill="1" applyBorder="1" applyAlignment="1">
      <alignment horizontal="right" vertical="center" inden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NumberFormat="1"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3"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view="pageBreakPreview" zoomScaleNormal="100" workbookViewId="0">
      <selection activeCell="B1" sqref="B1:D1"/>
    </sheetView>
  </sheetViews>
  <sheetFormatPr defaultColWidth="9" defaultRowHeight="14.6"/>
  <cols>
    <col min="1" max="1" width="10.69140625" customWidth="1"/>
    <col min="2" max="2" width="75.69140625" customWidth="1"/>
    <col min="3" max="3" width="15.69140625" customWidth="1"/>
    <col min="4" max="4" width="15.69140625" style="4" customWidth="1"/>
    <col min="5" max="5" width="12.3828125" customWidth="1"/>
    <col min="6" max="6" width="13.921875" customWidth="1"/>
    <col min="7" max="7" width="16.07421875" customWidth="1"/>
  </cols>
  <sheetData>
    <row r="1" spans="1:7">
      <c r="A1" s="5" t="s">
        <v>0</v>
      </c>
      <c r="B1" s="52" t="s">
        <v>1</v>
      </c>
      <c r="C1" s="52"/>
      <c r="D1" s="53"/>
      <c r="E1" s="6" t="s">
        <v>2</v>
      </c>
      <c r="F1" s="7" t="s">
        <v>3</v>
      </c>
    </row>
    <row r="2" spans="1:7" s="1" customFormat="1" ht="29.5" customHeight="1">
      <c r="A2" s="8" t="s">
        <v>4</v>
      </c>
      <c r="B2" s="54" t="s">
        <v>5</v>
      </c>
      <c r="C2" s="54"/>
      <c r="D2" s="55"/>
      <c r="E2" s="9" t="s">
        <v>6</v>
      </c>
      <c r="F2" s="10" t="s">
        <v>7</v>
      </c>
      <c r="G2" s="11"/>
    </row>
    <row r="3" spans="1:7" s="1" customFormat="1" ht="24.9">
      <c r="A3" s="12" t="s">
        <v>8</v>
      </c>
      <c r="B3" s="56" t="s">
        <v>9</v>
      </c>
      <c r="C3" s="56"/>
      <c r="D3" s="57"/>
      <c r="E3" s="13" t="s">
        <v>10</v>
      </c>
      <c r="F3" s="14" t="s">
        <v>11</v>
      </c>
      <c r="G3" s="11"/>
    </row>
    <row r="4" spans="1:7" s="1" customFormat="1" ht="20.05" customHeight="1">
      <c r="A4" s="15"/>
      <c r="B4" s="15"/>
      <c r="C4" s="15"/>
      <c r="D4" s="16"/>
      <c r="E4" s="15"/>
      <c r="F4" s="15"/>
      <c r="G4" s="11"/>
    </row>
    <row r="5" spans="1:7" s="2" customFormat="1" ht="20.05" customHeight="1">
      <c r="A5" s="58" t="s">
        <v>12</v>
      </c>
      <c r="B5" s="58"/>
      <c r="C5" s="58"/>
      <c r="D5" s="59"/>
      <c r="E5" s="58"/>
      <c r="F5" s="58"/>
      <c r="G5" s="17"/>
    </row>
    <row r="6" spans="1:7" s="2" customFormat="1" ht="30" customHeight="1">
      <c r="A6" s="18" t="s">
        <v>13</v>
      </c>
      <c r="B6" s="19" t="s">
        <v>14</v>
      </c>
      <c r="C6" s="19" t="s">
        <v>15</v>
      </c>
      <c r="D6" s="20" t="s">
        <v>16</v>
      </c>
      <c r="E6" s="21" t="s">
        <v>17</v>
      </c>
      <c r="F6" s="21" t="s">
        <v>18</v>
      </c>
    </row>
    <row r="7" spans="1:7" s="2" customFormat="1" ht="25" customHeight="1">
      <c r="A7" s="22">
        <v>1</v>
      </c>
      <c r="B7" s="23" t="s">
        <v>19</v>
      </c>
      <c r="C7" s="24" t="s">
        <v>20</v>
      </c>
      <c r="D7" s="25">
        <v>1</v>
      </c>
      <c r="E7" s="26"/>
      <c r="F7" s="26">
        <f t="shared" ref="F7:F16" si="0">D7*E7</f>
        <v>0</v>
      </c>
    </row>
    <row r="8" spans="1:7" s="2" customFormat="1" ht="14.15">
      <c r="A8" s="22">
        <v>2</v>
      </c>
      <c r="B8" s="23" t="s">
        <v>21</v>
      </c>
      <c r="C8" s="24" t="s">
        <v>20</v>
      </c>
      <c r="D8" s="25">
        <v>1</v>
      </c>
      <c r="E8" s="26"/>
      <c r="F8" s="26">
        <f t="shared" si="0"/>
        <v>0</v>
      </c>
    </row>
    <row r="9" spans="1:7" s="2" customFormat="1" ht="25" customHeight="1">
      <c r="A9" s="22">
        <v>3</v>
      </c>
      <c r="B9" s="23" t="s">
        <v>22</v>
      </c>
      <c r="C9" s="24" t="s">
        <v>20</v>
      </c>
      <c r="D9" s="25">
        <v>1</v>
      </c>
      <c r="E9" s="26"/>
      <c r="F9" s="26">
        <f t="shared" si="0"/>
        <v>0</v>
      </c>
    </row>
    <row r="10" spans="1:7" s="2" customFormat="1" ht="28.3">
      <c r="A10" s="22">
        <v>4</v>
      </c>
      <c r="B10" s="23" t="s">
        <v>23</v>
      </c>
      <c r="C10" s="24" t="s">
        <v>20</v>
      </c>
      <c r="D10" s="25">
        <v>2</v>
      </c>
      <c r="E10" s="27"/>
      <c r="F10" s="26">
        <f t="shared" si="0"/>
        <v>0</v>
      </c>
    </row>
    <row r="11" spans="1:7" s="2" customFormat="1" ht="282.89999999999998">
      <c r="A11" s="22">
        <v>5</v>
      </c>
      <c r="B11" s="23" t="s">
        <v>24</v>
      </c>
      <c r="C11" s="24" t="s">
        <v>20</v>
      </c>
      <c r="D11" s="25">
        <v>1</v>
      </c>
      <c r="E11" s="26"/>
      <c r="F11" s="26">
        <f t="shared" si="0"/>
        <v>0</v>
      </c>
    </row>
    <row r="12" spans="1:7" s="2" customFormat="1" ht="297">
      <c r="A12" s="22">
        <v>6</v>
      </c>
      <c r="B12" s="23" t="s">
        <v>25</v>
      </c>
      <c r="C12" s="24" t="s">
        <v>20</v>
      </c>
      <c r="D12" s="25">
        <v>6</v>
      </c>
      <c r="E12" s="26"/>
      <c r="F12" s="26">
        <f t="shared" si="0"/>
        <v>0</v>
      </c>
    </row>
    <row r="13" spans="1:7" s="2" customFormat="1" ht="198">
      <c r="A13" s="22">
        <v>7</v>
      </c>
      <c r="B13" s="28" t="s">
        <v>26</v>
      </c>
      <c r="C13" s="29" t="s">
        <v>20</v>
      </c>
      <c r="D13" s="30">
        <v>1</v>
      </c>
      <c r="E13" s="26"/>
      <c r="F13" s="26">
        <f t="shared" si="0"/>
        <v>0</v>
      </c>
    </row>
    <row r="14" spans="1:7" s="2" customFormat="1" ht="84.9">
      <c r="A14" s="22">
        <v>8</v>
      </c>
      <c r="B14" s="23" t="s">
        <v>27</v>
      </c>
      <c r="C14" s="24" t="s">
        <v>20</v>
      </c>
      <c r="D14" s="25">
        <v>1</v>
      </c>
      <c r="E14" s="26"/>
      <c r="F14" s="26">
        <f t="shared" si="0"/>
        <v>0</v>
      </c>
    </row>
    <row r="15" spans="1:7" s="2" customFormat="1" ht="133.30000000000001" customHeight="1">
      <c r="A15" s="22">
        <v>9</v>
      </c>
      <c r="B15" s="23" t="s">
        <v>28</v>
      </c>
      <c r="C15" s="24" t="s">
        <v>20</v>
      </c>
      <c r="D15" s="25">
        <v>1</v>
      </c>
      <c r="E15" s="26"/>
      <c r="F15" s="26">
        <f t="shared" si="0"/>
        <v>0</v>
      </c>
    </row>
    <row r="16" spans="1:7" s="2" customFormat="1" ht="21.65" customHeight="1">
      <c r="A16" s="22">
        <v>10</v>
      </c>
      <c r="B16" s="23" t="s">
        <v>29</v>
      </c>
      <c r="C16" s="24" t="s">
        <v>30</v>
      </c>
      <c r="D16" s="25">
        <v>350</v>
      </c>
      <c r="E16" s="26"/>
      <c r="F16" s="26">
        <f t="shared" si="0"/>
        <v>0</v>
      </c>
    </row>
    <row r="17" spans="1:7" s="3" customFormat="1" ht="25" customHeight="1">
      <c r="A17" s="44" t="s">
        <v>31</v>
      </c>
      <c r="B17" s="45"/>
      <c r="C17" s="45"/>
      <c r="D17" s="46"/>
      <c r="E17" s="47"/>
      <c r="F17" s="31">
        <f>SUM(F7:F16)</f>
        <v>0</v>
      </c>
      <c r="G17" s="32"/>
    </row>
    <row r="18" spans="1:7">
      <c r="G18" s="33"/>
    </row>
    <row r="19" spans="1:7" s="2" customFormat="1" ht="25" customHeight="1">
      <c r="A19" s="41" t="s">
        <v>33</v>
      </c>
      <c r="B19" s="42"/>
      <c r="C19" s="42"/>
      <c r="D19" s="42"/>
      <c r="E19" s="42"/>
      <c r="F19" s="43"/>
    </row>
    <row r="20" spans="1:7" s="2" customFormat="1" ht="25" customHeight="1">
      <c r="A20" s="22" t="e">
        <f>#REF!+1</f>
        <v>#REF!</v>
      </c>
      <c r="B20" s="35" t="s">
        <v>29</v>
      </c>
      <c r="C20" s="24" t="s">
        <v>32</v>
      </c>
      <c r="D20" s="34">
        <v>420</v>
      </c>
      <c r="E20" s="26"/>
      <c r="F20" s="26">
        <f t="shared" ref="F20:F31" si="1">D20*E20</f>
        <v>0</v>
      </c>
    </row>
    <row r="21" spans="1:7" s="2" customFormat="1" ht="28.3">
      <c r="A21" s="22" t="e">
        <f t="shared" ref="A21:A31" si="2">A20+1</f>
        <v>#REF!</v>
      </c>
      <c r="B21" s="23" t="s">
        <v>34</v>
      </c>
      <c r="C21" s="24" t="s">
        <v>20</v>
      </c>
      <c r="D21" s="25">
        <v>14</v>
      </c>
      <c r="E21" s="26"/>
      <c r="F21" s="26">
        <f t="shared" si="1"/>
        <v>0</v>
      </c>
    </row>
    <row r="22" spans="1:7" s="2" customFormat="1" ht="28.3">
      <c r="A22" s="22" t="e">
        <f t="shared" si="2"/>
        <v>#REF!</v>
      </c>
      <c r="B22" s="23" t="s">
        <v>35</v>
      </c>
      <c r="C22" s="24" t="s">
        <v>20</v>
      </c>
      <c r="D22" s="34">
        <v>14</v>
      </c>
      <c r="E22" s="26"/>
      <c r="F22" s="26">
        <f t="shared" si="1"/>
        <v>0</v>
      </c>
    </row>
    <row r="23" spans="1:7" s="2" customFormat="1" ht="42.45">
      <c r="A23" s="22" t="e">
        <f t="shared" si="2"/>
        <v>#REF!</v>
      </c>
      <c r="B23" s="23" t="s">
        <v>36</v>
      </c>
      <c r="C23" s="24" t="s">
        <v>37</v>
      </c>
      <c r="D23" s="34">
        <v>50</v>
      </c>
      <c r="E23" s="26"/>
      <c r="F23" s="26">
        <f t="shared" si="1"/>
        <v>0</v>
      </c>
    </row>
    <row r="24" spans="1:7" s="2" customFormat="1" ht="42.45">
      <c r="A24" s="22" t="e">
        <f t="shared" si="2"/>
        <v>#REF!</v>
      </c>
      <c r="B24" s="23" t="s">
        <v>38</v>
      </c>
      <c r="C24" s="24" t="s">
        <v>20</v>
      </c>
      <c r="D24" s="34">
        <v>1</v>
      </c>
      <c r="E24" s="26"/>
      <c r="F24" s="26">
        <f t="shared" si="1"/>
        <v>0</v>
      </c>
    </row>
    <row r="25" spans="1:7" s="2" customFormat="1" ht="20.05" customHeight="1">
      <c r="A25" s="22" t="e">
        <f t="shared" si="2"/>
        <v>#REF!</v>
      </c>
      <c r="B25" s="23" t="s">
        <v>39</v>
      </c>
      <c r="C25" s="24" t="s">
        <v>20</v>
      </c>
      <c r="D25" s="34">
        <v>7</v>
      </c>
      <c r="E25" s="26"/>
      <c r="F25" s="26">
        <f t="shared" si="1"/>
        <v>0</v>
      </c>
    </row>
    <row r="26" spans="1:7" s="2" customFormat="1" ht="20.05" customHeight="1">
      <c r="A26" s="22" t="e">
        <f t="shared" si="2"/>
        <v>#REF!</v>
      </c>
      <c r="B26" s="23" t="s">
        <v>40</v>
      </c>
      <c r="C26" s="24" t="s">
        <v>20</v>
      </c>
      <c r="D26" s="34">
        <v>7</v>
      </c>
      <c r="E26" s="26"/>
      <c r="F26" s="26">
        <f t="shared" si="1"/>
        <v>0</v>
      </c>
    </row>
    <row r="27" spans="1:7" s="2" customFormat="1" ht="42.45">
      <c r="A27" s="22" t="e">
        <f t="shared" si="2"/>
        <v>#REF!</v>
      </c>
      <c r="B27" s="23" t="s">
        <v>41</v>
      </c>
      <c r="C27" s="24" t="s">
        <v>20</v>
      </c>
      <c r="D27" s="34">
        <v>1</v>
      </c>
      <c r="E27" s="26"/>
      <c r="F27" s="26">
        <f t="shared" si="1"/>
        <v>0</v>
      </c>
    </row>
    <row r="28" spans="1:7" s="2" customFormat="1" ht="28.3">
      <c r="A28" s="22" t="e">
        <f t="shared" si="2"/>
        <v>#REF!</v>
      </c>
      <c r="B28" s="23" t="s">
        <v>42</v>
      </c>
      <c r="C28" s="24" t="s">
        <v>20</v>
      </c>
      <c r="D28" s="34">
        <v>1</v>
      </c>
      <c r="E28" s="26"/>
      <c r="F28" s="26">
        <f t="shared" si="1"/>
        <v>0</v>
      </c>
    </row>
    <row r="29" spans="1:7" s="2" customFormat="1" ht="28.3">
      <c r="A29" s="22" t="e">
        <f t="shared" si="2"/>
        <v>#REF!</v>
      </c>
      <c r="B29" s="23" t="s">
        <v>43</v>
      </c>
      <c r="C29" s="24" t="s">
        <v>20</v>
      </c>
      <c r="D29" s="34">
        <v>1</v>
      </c>
      <c r="E29" s="26"/>
      <c r="F29" s="26">
        <f t="shared" si="1"/>
        <v>0</v>
      </c>
    </row>
    <row r="30" spans="1:7" s="2" customFormat="1" ht="14.15">
      <c r="A30" s="22" t="e">
        <f t="shared" si="2"/>
        <v>#REF!</v>
      </c>
      <c r="B30" s="23" t="s">
        <v>44</v>
      </c>
      <c r="C30" s="24" t="s">
        <v>20</v>
      </c>
      <c r="D30" s="34">
        <v>1</v>
      </c>
      <c r="E30" s="26"/>
      <c r="F30" s="26">
        <f t="shared" si="1"/>
        <v>0</v>
      </c>
    </row>
    <row r="31" spans="1:7" s="2" customFormat="1" ht="28.3">
      <c r="A31" s="22" t="e">
        <f t="shared" si="2"/>
        <v>#REF!</v>
      </c>
      <c r="B31" s="23" t="s">
        <v>45</v>
      </c>
      <c r="C31" s="24" t="s">
        <v>20</v>
      </c>
      <c r="D31" s="34">
        <v>2</v>
      </c>
      <c r="E31" s="26"/>
      <c r="F31" s="26">
        <f t="shared" si="1"/>
        <v>0</v>
      </c>
      <c r="G31" s="36"/>
    </row>
    <row r="32" spans="1:7" s="2" customFormat="1" ht="25" customHeight="1">
      <c r="A32" s="44" t="s">
        <v>46</v>
      </c>
      <c r="B32" s="45"/>
      <c r="C32" s="45"/>
      <c r="D32" s="46"/>
      <c r="E32" s="47"/>
      <c r="F32" s="37">
        <f>SUM(F19:F31)</f>
        <v>0</v>
      </c>
      <c r="G32" s="38"/>
    </row>
    <row r="33" spans="1:7" ht="25" customHeight="1">
      <c r="A33" s="48" t="s">
        <v>47</v>
      </c>
      <c r="B33" s="49"/>
      <c r="C33" s="49"/>
      <c r="D33" s="50"/>
      <c r="E33" s="51"/>
      <c r="F33" s="39">
        <f>F32+F17</f>
        <v>0</v>
      </c>
      <c r="G33" s="40"/>
    </row>
    <row r="34" spans="1:7">
      <c r="F34" s="40"/>
      <c r="G34" s="40"/>
    </row>
  </sheetData>
  <mergeCells count="8">
    <mergeCell ref="A19:F19"/>
    <mergeCell ref="A32:E32"/>
    <mergeCell ref="A33:E33"/>
    <mergeCell ref="B1:D1"/>
    <mergeCell ref="B2:D2"/>
    <mergeCell ref="B3:D3"/>
    <mergeCell ref="A5:F5"/>
    <mergeCell ref="A17:E17"/>
  </mergeCells>
  <pageMargins left="0.7" right="0.7" top="0.75" bottom="0.75" header="0.3" footer="0.3"/>
  <pageSetup scale="62" orientation="portrait" r:id="rId1"/>
  <rowBreaks count="1" manualBreakCount="1">
    <brk id="18" max="5"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Yogesh Bhagwat</dc:creator>
  <cp:lastModifiedBy>Smrutika Thoti</cp:lastModifiedBy>
  <dcterms:created xsi:type="dcterms:W3CDTF">2024-10-22T12:15:00Z</dcterms:created>
  <dcterms:modified xsi:type="dcterms:W3CDTF">2024-10-24T06:26:07Z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1033-12.2.0.18607</vt:lpwstr>
  </property>
  <property fmtid="{D5CDD505-2E9C-101B-9397-08002B2CF9AE}" pid="3" name="ICV">
    <vt:lpwstr>75B3CDE765864E56B058033CE68A8661_12</vt:lpwstr>
  </property>
</Properties>
</file>