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OMINOS FOOD COURT\NT ITEMS\"/>
    </mc:Choice>
  </mc:AlternateContent>
  <bookViews>
    <workbookView xWindow="0" yWindow="0" windowWidth="10200" windowHeight="4440"/>
  </bookViews>
  <sheets>
    <sheet name="NT Item " sheetId="1" r:id="rId1"/>
  </sheets>
  <definedNames>
    <definedName name="_xlnm._FilterDatabase" localSheetId="0" hidden="1">'NT Item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6" i="1"/>
  <c r="H47" i="1"/>
  <c r="H42" i="1"/>
  <c r="H48" i="1"/>
  <c r="H49" i="1"/>
  <c r="H50" i="1"/>
  <c r="H51" i="1"/>
  <c r="H52" i="1"/>
  <c r="H53" i="1"/>
  <c r="H16" i="1"/>
  <c r="H62" i="1"/>
  <c r="H63" i="1"/>
  <c r="H64" i="1"/>
  <c r="H65" i="1"/>
  <c r="H66" i="1"/>
  <c r="H61" i="1"/>
  <c r="H60" i="1"/>
  <c r="H15" i="1"/>
  <c r="H54" i="1"/>
  <c r="H55" i="1"/>
  <c r="H57" i="1"/>
  <c r="H56" i="1"/>
  <c r="H58" i="1"/>
  <c r="H18" i="1"/>
  <c r="H19" i="1"/>
  <c r="H20" i="1"/>
  <c r="H21" i="1"/>
  <c r="H22" i="1"/>
  <c r="H9" i="1"/>
  <c r="H8" i="1"/>
  <c r="H7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14" i="1"/>
  <c r="H13" i="1"/>
  <c r="H12" i="1"/>
  <c r="H11" i="1"/>
  <c r="H6" i="1"/>
  <c r="H5" i="1"/>
  <c r="H4" i="1"/>
  <c r="A5" i="1"/>
  <c r="A6" i="1" s="1"/>
  <c r="H35" i="1" l="1"/>
  <c r="H43" i="1"/>
  <c r="H39" i="1"/>
  <c r="H27" i="1"/>
  <c r="H17" i="1"/>
  <c r="H3" i="1"/>
  <c r="H10" i="1"/>
  <c r="H59" i="1"/>
  <c r="H68" i="1" l="1"/>
</calcChain>
</file>

<file path=xl/sharedStrings.xml><?xml version="1.0" encoding="utf-8"?>
<sst xmlns="http://schemas.openxmlformats.org/spreadsheetml/2006/main" count="200" uniqueCount="102">
  <si>
    <t xml:space="preserve">Category </t>
  </si>
  <si>
    <t>Item Description</t>
  </si>
  <si>
    <t xml:space="preserve">Size / Specfication </t>
  </si>
  <si>
    <t xml:space="preserve">UOM </t>
  </si>
  <si>
    <t xml:space="preserve">Qty </t>
  </si>
  <si>
    <t xml:space="preserve">Rate </t>
  </si>
  <si>
    <t xml:space="preserve">Amount </t>
  </si>
  <si>
    <t xml:space="preserve">Fabrication </t>
  </si>
  <si>
    <t xml:space="preserve">MS Stand for cold room &amp; AC outdoor unit </t>
  </si>
  <si>
    <t xml:space="preserve">4x6x2  Ft </t>
  </si>
  <si>
    <t xml:space="preserve">Nos </t>
  </si>
  <si>
    <t xml:space="preserve">2.5x1.6x2 Ft </t>
  </si>
  <si>
    <t xml:space="preserve">Manager Room M. S frame lifting station with ply and cladded with SS 304 </t>
  </si>
  <si>
    <t xml:space="preserve">Entry lifting station with ply &amp; SS palte </t>
  </si>
  <si>
    <t xml:space="preserve">0.5x0.75x0.6m </t>
  </si>
  <si>
    <t xml:space="preserve">2 Pole MCB 32A With Box </t>
  </si>
  <si>
    <t xml:space="preserve">63A RCBO 4 Pole </t>
  </si>
  <si>
    <t xml:space="preserve">16 A Switch Board 3 module </t>
  </si>
  <si>
    <t xml:space="preserve">300x300mm </t>
  </si>
  <si>
    <t xml:space="preserve">Plumbing </t>
  </si>
  <si>
    <t xml:space="preserve">Set </t>
  </si>
  <si>
    <t>4x4 ft</t>
  </si>
  <si>
    <t xml:space="preserve">Finishes </t>
  </si>
  <si>
    <t xml:space="preserve">S.S Profile near counter entrance </t>
  </si>
  <si>
    <t xml:space="preserve">RFT </t>
  </si>
  <si>
    <t xml:space="preserve">TV Stand With MS Framing + Ply </t>
  </si>
  <si>
    <t xml:space="preserve">1.25x8.5 ft </t>
  </si>
  <si>
    <t xml:space="preserve">L- Shape gypsum Ceiling </t>
  </si>
  <si>
    <t xml:space="preserve">Front Counter M.S Frame Work </t>
  </si>
  <si>
    <t xml:space="preserve">6X1.5M </t>
  </si>
  <si>
    <t xml:space="preserve">Façade </t>
  </si>
  <si>
    <t xml:space="preserve">12 mm toughned Glass </t>
  </si>
  <si>
    <t>5.25x4.25</t>
  </si>
  <si>
    <t xml:space="preserve">SQF </t>
  </si>
  <si>
    <t xml:space="preserve">SQM </t>
  </si>
  <si>
    <t xml:space="preserve">S.S Pole hanging from Ceiling </t>
  </si>
  <si>
    <t xml:space="preserve">2X1.5fT </t>
  </si>
  <si>
    <t xml:space="preserve">2x1 Mtr </t>
  </si>
  <si>
    <t>3 Mtr</t>
  </si>
  <si>
    <t xml:space="preserve">Ply with laminate panelling over DB panel </t>
  </si>
  <si>
    <t>3x0.35Mtr</t>
  </si>
  <si>
    <t xml:space="preserve">Hood MS pipe support for hanging </t>
  </si>
  <si>
    <t xml:space="preserve">8x6 fit </t>
  </si>
  <si>
    <t xml:space="preserve">Supply and installation kota stone floor cold room </t>
  </si>
  <si>
    <t>2.6x1.9 Mtr</t>
  </si>
  <si>
    <t xml:space="preserve">Supply and installation kota stone skirting 100mm H cold room </t>
  </si>
  <si>
    <t>Mtr</t>
  </si>
  <si>
    <t>Supply and installation SS sheet packing for above hood 100mm H</t>
  </si>
  <si>
    <t xml:space="preserve">Ply panelling side counter </t>
  </si>
  <si>
    <t>1.25x1.35 Mtr</t>
  </si>
  <si>
    <t xml:space="preserve">Supply and installation Site of sprinkler rossettle plate </t>
  </si>
  <si>
    <t xml:space="preserve">Supply and installation Site of UL listed approved corrugeted sheet SS 304 </t>
  </si>
  <si>
    <t>Supply and installation corian above counter</t>
  </si>
  <si>
    <t>2x5</t>
  </si>
  <si>
    <t xml:space="preserve">Supply and installation panelling above cold room </t>
  </si>
  <si>
    <t>10x16</t>
  </si>
  <si>
    <t>Supply and installation chain 1.5 mtr</t>
  </si>
  <si>
    <t xml:space="preserve">Supply and installation soup dispenser </t>
  </si>
  <si>
    <t xml:space="preserve">Tissue paper holder </t>
  </si>
  <si>
    <t xml:space="preserve">Supply and installation wall boxing for ac </t>
  </si>
  <si>
    <t>Supply and installation anti scratch tap</t>
  </si>
  <si>
    <t xml:space="preserve">Supply and installation corian for counter façade drop </t>
  </si>
  <si>
    <t>Rmt</t>
  </si>
  <si>
    <t xml:space="preserve">Supply and installation ms structure façade </t>
  </si>
  <si>
    <t xml:space="preserve">8x1.4 mtr </t>
  </si>
  <si>
    <t xml:space="preserve">Supply and installation Keyboard </t>
  </si>
  <si>
    <t>Microwave Oven Self with MS Stand</t>
  </si>
  <si>
    <t xml:space="preserve">Mop Hanger </t>
  </si>
  <si>
    <t xml:space="preserve">Supply and installation sprinkler with accessories and re-work of existing sprinkler </t>
  </si>
  <si>
    <t xml:space="preserve">Supply and installation SS support for Gas meter </t>
  </si>
  <si>
    <t xml:space="preserve">Equipment installation </t>
  </si>
  <si>
    <t xml:space="preserve">Gang Box  16 A Switch Board 6 module </t>
  </si>
  <si>
    <t>AHM_Domino's_NT Item _Fdt_Working_30.08.2024</t>
  </si>
  <si>
    <t xml:space="preserve">S.N </t>
  </si>
  <si>
    <t xml:space="preserve">Electrical </t>
  </si>
  <si>
    <t xml:space="preserve">Mop sink connection complete ( Supply + Installation ) </t>
  </si>
  <si>
    <t xml:space="preserve">3 sink grease trap installation ( Installation ) </t>
  </si>
  <si>
    <t>Chamber ( Supply + Installation )</t>
  </si>
  <si>
    <t>S. S Grating   ( Supply + Installation )</t>
  </si>
  <si>
    <t>R.O Stand above ceiling with ms pipe  with Ply base  ( Supply + Installation )</t>
  </si>
  <si>
    <t>RO Tank + Pressure Tank  ( Supply + Installation )</t>
  </si>
  <si>
    <t xml:space="preserve">MOP sink tap &amp; RO Tap  ( Supply + Installation ) </t>
  </si>
  <si>
    <t xml:space="preserve">Supply accessories laying of sink   ( Supply + Installation ) </t>
  </si>
  <si>
    <t xml:space="preserve">Fire Sprinkler </t>
  </si>
  <si>
    <t xml:space="preserve">Mis </t>
  </si>
  <si>
    <t xml:space="preserve">Supply and installation sink mixer  ( Supply + Installation ) </t>
  </si>
  <si>
    <t xml:space="preserve">Supply and Installation pvc strip for microwave oven </t>
  </si>
  <si>
    <t xml:space="preserve">20x7 FT </t>
  </si>
  <si>
    <t xml:space="preserve">Rubber Mat 1.1 KV  ( Supply + Installation ) </t>
  </si>
  <si>
    <t xml:space="preserve">HVAC </t>
  </si>
  <si>
    <t xml:space="preserve">Daikin </t>
  </si>
  <si>
    <t>6.4 mm OD Soft Copper ( Insulation-9 mm )</t>
  </si>
  <si>
    <t>9.5 mm OD Soft Copper ( Insulation-9 mm )</t>
  </si>
  <si>
    <t>12.7 mm OD Soft Copper ( Insulation-9 mm</t>
  </si>
  <si>
    <t>15.9 mm OD Soft Copper ( Insulation- 9 mm )</t>
  </si>
  <si>
    <t>Cable 4 Core 2.5 Sqmm</t>
  </si>
  <si>
    <t xml:space="preserve">RM </t>
  </si>
  <si>
    <t xml:space="preserve">Supply Installation, Testing &amp; Commissioning of Split AC 1.8 TR </t>
  </si>
  <si>
    <t>Supply Installation, Testing &amp; Commissioning of Split AC 1.5 TR</t>
  </si>
  <si>
    <t xml:space="preserve">Self &amp; SS  overhead cabinate fixing </t>
  </si>
  <si>
    <t xml:space="preserve">GRAND TOTAL </t>
  </si>
  <si>
    <t xml:space="preserve">Main LT Panel ( As per Site Requirement + SLD) 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</si>
</sst>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3" fontId="1" fillId="3" borderId="1" xfId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43" fontId="1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64" workbookViewId="0">
      <selection activeCell="H68" sqref="H68"/>
    </sheetView>
  </sheetViews>
  <sheetFormatPr defaultRowHeight="15" x14ac:dyDescent="0.25"/>
  <cols>
    <col min="1" max="1" width="5.28515625" customWidth="1"/>
    <col min="2" max="2" width="12.5703125" customWidth="1"/>
    <col min="3" max="3" width="67.28515625" customWidth="1"/>
    <col min="4" max="4" width="16.5703125" customWidth="1"/>
    <col min="5" max="5" width="11.85546875" style="3" customWidth="1"/>
    <col min="6" max="6" width="8.7109375" style="3" customWidth="1"/>
    <col min="7" max="7" width="7" style="3" bestFit="1" customWidth="1"/>
    <col min="8" max="8" width="12.5703125" style="3" bestFit="1" customWidth="1"/>
    <col min="9" max="9" width="9.85546875" customWidth="1"/>
  </cols>
  <sheetData>
    <row r="1" spans="1:8" x14ac:dyDescent="0.25">
      <c r="A1" s="19" t="s">
        <v>72</v>
      </c>
      <c r="B1" s="19"/>
      <c r="C1" s="19"/>
      <c r="D1" s="19"/>
      <c r="E1" s="19"/>
      <c r="F1" s="19"/>
      <c r="G1" s="19"/>
      <c r="H1" s="19"/>
    </row>
    <row r="2" spans="1:8" x14ac:dyDescent="0.25">
      <c r="A2" s="7" t="s">
        <v>73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</row>
    <row r="3" spans="1:8" x14ac:dyDescent="0.25">
      <c r="A3" s="5"/>
      <c r="B3" s="5"/>
      <c r="C3" s="5"/>
      <c r="D3" s="5"/>
      <c r="E3" s="6"/>
      <c r="F3" s="6"/>
      <c r="G3" s="6"/>
      <c r="H3" s="11">
        <f>SUM(H4:H9)</f>
        <v>119340</v>
      </c>
    </row>
    <row r="4" spans="1:8" x14ac:dyDescent="0.25">
      <c r="A4" s="4">
        <v>1</v>
      </c>
      <c r="B4" s="1" t="s">
        <v>7</v>
      </c>
      <c r="C4" s="1" t="s">
        <v>8</v>
      </c>
      <c r="D4" s="2" t="s">
        <v>9</v>
      </c>
      <c r="E4" s="2" t="s">
        <v>10</v>
      </c>
      <c r="F4" s="2">
        <v>4</v>
      </c>
      <c r="G4" s="2">
        <v>13550</v>
      </c>
      <c r="H4" s="2">
        <f>F4*G4</f>
        <v>54200</v>
      </c>
    </row>
    <row r="5" spans="1:8" x14ac:dyDescent="0.25">
      <c r="A5" s="4">
        <f>A4+1</f>
        <v>2</v>
      </c>
      <c r="B5" s="1" t="s">
        <v>7</v>
      </c>
      <c r="C5" s="1" t="s">
        <v>12</v>
      </c>
      <c r="D5" s="2" t="s">
        <v>11</v>
      </c>
      <c r="E5" s="2" t="s">
        <v>10</v>
      </c>
      <c r="F5" s="2">
        <v>1</v>
      </c>
      <c r="G5" s="2">
        <v>18750</v>
      </c>
      <c r="H5" s="2">
        <f t="shared" ref="H5:H41" si="0">F5*G5</f>
        <v>18750</v>
      </c>
    </row>
    <row r="6" spans="1:8" x14ac:dyDescent="0.25">
      <c r="A6" s="4">
        <f t="shared" ref="A6" si="1">A5+1</f>
        <v>3</v>
      </c>
      <c r="B6" s="1" t="s">
        <v>7</v>
      </c>
      <c r="C6" s="1" t="s">
        <v>13</v>
      </c>
      <c r="D6" s="2" t="s">
        <v>14</v>
      </c>
      <c r="E6" s="2" t="s">
        <v>10</v>
      </c>
      <c r="F6" s="2">
        <v>1</v>
      </c>
      <c r="G6" s="2">
        <v>14590</v>
      </c>
      <c r="H6" s="2">
        <f t="shared" si="0"/>
        <v>14590</v>
      </c>
    </row>
    <row r="7" spans="1:8" x14ac:dyDescent="0.25">
      <c r="A7" s="4">
        <v>4</v>
      </c>
      <c r="B7" s="1" t="s">
        <v>7</v>
      </c>
      <c r="C7" s="1" t="s">
        <v>35</v>
      </c>
      <c r="D7" s="2"/>
      <c r="E7" s="2" t="s">
        <v>24</v>
      </c>
      <c r="F7" s="2">
        <v>9</v>
      </c>
      <c r="G7" s="2">
        <v>2200</v>
      </c>
      <c r="H7" s="2">
        <f t="shared" ref="H7:H9" si="2">F7*G7</f>
        <v>19800</v>
      </c>
    </row>
    <row r="8" spans="1:8" x14ac:dyDescent="0.25">
      <c r="A8" s="4">
        <v>5</v>
      </c>
      <c r="B8" s="1" t="s">
        <v>7</v>
      </c>
      <c r="C8" s="1" t="s">
        <v>28</v>
      </c>
      <c r="D8" s="2" t="s">
        <v>29</v>
      </c>
      <c r="E8" s="2" t="s">
        <v>34</v>
      </c>
      <c r="F8" s="2">
        <v>9</v>
      </c>
      <c r="G8" s="2">
        <v>850</v>
      </c>
      <c r="H8" s="2">
        <f t="shared" si="2"/>
        <v>7650</v>
      </c>
    </row>
    <row r="9" spans="1:8" x14ac:dyDescent="0.25">
      <c r="A9" s="4">
        <v>6</v>
      </c>
      <c r="B9" s="1" t="s">
        <v>7</v>
      </c>
      <c r="C9" s="1" t="s">
        <v>66</v>
      </c>
      <c r="D9" s="2" t="s">
        <v>36</v>
      </c>
      <c r="E9" s="2" t="s">
        <v>33</v>
      </c>
      <c r="F9" s="2">
        <v>3</v>
      </c>
      <c r="G9" s="2">
        <v>1450</v>
      </c>
      <c r="H9" s="2">
        <f t="shared" si="2"/>
        <v>4350</v>
      </c>
    </row>
    <row r="10" spans="1:8" x14ac:dyDescent="0.25">
      <c r="A10" s="12"/>
      <c r="B10" s="9"/>
      <c r="C10" s="9"/>
      <c r="D10" s="10"/>
      <c r="E10" s="10"/>
      <c r="F10" s="10"/>
      <c r="G10" s="10"/>
      <c r="H10" s="13">
        <f>SUM(H11:H16)</f>
        <v>331231</v>
      </c>
    </row>
    <row r="11" spans="1:8" x14ac:dyDescent="0.25">
      <c r="A11" s="4">
        <v>1</v>
      </c>
      <c r="B11" s="1" t="s">
        <v>74</v>
      </c>
      <c r="C11" s="1" t="s">
        <v>15</v>
      </c>
      <c r="D11" s="2"/>
      <c r="E11" s="2" t="s">
        <v>10</v>
      </c>
      <c r="F11" s="2">
        <v>4</v>
      </c>
      <c r="G11" s="2">
        <v>3600</v>
      </c>
      <c r="H11" s="2">
        <f t="shared" si="0"/>
        <v>14400</v>
      </c>
    </row>
    <row r="12" spans="1:8" x14ac:dyDescent="0.25">
      <c r="A12" s="4">
        <v>2</v>
      </c>
      <c r="B12" s="1" t="s">
        <v>74</v>
      </c>
      <c r="C12" s="1" t="s">
        <v>16</v>
      </c>
      <c r="D12" s="2"/>
      <c r="E12" s="2" t="s">
        <v>10</v>
      </c>
      <c r="F12" s="2">
        <v>1</v>
      </c>
      <c r="G12" s="2">
        <v>6250</v>
      </c>
      <c r="H12" s="2">
        <f t="shared" si="0"/>
        <v>6250</v>
      </c>
    </row>
    <row r="13" spans="1:8" x14ac:dyDescent="0.25">
      <c r="A13" s="4">
        <v>3</v>
      </c>
      <c r="B13" s="1" t="s">
        <v>74</v>
      </c>
      <c r="C13" s="1" t="s">
        <v>17</v>
      </c>
      <c r="D13" s="2"/>
      <c r="E13" s="2" t="s">
        <v>10</v>
      </c>
      <c r="F13" s="2">
        <v>1</v>
      </c>
      <c r="G13" s="2">
        <v>1150</v>
      </c>
      <c r="H13" s="2">
        <f t="shared" si="0"/>
        <v>1150</v>
      </c>
    </row>
    <row r="14" spans="1:8" x14ac:dyDescent="0.25">
      <c r="A14" s="4">
        <v>4</v>
      </c>
      <c r="B14" s="1" t="s">
        <v>74</v>
      </c>
      <c r="C14" s="1" t="s">
        <v>71</v>
      </c>
      <c r="D14" s="2"/>
      <c r="E14" s="2" t="s">
        <v>10</v>
      </c>
      <c r="F14" s="2">
        <v>3</v>
      </c>
      <c r="G14" s="2">
        <v>2275</v>
      </c>
      <c r="H14" s="2">
        <f t="shared" si="0"/>
        <v>6825</v>
      </c>
    </row>
    <row r="15" spans="1:8" x14ac:dyDescent="0.25">
      <c r="A15" s="4">
        <v>5</v>
      </c>
      <c r="B15" s="1" t="s">
        <v>74</v>
      </c>
      <c r="C15" s="1" t="s">
        <v>88</v>
      </c>
      <c r="D15" s="2" t="s">
        <v>37</v>
      </c>
      <c r="E15" s="2" t="s">
        <v>10</v>
      </c>
      <c r="F15" s="2">
        <v>1</v>
      </c>
      <c r="G15" s="2">
        <v>3850</v>
      </c>
      <c r="H15" s="2">
        <f t="shared" ref="H15:H16" si="3">F15*G15</f>
        <v>3850</v>
      </c>
    </row>
    <row r="16" spans="1:8" x14ac:dyDescent="0.25">
      <c r="A16" s="4">
        <v>6</v>
      </c>
      <c r="B16" s="1" t="s">
        <v>74</v>
      </c>
      <c r="C16" s="1" t="s">
        <v>101</v>
      </c>
      <c r="D16" s="2"/>
      <c r="E16" s="2" t="s">
        <v>10</v>
      </c>
      <c r="F16" s="2">
        <v>1</v>
      </c>
      <c r="G16" s="2">
        <v>298756</v>
      </c>
      <c r="H16" s="2">
        <f t="shared" si="3"/>
        <v>298756</v>
      </c>
    </row>
    <row r="17" spans="1:8" x14ac:dyDescent="0.25">
      <c r="A17" s="12"/>
      <c r="B17" s="9"/>
      <c r="C17" s="9"/>
      <c r="D17" s="10"/>
      <c r="E17" s="10"/>
      <c r="F17" s="10"/>
      <c r="G17" s="10"/>
      <c r="H17" s="11">
        <f>SUM(H18:H26)</f>
        <v>168094</v>
      </c>
    </row>
    <row r="18" spans="1:8" x14ac:dyDescent="0.25">
      <c r="A18" s="4">
        <v>1</v>
      </c>
      <c r="B18" s="1" t="s">
        <v>19</v>
      </c>
      <c r="C18" s="1" t="s">
        <v>85</v>
      </c>
      <c r="D18" s="2"/>
      <c r="E18" s="2" t="s">
        <v>10</v>
      </c>
      <c r="F18" s="2">
        <v>3</v>
      </c>
      <c r="G18" s="2">
        <v>3385</v>
      </c>
      <c r="H18" s="2">
        <f t="shared" ref="H18" si="4">F18*G18</f>
        <v>10155</v>
      </c>
    </row>
    <row r="19" spans="1:8" x14ac:dyDescent="0.25">
      <c r="A19" s="4">
        <v>2</v>
      </c>
      <c r="B19" s="1" t="s">
        <v>19</v>
      </c>
      <c r="C19" s="1" t="s">
        <v>82</v>
      </c>
      <c r="D19" s="2"/>
      <c r="E19" s="2" t="s">
        <v>10</v>
      </c>
      <c r="F19" s="2">
        <v>1</v>
      </c>
      <c r="G19" s="2">
        <v>2475</v>
      </c>
      <c r="H19" s="2">
        <f t="shared" ref="H19" si="5">F19*G19</f>
        <v>2475</v>
      </c>
    </row>
    <row r="20" spans="1:8" x14ac:dyDescent="0.25">
      <c r="A20" s="4">
        <v>3</v>
      </c>
      <c r="B20" s="1" t="s">
        <v>19</v>
      </c>
      <c r="C20" s="1" t="s">
        <v>81</v>
      </c>
      <c r="D20" s="2"/>
      <c r="E20" s="2" t="s">
        <v>10</v>
      </c>
      <c r="F20" s="2">
        <v>1</v>
      </c>
      <c r="G20" s="2">
        <v>7890</v>
      </c>
      <c r="H20" s="2">
        <f t="shared" ref="H20" si="6">F20*G20</f>
        <v>7890</v>
      </c>
    </row>
    <row r="21" spans="1:8" x14ac:dyDescent="0.25">
      <c r="A21" s="4">
        <v>4</v>
      </c>
      <c r="B21" s="1" t="s">
        <v>19</v>
      </c>
      <c r="C21" s="1" t="s">
        <v>75</v>
      </c>
      <c r="D21" s="2"/>
      <c r="E21" s="2" t="s">
        <v>10</v>
      </c>
      <c r="F21" s="2">
        <v>1</v>
      </c>
      <c r="G21" s="2">
        <v>1975</v>
      </c>
      <c r="H21" s="2">
        <f t="shared" ref="H21" si="7">F21*G21</f>
        <v>1975</v>
      </c>
    </row>
    <row r="22" spans="1:8" x14ac:dyDescent="0.25">
      <c r="A22" s="4">
        <v>5</v>
      </c>
      <c r="B22" s="1" t="s">
        <v>19</v>
      </c>
      <c r="C22" s="1" t="s">
        <v>76</v>
      </c>
      <c r="D22" s="2"/>
      <c r="E22" s="2" t="s">
        <v>10</v>
      </c>
      <c r="F22" s="2">
        <v>3</v>
      </c>
      <c r="G22" s="2">
        <v>8750</v>
      </c>
      <c r="H22" s="2">
        <f t="shared" ref="H22" si="8">F22*G22</f>
        <v>26250</v>
      </c>
    </row>
    <row r="23" spans="1:8" x14ac:dyDescent="0.25">
      <c r="A23" s="4">
        <v>6</v>
      </c>
      <c r="B23" s="1" t="s">
        <v>19</v>
      </c>
      <c r="C23" s="1" t="s">
        <v>77</v>
      </c>
      <c r="D23" s="2" t="s">
        <v>18</v>
      </c>
      <c r="E23" s="2" t="s">
        <v>10</v>
      </c>
      <c r="F23" s="2">
        <v>1</v>
      </c>
      <c r="G23" s="2">
        <v>5578</v>
      </c>
      <c r="H23" s="2">
        <f t="shared" si="0"/>
        <v>5578</v>
      </c>
    </row>
    <row r="24" spans="1:8" x14ac:dyDescent="0.25">
      <c r="A24" s="4">
        <v>7</v>
      </c>
      <c r="B24" s="1" t="s">
        <v>19</v>
      </c>
      <c r="C24" s="1" t="s">
        <v>78</v>
      </c>
      <c r="D24" s="2" t="s">
        <v>18</v>
      </c>
      <c r="E24" s="2" t="s">
        <v>20</v>
      </c>
      <c r="F24" s="2">
        <v>2</v>
      </c>
      <c r="G24" s="2">
        <v>2598</v>
      </c>
      <c r="H24" s="2">
        <f t="shared" si="0"/>
        <v>5196</v>
      </c>
    </row>
    <row r="25" spans="1:8" x14ac:dyDescent="0.25">
      <c r="A25" s="4">
        <v>8</v>
      </c>
      <c r="B25" s="1" t="s">
        <v>19</v>
      </c>
      <c r="C25" s="1" t="s">
        <v>79</v>
      </c>
      <c r="D25" s="2" t="s">
        <v>21</v>
      </c>
      <c r="E25" s="2" t="s">
        <v>20</v>
      </c>
      <c r="F25" s="2">
        <v>1</v>
      </c>
      <c r="G25" s="2">
        <v>15000</v>
      </c>
      <c r="H25" s="2">
        <f t="shared" si="0"/>
        <v>15000</v>
      </c>
    </row>
    <row r="26" spans="1:8" x14ac:dyDescent="0.25">
      <c r="A26" s="4">
        <v>9</v>
      </c>
      <c r="B26" s="1" t="s">
        <v>19</v>
      </c>
      <c r="C26" s="1" t="s">
        <v>80</v>
      </c>
      <c r="D26" s="2"/>
      <c r="E26" s="2" t="s">
        <v>20</v>
      </c>
      <c r="F26" s="2">
        <v>1</v>
      </c>
      <c r="G26" s="2">
        <v>93575</v>
      </c>
      <c r="H26" s="2">
        <f t="shared" si="0"/>
        <v>93575</v>
      </c>
    </row>
    <row r="27" spans="1:8" x14ac:dyDescent="0.25">
      <c r="A27" s="12"/>
      <c r="B27" s="9"/>
      <c r="C27" s="9"/>
      <c r="D27" s="10"/>
      <c r="E27" s="10"/>
      <c r="F27" s="10"/>
      <c r="G27" s="10"/>
      <c r="H27" s="6">
        <f>SUM(H28:H34)</f>
        <v>128259.33</v>
      </c>
    </row>
    <row r="28" spans="1:8" x14ac:dyDescent="0.25">
      <c r="A28" s="4">
        <v>1</v>
      </c>
      <c r="B28" s="1" t="s">
        <v>22</v>
      </c>
      <c r="C28" s="1" t="s">
        <v>23</v>
      </c>
      <c r="D28" s="2"/>
      <c r="E28" s="2" t="s">
        <v>24</v>
      </c>
      <c r="F28" s="2">
        <v>7</v>
      </c>
      <c r="G28" s="2">
        <v>450</v>
      </c>
      <c r="H28" s="2">
        <f t="shared" si="0"/>
        <v>3150</v>
      </c>
    </row>
    <row r="29" spans="1:8" x14ac:dyDescent="0.25">
      <c r="A29" s="4">
        <v>2</v>
      </c>
      <c r="B29" s="1" t="s">
        <v>22</v>
      </c>
      <c r="C29" s="1" t="s">
        <v>25</v>
      </c>
      <c r="D29" s="2" t="s">
        <v>26</v>
      </c>
      <c r="E29" s="2" t="s">
        <v>33</v>
      </c>
      <c r="F29" s="2">
        <v>11</v>
      </c>
      <c r="G29" s="2">
        <v>1500</v>
      </c>
      <c r="H29" s="2">
        <f t="shared" si="0"/>
        <v>16500</v>
      </c>
    </row>
    <row r="30" spans="1:8" x14ac:dyDescent="0.25">
      <c r="A30" s="4">
        <v>3</v>
      </c>
      <c r="B30" s="1" t="s">
        <v>22</v>
      </c>
      <c r="C30" s="1" t="s">
        <v>27</v>
      </c>
      <c r="D30" s="2"/>
      <c r="E30" s="2" t="s">
        <v>33</v>
      </c>
      <c r="F30" s="2">
        <v>120</v>
      </c>
      <c r="G30" s="2">
        <v>550</v>
      </c>
      <c r="H30" s="2">
        <f t="shared" si="0"/>
        <v>66000</v>
      </c>
    </row>
    <row r="31" spans="1:8" x14ac:dyDescent="0.25">
      <c r="A31" s="4">
        <v>4</v>
      </c>
      <c r="B31" s="1" t="s">
        <v>22</v>
      </c>
      <c r="C31" s="1" t="s">
        <v>43</v>
      </c>
      <c r="D31" s="2" t="s">
        <v>44</v>
      </c>
      <c r="E31" s="2" t="s">
        <v>33</v>
      </c>
      <c r="F31" s="2">
        <v>53.154400000000003</v>
      </c>
      <c r="G31" s="2">
        <v>450</v>
      </c>
      <c r="H31" s="2">
        <f t="shared" si="0"/>
        <v>23919.48</v>
      </c>
    </row>
    <row r="32" spans="1:8" x14ac:dyDescent="0.25">
      <c r="A32" s="4">
        <v>5</v>
      </c>
      <c r="B32" s="1" t="s">
        <v>22</v>
      </c>
      <c r="C32" s="1" t="s">
        <v>45</v>
      </c>
      <c r="D32" s="2"/>
      <c r="E32" s="2" t="s">
        <v>46</v>
      </c>
      <c r="F32" s="2">
        <v>8.4</v>
      </c>
      <c r="G32" s="2">
        <v>225</v>
      </c>
      <c r="H32" s="2">
        <f t="shared" si="0"/>
        <v>1890</v>
      </c>
    </row>
    <row r="33" spans="1:8" x14ac:dyDescent="0.25">
      <c r="A33" s="4">
        <v>6</v>
      </c>
      <c r="B33" s="1" t="s">
        <v>22</v>
      </c>
      <c r="C33" s="1" t="s">
        <v>47</v>
      </c>
      <c r="D33" s="2"/>
      <c r="E33" s="2" t="s">
        <v>24</v>
      </c>
      <c r="F33" s="2">
        <v>22</v>
      </c>
      <c r="G33" s="2">
        <v>450</v>
      </c>
      <c r="H33" s="2">
        <f t="shared" si="0"/>
        <v>9900</v>
      </c>
    </row>
    <row r="34" spans="1:8" x14ac:dyDescent="0.25">
      <c r="A34" s="4">
        <v>7</v>
      </c>
      <c r="B34" s="1" t="s">
        <v>22</v>
      </c>
      <c r="C34" s="1" t="s">
        <v>48</v>
      </c>
      <c r="D34" s="2" t="s">
        <v>49</v>
      </c>
      <c r="E34" s="2" t="s">
        <v>33</v>
      </c>
      <c r="F34" s="2">
        <v>18.157499999999999</v>
      </c>
      <c r="G34" s="2">
        <v>380</v>
      </c>
      <c r="H34" s="2">
        <f t="shared" si="0"/>
        <v>6899.8499999999995</v>
      </c>
    </row>
    <row r="35" spans="1:8" x14ac:dyDescent="0.25">
      <c r="A35" s="12"/>
      <c r="B35" s="9"/>
      <c r="C35" s="9"/>
      <c r="D35" s="10"/>
      <c r="E35" s="10"/>
      <c r="F35" s="10"/>
      <c r="G35" s="10"/>
      <c r="H35" s="11">
        <f>SUM(H36:H38)</f>
        <v>79254</v>
      </c>
    </row>
    <row r="36" spans="1:8" x14ac:dyDescent="0.25">
      <c r="A36" s="4">
        <v>1</v>
      </c>
      <c r="B36" s="1" t="s">
        <v>83</v>
      </c>
      <c r="C36" s="1" t="s">
        <v>68</v>
      </c>
      <c r="D36" s="2"/>
      <c r="E36" s="2" t="s">
        <v>10</v>
      </c>
      <c r="F36" s="2">
        <v>6</v>
      </c>
      <c r="G36" s="2">
        <v>8759</v>
      </c>
      <c r="H36" s="2">
        <f t="shared" si="0"/>
        <v>52554</v>
      </c>
    </row>
    <row r="37" spans="1:8" x14ac:dyDescent="0.25">
      <c r="A37" s="4">
        <v>2</v>
      </c>
      <c r="B37" s="1" t="s">
        <v>83</v>
      </c>
      <c r="C37" s="1" t="s">
        <v>50</v>
      </c>
      <c r="D37" s="2"/>
      <c r="E37" s="2" t="s">
        <v>10</v>
      </c>
      <c r="F37" s="2">
        <v>6</v>
      </c>
      <c r="G37" s="2">
        <v>1125</v>
      </c>
      <c r="H37" s="2">
        <f t="shared" si="0"/>
        <v>6750</v>
      </c>
    </row>
    <row r="38" spans="1:8" x14ac:dyDescent="0.25">
      <c r="A38" s="4">
        <v>3</v>
      </c>
      <c r="B38" s="1" t="s">
        <v>83</v>
      </c>
      <c r="C38" s="1" t="s">
        <v>51</v>
      </c>
      <c r="D38" s="2"/>
      <c r="E38" s="2" t="s">
        <v>10</v>
      </c>
      <c r="F38" s="2">
        <v>6</v>
      </c>
      <c r="G38" s="2">
        <v>3325</v>
      </c>
      <c r="H38" s="2">
        <f t="shared" si="0"/>
        <v>19950</v>
      </c>
    </row>
    <row r="39" spans="1:8" x14ac:dyDescent="0.25">
      <c r="A39" s="12"/>
      <c r="B39" s="9"/>
      <c r="C39" s="9"/>
      <c r="D39" s="10"/>
      <c r="E39" s="10"/>
      <c r="F39" s="10"/>
      <c r="G39" s="10"/>
      <c r="H39" s="8">
        <f>SUM(H40:H42)</f>
        <v>158302.0625</v>
      </c>
    </row>
    <row r="40" spans="1:8" x14ac:dyDescent="0.25">
      <c r="A40" s="4">
        <v>1</v>
      </c>
      <c r="B40" s="2" t="s">
        <v>30</v>
      </c>
      <c r="C40" s="1" t="s">
        <v>61</v>
      </c>
      <c r="D40" s="2"/>
      <c r="E40" s="2" t="s">
        <v>62</v>
      </c>
      <c r="F40" s="2">
        <v>8</v>
      </c>
      <c r="G40" s="2">
        <v>4250</v>
      </c>
      <c r="H40" s="2">
        <f t="shared" si="0"/>
        <v>34000</v>
      </c>
    </row>
    <row r="41" spans="1:8" x14ac:dyDescent="0.25">
      <c r="A41" s="4">
        <v>2</v>
      </c>
      <c r="B41" s="2" t="s">
        <v>30</v>
      </c>
      <c r="C41" s="1" t="s">
        <v>63</v>
      </c>
      <c r="D41" s="2" t="s">
        <v>64</v>
      </c>
      <c r="E41" s="2" t="s">
        <v>33</v>
      </c>
      <c r="F41" s="2">
        <v>120.512</v>
      </c>
      <c r="G41" s="2">
        <v>875</v>
      </c>
      <c r="H41" s="2">
        <f t="shared" si="0"/>
        <v>105448</v>
      </c>
    </row>
    <row r="42" spans="1:8" x14ac:dyDescent="0.25">
      <c r="A42" s="4">
        <v>3</v>
      </c>
      <c r="B42" s="2" t="s">
        <v>30</v>
      </c>
      <c r="C42" s="1" t="s">
        <v>31</v>
      </c>
      <c r="D42" s="2" t="s">
        <v>32</v>
      </c>
      <c r="E42" s="2" t="s">
        <v>33</v>
      </c>
      <c r="F42" s="2">
        <v>22.3125</v>
      </c>
      <c r="G42" s="2">
        <v>845</v>
      </c>
      <c r="H42" s="18">
        <f t="shared" ref="H42" si="9">F42*G42</f>
        <v>18854.0625</v>
      </c>
    </row>
    <row r="43" spans="1:8" x14ac:dyDescent="0.25">
      <c r="A43" s="12"/>
      <c r="B43" s="9"/>
      <c r="C43" s="9"/>
      <c r="D43" s="10"/>
      <c r="E43" s="10"/>
      <c r="F43" s="10"/>
      <c r="G43" s="10"/>
      <c r="H43" s="11">
        <f>SUM(H44:H58)</f>
        <v>215993.7</v>
      </c>
    </row>
    <row r="44" spans="1:8" x14ac:dyDescent="0.25">
      <c r="A44" s="4">
        <v>1</v>
      </c>
      <c r="B44" s="2" t="s">
        <v>84</v>
      </c>
      <c r="C44" s="1" t="s">
        <v>39</v>
      </c>
      <c r="D44" s="2" t="s">
        <v>40</v>
      </c>
      <c r="E44" s="2" t="s">
        <v>33</v>
      </c>
      <c r="F44" s="2">
        <v>11.298</v>
      </c>
      <c r="G44" s="2">
        <v>650</v>
      </c>
      <c r="H44" s="2">
        <f t="shared" ref="H44:H45" si="10">F44*G44</f>
        <v>7343.7</v>
      </c>
    </row>
    <row r="45" spans="1:8" x14ac:dyDescent="0.25">
      <c r="A45" s="4">
        <v>2</v>
      </c>
      <c r="B45" s="2" t="s">
        <v>84</v>
      </c>
      <c r="C45" s="1" t="s">
        <v>41</v>
      </c>
      <c r="D45" s="2" t="s">
        <v>42</v>
      </c>
      <c r="E45" s="2" t="s">
        <v>10</v>
      </c>
      <c r="F45" s="2">
        <v>1</v>
      </c>
      <c r="G45" s="2">
        <v>7500</v>
      </c>
      <c r="H45" s="2">
        <f t="shared" si="10"/>
        <v>7500</v>
      </c>
    </row>
    <row r="46" spans="1:8" x14ac:dyDescent="0.25">
      <c r="A46" s="4">
        <v>3</v>
      </c>
      <c r="B46" s="2" t="s">
        <v>84</v>
      </c>
      <c r="C46" s="1" t="s">
        <v>99</v>
      </c>
      <c r="D46" s="2" t="s">
        <v>38</v>
      </c>
      <c r="E46" s="2" t="s">
        <v>20</v>
      </c>
      <c r="F46" s="2">
        <v>1</v>
      </c>
      <c r="G46" s="2">
        <v>5500</v>
      </c>
      <c r="H46" s="2">
        <f t="shared" ref="H46" si="11">F46*G46</f>
        <v>5500</v>
      </c>
    </row>
    <row r="47" spans="1:8" x14ac:dyDescent="0.25">
      <c r="A47" s="4">
        <v>4</v>
      </c>
      <c r="B47" s="2" t="s">
        <v>84</v>
      </c>
      <c r="C47" s="1" t="s">
        <v>67</v>
      </c>
      <c r="D47" s="2"/>
      <c r="E47" s="2" t="s">
        <v>10</v>
      </c>
      <c r="F47" s="2">
        <v>1</v>
      </c>
      <c r="G47" s="2">
        <v>1500</v>
      </c>
      <c r="H47" s="2">
        <f t="shared" ref="H47" si="12">F47*G47</f>
        <v>1500</v>
      </c>
    </row>
    <row r="48" spans="1:8" x14ac:dyDescent="0.25">
      <c r="A48" s="4">
        <v>5</v>
      </c>
      <c r="B48" s="2" t="s">
        <v>84</v>
      </c>
      <c r="C48" s="1" t="s">
        <v>60</v>
      </c>
      <c r="D48" s="2"/>
      <c r="E48" s="2" t="s">
        <v>10</v>
      </c>
      <c r="F48" s="2">
        <v>1</v>
      </c>
      <c r="G48" s="2">
        <v>1250</v>
      </c>
      <c r="H48" s="2">
        <f t="shared" ref="H48" si="13">F48*G48</f>
        <v>1250</v>
      </c>
    </row>
    <row r="49" spans="1:8" x14ac:dyDescent="0.25">
      <c r="A49" s="4">
        <v>6</v>
      </c>
      <c r="B49" s="2" t="s">
        <v>84</v>
      </c>
      <c r="C49" s="1" t="s">
        <v>59</v>
      </c>
      <c r="D49" s="2"/>
      <c r="E49" s="2" t="s">
        <v>10</v>
      </c>
      <c r="F49" s="2">
        <v>4</v>
      </c>
      <c r="G49" s="2">
        <v>2700</v>
      </c>
      <c r="H49" s="2">
        <f t="shared" ref="H49" si="14">F49*G49</f>
        <v>10800</v>
      </c>
    </row>
    <row r="50" spans="1:8" x14ac:dyDescent="0.25">
      <c r="A50" s="4">
        <v>7</v>
      </c>
      <c r="B50" s="2" t="s">
        <v>84</v>
      </c>
      <c r="C50" s="1" t="s">
        <v>56</v>
      </c>
      <c r="D50" s="2"/>
      <c r="E50" s="2" t="s">
        <v>10</v>
      </c>
      <c r="F50" s="2">
        <v>2</v>
      </c>
      <c r="G50" s="2">
        <v>1250</v>
      </c>
      <c r="H50" s="2">
        <f t="shared" ref="H50" si="15">F50*G50</f>
        <v>2500</v>
      </c>
    </row>
    <row r="51" spans="1:8" x14ac:dyDescent="0.25">
      <c r="A51" s="4">
        <v>8</v>
      </c>
      <c r="B51" s="2" t="s">
        <v>84</v>
      </c>
      <c r="C51" s="1" t="s">
        <v>54</v>
      </c>
      <c r="D51" s="2" t="s">
        <v>55</v>
      </c>
      <c r="E51" s="2" t="s">
        <v>33</v>
      </c>
      <c r="F51" s="2">
        <v>160</v>
      </c>
      <c r="G51" s="2">
        <v>450</v>
      </c>
      <c r="H51" s="2">
        <f t="shared" ref="H51" si="16">F51*G51</f>
        <v>72000</v>
      </c>
    </row>
    <row r="52" spans="1:8" x14ac:dyDescent="0.25">
      <c r="A52" s="4">
        <v>9</v>
      </c>
      <c r="B52" s="2" t="s">
        <v>84</v>
      </c>
      <c r="C52" s="1" t="s">
        <v>52</v>
      </c>
      <c r="D52" s="2" t="s">
        <v>53</v>
      </c>
      <c r="E52" s="2" t="s">
        <v>33</v>
      </c>
      <c r="F52" s="2">
        <v>10</v>
      </c>
      <c r="G52" s="2">
        <v>2150</v>
      </c>
      <c r="H52" s="2">
        <f t="shared" ref="H52" si="17">F52*G52</f>
        <v>21500</v>
      </c>
    </row>
    <row r="53" spans="1:8" x14ac:dyDescent="0.25">
      <c r="A53" s="4">
        <v>10</v>
      </c>
      <c r="B53" s="2" t="s">
        <v>84</v>
      </c>
      <c r="C53" s="1" t="s">
        <v>69</v>
      </c>
      <c r="D53" s="2"/>
      <c r="E53" s="2" t="s">
        <v>10</v>
      </c>
      <c r="F53" s="2">
        <v>1</v>
      </c>
      <c r="G53" s="2">
        <v>3600</v>
      </c>
      <c r="H53" s="2">
        <f t="shared" ref="H53" si="18">F53*G53</f>
        <v>3600</v>
      </c>
    </row>
    <row r="54" spans="1:8" x14ac:dyDescent="0.25">
      <c r="A54" s="4">
        <v>11</v>
      </c>
      <c r="B54" s="2" t="s">
        <v>84</v>
      </c>
      <c r="C54" s="1" t="s">
        <v>86</v>
      </c>
      <c r="D54" s="2" t="s">
        <v>87</v>
      </c>
      <c r="E54" s="2" t="s">
        <v>33</v>
      </c>
      <c r="F54" s="2">
        <v>140</v>
      </c>
      <c r="G54" s="2">
        <v>325</v>
      </c>
      <c r="H54" s="2">
        <f t="shared" ref="H54:H55" si="19">F54*G54</f>
        <v>45500</v>
      </c>
    </row>
    <row r="55" spans="1:8" x14ac:dyDescent="0.25">
      <c r="A55" s="4">
        <v>12</v>
      </c>
      <c r="B55" s="2" t="s">
        <v>84</v>
      </c>
      <c r="C55" s="1" t="s">
        <v>70</v>
      </c>
      <c r="D55" s="2"/>
      <c r="E55" s="2" t="s">
        <v>10</v>
      </c>
      <c r="F55" s="2">
        <v>1</v>
      </c>
      <c r="G55" s="2">
        <v>22500</v>
      </c>
      <c r="H55" s="2">
        <f t="shared" si="19"/>
        <v>22500</v>
      </c>
    </row>
    <row r="56" spans="1:8" x14ac:dyDescent="0.25">
      <c r="A56" s="4">
        <v>13</v>
      </c>
      <c r="B56" s="2" t="s">
        <v>84</v>
      </c>
      <c r="C56" s="1" t="s">
        <v>57</v>
      </c>
      <c r="D56" s="2"/>
      <c r="E56" s="2" t="s">
        <v>10</v>
      </c>
      <c r="F56" s="2">
        <v>1</v>
      </c>
      <c r="G56" s="2">
        <v>7500</v>
      </c>
      <c r="H56" s="2">
        <f t="shared" ref="H56:H57" si="20">F56*G56</f>
        <v>7500</v>
      </c>
    </row>
    <row r="57" spans="1:8" x14ac:dyDescent="0.25">
      <c r="A57" s="4">
        <v>14</v>
      </c>
      <c r="B57" s="2" t="s">
        <v>84</v>
      </c>
      <c r="C57" s="1" t="s">
        <v>58</v>
      </c>
      <c r="D57" s="2"/>
      <c r="E57" s="2" t="s">
        <v>10</v>
      </c>
      <c r="F57" s="2">
        <v>1</v>
      </c>
      <c r="G57" s="2">
        <v>1500</v>
      </c>
      <c r="H57" s="2">
        <f t="shared" si="20"/>
        <v>1500</v>
      </c>
    </row>
    <row r="58" spans="1:8" x14ac:dyDescent="0.25">
      <c r="A58" s="4">
        <v>15</v>
      </c>
      <c r="B58" s="2" t="s">
        <v>84</v>
      </c>
      <c r="C58" s="1" t="s">
        <v>65</v>
      </c>
      <c r="D58" s="2"/>
      <c r="E58" s="2" t="s">
        <v>10</v>
      </c>
      <c r="F58" s="2">
        <v>2</v>
      </c>
      <c r="G58" s="2">
        <v>2750</v>
      </c>
      <c r="H58" s="2">
        <f t="shared" ref="H58" si="21">F58*G58</f>
        <v>5500</v>
      </c>
    </row>
    <row r="59" spans="1:8" x14ac:dyDescent="0.25">
      <c r="A59" s="9"/>
      <c r="B59" s="9"/>
      <c r="C59" s="9"/>
      <c r="D59" s="10"/>
      <c r="E59" s="10"/>
      <c r="F59" s="10"/>
      <c r="G59" s="10"/>
      <c r="H59" s="11">
        <f>SUM(H60:H66)</f>
        <v>363534</v>
      </c>
    </row>
    <row r="60" spans="1:8" x14ac:dyDescent="0.25">
      <c r="A60" s="2">
        <v>1</v>
      </c>
      <c r="B60" s="2" t="s">
        <v>89</v>
      </c>
      <c r="C60" s="14" t="s">
        <v>97</v>
      </c>
      <c r="D60" s="2" t="s">
        <v>90</v>
      </c>
      <c r="E60" s="2" t="s">
        <v>10</v>
      </c>
      <c r="F60" s="2">
        <v>3</v>
      </c>
      <c r="G60" s="2">
        <v>55789</v>
      </c>
      <c r="H60" s="2">
        <f t="shared" ref="H60:H66" si="22">F60*G60</f>
        <v>167367</v>
      </c>
    </row>
    <row r="61" spans="1:8" x14ac:dyDescent="0.25">
      <c r="A61" s="2">
        <v>2</v>
      </c>
      <c r="B61" s="2" t="s">
        <v>89</v>
      </c>
      <c r="C61" s="14" t="s">
        <v>98</v>
      </c>
      <c r="D61" s="2" t="s">
        <v>90</v>
      </c>
      <c r="E61" s="2" t="s">
        <v>10</v>
      </c>
      <c r="F61" s="2">
        <v>1</v>
      </c>
      <c r="G61" s="2">
        <v>43587</v>
      </c>
      <c r="H61" s="2">
        <f t="shared" si="22"/>
        <v>43587</v>
      </c>
    </row>
    <row r="62" spans="1:8" x14ac:dyDescent="0.25">
      <c r="A62" s="2">
        <v>3</v>
      </c>
      <c r="B62" s="2" t="s">
        <v>89</v>
      </c>
      <c r="C62" s="14" t="s">
        <v>91</v>
      </c>
      <c r="D62" s="2"/>
      <c r="E62" s="2" t="s">
        <v>96</v>
      </c>
      <c r="F62" s="2">
        <v>14</v>
      </c>
      <c r="G62" s="2">
        <v>625</v>
      </c>
      <c r="H62" s="2">
        <f t="shared" si="22"/>
        <v>8750</v>
      </c>
    </row>
    <row r="63" spans="1:8" x14ac:dyDescent="0.25">
      <c r="A63" s="2">
        <v>4</v>
      </c>
      <c r="B63" s="2" t="s">
        <v>89</v>
      </c>
      <c r="C63" s="14" t="s">
        <v>92</v>
      </c>
      <c r="D63" s="2"/>
      <c r="E63" s="2" t="s">
        <v>96</v>
      </c>
      <c r="F63" s="2">
        <v>52</v>
      </c>
      <c r="G63" s="2">
        <v>785</v>
      </c>
      <c r="H63" s="2">
        <f t="shared" si="22"/>
        <v>40820</v>
      </c>
    </row>
    <row r="64" spans="1:8" x14ac:dyDescent="0.25">
      <c r="A64" s="2">
        <v>5</v>
      </c>
      <c r="B64" s="2" t="s">
        <v>89</v>
      </c>
      <c r="C64" s="14" t="s">
        <v>93</v>
      </c>
      <c r="D64" s="2"/>
      <c r="E64" s="2" t="s">
        <v>96</v>
      </c>
      <c r="F64" s="2">
        <v>14</v>
      </c>
      <c r="G64" s="2">
        <v>985</v>
      </c>
      <c r="H64" s="2">
        <f t="shared" si="22"/>
        <v>13790</v>
      </c>
    </row>
    <row r="65" spans="1:8" x14ac:dyDescent="0.25">
      <c r="A65" s="2">
        <v>6</v>
      </c>
      <c r="B65" s="2" t="s">
        <v>89</v>
      </c>
      <c r="C65" s="14" t="s">
        <v>94</v>
      </c>
      <c r="D65" s="2"/>
      <c r="E65" s="2" t="s">
        <v>96</v>
      </c>
      <c r="F65" s="2">
        <v>52</v>
      </c>
      <c r="G65" s="2">
        <v>1185</v>
      </c>
      <c r="H65" s="2">
        <f t="shared" si="22"/>
        <v>61620</v>
      </c>
    </row>
    <row r="66" spans="1:8" x14ac:dyDescent="0.25">
      <c r="A66" s="2">
        <v>7</v>
      </c>
      <c r="B66" s="2" t="s">
        <v>89</v>
      </c>
      <c r="C66" s="14" t="s">
        <v>95</v>
      </c>
      <c r="D66" s="2"/>
      <c r="E66" s="2" t="s">
        <v>96</v>
      </c>
      <c r="F66" s="2">
        <v>80</v>
      </c>
      <c r="G66" s="2">
        <v>345</v>
      </c>
      <c r="H66" s="2">
        <f t="shared" si="22"/>
        <v>27600</v>
      </c>
    </row>
    <row r="68" spans="1:8" x14ac:dyDescent="0.25">
      <c r="A68" s="15"/>
      <c r="B68" s="15"/>
      <c r="C68" s="15" t="s">
        <v>100</v>
      </c>
      <c r="D68" s="15"/>
      <c r="E68" s="16"/>
      <c r="F68" s="16"/>
      <c r="G68" s="16"/>
      <c r="H68" s="17">
        <f>H59+H43+H39+H35+H27+H17+H10+H3</f>
        <v>1564008.0924999998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Item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Trupti Dalvi</cp:lastModifiedBy>
  <dcterms:created xsi:type="dcterms:W3CDTF">2024-08-01T04:48:11Z</dcterms:created>
  <dcterms:modified xsi:type="dcterms:W3CDTF">2024-09-24T12:41:54Z</dcterms:modified>
</cp:coreProperties>
</file>