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Eklera/"/>
    </mc:Choice>
  </mc:AlternateContent>
  <xr:revisionPtr revIDLastSave="551" documentId="8_{E5CDA87E-48B1-4418-95A3-953347DCFD92}" xr6:coauthVersionLast="47" xr6:coauthVersionMax="47" xr10:uidLastSave="{5F3AADF6-48B1-407F-9819-E34E85A393C5}"/>
  <bookViews>
    <workbookView xWindow="-120" yWindow="-120" windowWidth="20730" windowHeight="11040" xr2:uid="{E67FAD17-C085-4FA0-A690-53FB16349780}"/>
  </bookViews>
  <sheets>
    <sheet name="Sheet1" sheetId="2" r:id="rId1"/>
    <sheet name="Sheet2" sheetId="3" r:id="rId2"/>
  </sheets>
  <definedNames>
    <definedName name="_xlnm._FilterDatabase" localSheetId="0" hidden="1">Sheet1!$A$3:$I$37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24" i="2"/>
  <c r="F18" i="2"/>
  <c r="F17" i="2" l="1"/>
  <c r="F9" i="2"/>
  <c r="F8" i="2"/>
  <c r="F5" i="2"/>
  <c r="G3" i="3"/>
  <c r="F3" i="3"/>
  <c r="F36" i="2" l="1"/>
  <c r="F35" i="2"/>
  <c r="F34" i="2"/>
  <c r="F33" i="2"/>
  <c r="F32" i="2"/>
  <c r="F31" i="2"/>
  <c r="F29" i="2"/>
  <c r="F26" i="2"/>
  <c r="F19" i="2"/>
  <c r="F14" i="2"/>
  <c r="F13" i="2"/>
  <c r="F12" i="2"/>
  <c r="F11" i="2"/>
  <c r="F37" i="2" l="1"/>
</calcChain>
</file>

<file path=xl/sharedStrings.xml><?xml version="1.0" encoding="utf-8"?>
<sst xmlns="http://schemas.openxmlformats.org/spreadsheetml/2006/main" count="104" uniqueCount="89">
  <si>
    <t>S.NO.</t>
  </si>
  <si>
    <t>Item</t>
  </si>
  <si>
    <t>Discripition</t>
  </si>
  <si>
    <t>QT</t>
  </si>
  <si>
    <t>Rate</t>
  </si>
  <si>
    <t>Amount</t>
  </si>
  <si>
    <t>Brand Name</t>
  </si>
  <si>
    <t>Remarks</t>
  </si>
  <si>
    <t>Storage HDD</t>
  </si>
  <si>
    <t>Backup SSD</t>
  </si>
  <si>
    <t>Network  Switch</t>
  </si>
  <si>
    <t>Network Switch</t>
  </si>
  <si>
    <t>DGS 1024D</t>
  </si>
  <si>
    <t>Patch panel (patch panel unloaded)</t>
  </si>
  <si>
    <t>Patch Pan el 24 port</t>
  </si>
  <si>
    <t>Patch panel</t>
  </si>
  <si>
    <t>Patch cord 1M</t>
  </si>
  <si>
    <t>D-Link Patch cord</t>
  </si>
  <si>
    <t>Patch cord</t>
  </si>
  <si>
    <t>Patch cord 3M</t>
  </si>
  <si>
    <t>Wi Fi</t>
  </si>
  <si>
    <t>TP-Link</t>
  </si>
  <si>
    <t>TP-Link Archer C6 MU-MIMO Gigabit 1200 Mbps</t>
  </si>
  <si>
    <t>Pos</t>
  </si>
  <si>
    <t>Pos Bank</t>
  </si>
  <si>
    <t>UPS</t>
  </si>
  <si>
    <t>Desktop</t>
  </si>
  <si>
    <t>Dell/ Lenovo- i3</t>
  </si>
  <si>
    <t>Desktop Printer</t>
  </si>
  <si>
    <t>HP Printer</t>
  </si>
  <si>
    <t>HP Laserjet Pro M126nw All-in-One B&amp;W Printer</t>
  </si>
  <si>
    <t>Tab for attendance( Lenovo)Zing HR</t>
  </si>
  <si>
    <t xml:space="preserve">Lenovo </t>
  </si>
  <si>
    <t xml:space="preserve">Tab </t>
  </si>
  <si>
    <t>Zing HR</t>
  </si>
  <si>
    <t>Abacus Biometric</t>
  </si>
  <si>
    <t>Abacus</t>
  </si>
  <si>
    <t>Miscellaneous</t>
  </si>
  <si>
    <t>Microsoft win10</t>
  </si>
  <si>
    <t>Window 10 os</t>
  </si>
  <si>
    <t>Email Basic</t>
  </si>
  <si>
    <t>Microsoft</t>
  </si>
  <si>
    <t>Antivirus</t>
  </si>
  <si>
    <t>CS</t>
  </si>
  <si>
    <t>Posist License</t>
  </si>
  <si>
    <t>Posist Pos</t>
  </si>
  <si>
    <t>Broadband Connection</t>
  </si>
  <si>
    <t>Broadband</t>
  </si>
  <si>
    <t>MMS License</t>
  </si>
  <si>
    <t>Posist MMS</t>
  </si>
  <si>
    <t xml:space="preserve">Network Rack </t>
  </si>
  <si>
    <t xml:space="preserve">D-Link </t>
  </si>
  <si>
    <t xml:space="preserve">Sophos XGS87 </t>
  </si>
  <si>
    <t>firewall</t>
  </si>
  <si>
    <t>With Xstreme Protection subs. For 3 years</t>
  </si>
  <si>
    <t>Infrastructure For Server Room</t>
  </si>
  <si>
    <t xml:space="preserve">Networking </t>
  </si>
  <si>
    <t>POS ( Hardware )</t>
  </si>
  <si>
    <t xml:space="preserve">Back Office </t>
  </si>
  <si>
    <t>Software &amp; Application</t>
  </si>
  <si>
    <t>Opex Budget</t>
  </si>
  <si>
    <t>Total</t>
  </si>
  <si>
    <t>Eklera</t>
  </si>
  <si>
    <t>Rack 24 U</t>
  </si>
  <si>
    <t>IOT</t>
  </si>
  <si>
    <t xml:space="preserve">Posist </t>
  </si>
  <si>
    <t>We have spare Desktop in Okhla</t>
  </si>
  <si>
    <t>We have spare Desktop printer in Okhla</t>
  </si>
  <si>
    <t>Broadband 100MBPS</t>
  </si>
  <si>
    <t xml:space="preserve">Store, OPS </t>
  </si>
  <si>
    <t>Other</t>
  </si>
  <si>
    <t xml:space="preserve">Laptop </t>
  </si>
  <si>
    <t>Dell  i3 desktop</t>
  </si>
  <si>
    <t xml:space="preserve">Dell  i5 </t>
  </si>
  <si>
    <t xml:space="preserve">We have spare </t>
  </si>
  <si>
    <t>We will use old pos and We have spare in Okhla</t>
  </si>
  <si>
    <t>We have spare Tablet in Behror</t>
  </si>
  <si>
    <t>1KVA</t>
  </si>
  <si>
    <t>Storage HDD 2TB</t>
  </si>
  <si>
    <t xml:space="preserve">Rack 12U with tray </t>
  </si>
  <si>
    <t>Cash drawer</t>
  </si>
  <si>
    <t xml:space="preserve">Pos </t>
  </si>
  <si>
    <t xml:space="preserve">Pos Printer </t>
  </si>
  <si>
    <t>Posiflex PP-8802U</t>
  </si>
  <si>
    <t xml:space="preserve">Rugtek </t>
  </si>
  <si>
    <t xml:space="preserve">LED For Desktop </t>
  </si>
  <si>
    <t xml:space="preserve">Dell 14 inch </t>
  </si>
  <si>
    <t>12U rack network tray</t>
  </si>
  <si>
    <t>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</si>
</sst>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59C2-4A15-4731-8AD3-3D44E87D2988}">
  <dimension ref="A1:I53"/>
  <sheetViews>
    <sheetView tabSelected="1" topLeftCell="A17" workbookViewId="0">
      <selection activeCell="B35" sqref="B35"/>
    </sheetView>
  </sheetViews>
  <sheetFormatPr defaultRowHeight="15" x14ac:dyDescent="0.25"/>
  <cols>
    <col min="1" max="1" width="9.140625" style="1"/>
    <col min="2" max="2" width="36.7109375" style="2" customWidth="1"/>
    <col min="3" max="3" width="20.7109375" style="2" customWidth="1"/>
    <col min="4" max="4" width="7.28515625" style="2" customWidth="1"/>
    <col min="5" max="5" width="7" style="2" bestFit="1" customWidth="1"/>
    <col min="6" max="6" width="9" style="2" bestFit="1" customWidth="1"/>
    <col min="7" max="7" width="17.7109375" style="2" customWidth="1"/>
    <col min="8" max="8" width="41.28515625" style="2" customWidth="1"/>
    <col min="9" max="9" width="59.42578125" style="1" customWidth="1"/>
    <col min="10" max="16384" width="9.140625" style="1"/>
  </cols>
  <sheetData>
    <row r="1" spans="1:9" ht="15.75" thickBot="1" x14ac:dyDescent="0.3">
      <c r="G1" s="35"/>
    </row>
    <row r="2" spans="1:9" ht="15.75" x14ac:dyDescent="0.25">
      <c r="A2" s="38" t="s">
        <v>62</v>
      </c>
      <c r="B2" s="39"/>
      <c r="C2" s="39"/>
      <c r="D2" s="39"/>
      <c r="E2" s="39"/>
      <c r="F2" s="39"/>
      <c r="G2" s="39"/>
      <c r="H2" s="39"/>
      <c r="I2" s="40"/>
    </row>
    <row r="3" spans="1:9" ht="16.5" thickBot="1" x14ac:dyDescent="0.3">
      <c r="A3" s="7" t="s">
        <v>0</v>
      </c>
      <c r="B3" s="14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</v>
      </c>
      <c r="H3" s="7" t="s">
        <v>6</v>
      </c>
      <c r="I3" s="7" t="s">
        <v>7</v>
      </c>
    </row>
    <row r="4" spans="1:9" ht="16.5" thickBot="1" x14ac:dyDescent="0.3">
      <c r="A4" s="12"/>
      <c r="B4" s="16" t="s">
        <v>55</v>
      </c>
      <c r="C4" s="13"/>
      <c r="D4" s="7"/>
      <c r="E4" s="7"/>
      <c r="F4" s="7"/>
      <c r="G4" s="7"/>
      <c r="H4" s="7"/>
      <c r="I4" s="7"/>
    </row>
    <row r="5" spans="1:9" x14ac:dyDescent="0.25">
      <c r="A5" s="5">
        <v>1</v>
      </c>
      <c r="B5" s="3" t="s">
        <v>78</v>
      </c>
      <c r="C5" s="3" t="s">
        <v>9</v>
      </c>
      <c r="D5" s="3">
        <v>1</v>
      </c>
      <c r="E5" s="3">
        <v>8000</v>
      </c>
      <c r="F5" s="3">
        <f>SUM(E5)</f>
        <v>8000</v>
      </c>
      <c r="G5" s="3" t="s">
        <v>8</v>
      </c>
      <c r="H5" s="3"/>
      <c r="I5" s="5"/>
    </row>
    <row r="6" spans="1:9" ht="15.75" thickBot="1" x14ac:dyDescent="0.3">
      <c r="A6" s="6">
        <v>2</v>
      </c>
      <c r="B6" s="28" t="s">
        <v>52</v>
      </c>
      <c r="C6" s="3" t="s">
        <v>53</v>
      </c>
      <c r="D6" s="3">
        <v>1</v>
      </c>
      <c r="E6" s="3">
        <v>50000</v>
      </c>
      <c r="F6" s="3"/>
      <c r="G6" s="3" t="s">
        <v>53</v>
      </c>
      <c r="H6" s="3" t="s">
        <v>54</v>
      </c>
      <c r="I6" s="5"/>
    </row>
    <row r="7" spans="1:9" ht="16.5" thickBot="1" x14ac:dyDescent="0.3">
      <c r="A7" s="17"/>
      <c r="B7" s="16" t="s">
        <v>56</v>
      </c>
      <c r="C7" s="18"/>
      <c r="D7" s="3"/>
      <c r="E7" s="3"/>
      <c r="F7" s="3"/>
      <c r="G7" s="3"/>
      <c r="H7" s="3"/>
      <c r="I7" s="8"/>
    </row>
    <row r="8" spans="1:9" x14ac:dyDescent="0.25">
      <c r="A8" s="5">
        <v>3</v>
      </c>
      <c r="B8" s="15" t="s">
        <v>10</v>
      </c>
      <c r="C8" s="3" t="s">
        <v>51</v>
      </c>
      <c r="D8" s="3">
        <v>2</v>
      </c>
      <c r="E8" s="3">
        <v>9000</v>
      </c>
      <c r="F8" s="3">
        <f>SUM(E8)</f>
        <v>9000</v>
      </c>
      <c r="G8" s="3" t="s">
        <v>11</v>
      </c>
      <c r="H8" s="3" t="s">
        <v>12</v>
      </c>
      <c r="I8" s="5"/>
    </row>
    <row r="9" spans="1:9" x14ac:dyDescent="0.25">
      <c r="A9" s="6">
        <v>4</v>
      </c>
      <c r="B9" s="3" t="s">
        <v>79</v>
      </c>
      <c r="C9" s="3" t="s">
        <v>50</v>
      </c>
      <c r="D9" s="3">
        <v>1</v>
      </c>
      <c r="E9" s="3">
        <v>12000</v>
      </c>
      <c r="F9" s="3">
        <f>SUM(E9)</f>
        <v>12000</v>
      </c>
      <c r="G9" s="3" t="s">
        <v>63</v>
      </c>
      <c r="H9" s="3"/>
      <c r="I9" s="5"/>
    </row>
    <row r="10" spans="1:9" x14ac:dyDescent="0.25">
      <c r="A10" s="6"/>
      <c r="B10" s="3" t="s">
        <v>87</v>
      </c>
      <c r="C10" s="3" t="s">
        <v>88</v>
      </c>
      <c r="D10" s="3">
        <v>2</v>
      </c>
      <c r="E10" s="3">
        <v>2000</v>
      </c>
      <c r="F10" s="3">
        <f>SUM(E10*D10)</f>
        <v>4000</v>
      </c>
      <c r="G10" s="3"/>
      <c r="H10" s="3"/>
      <c r="I10" s="5"/>
    </row>
    <row r="11" spans="1:9" x14ac:dyDescent="0.25">
      <c r="A11" s="5">
        <v>5</v>
      </c>
      <c r="B11" s="3" t="s">
        <v>13</v>
      </c>
      <c r="C11" s="3" t="s">
        <v>14</v>
      </c>
      <c r="D11" s="3">
        <v>2</v>
      </c>
      <c r="E11" s="3">
        <v>3000</v>
      </c>
      <c r="F11" s="3">
        <f t="shared" ref="F11:F14" si="0">D11*E11</f>
        <v>6000</v>
      </c>
      <c r="G11" s="3" t="s">
        <v>15</v>
      </c>
      <c r="H11" s="3"/>
      <c r="I11" s="5"/>
    </row>
    <row r="12" spans="1:9" x14ac:dyDescent="0.25">
      <c r="A12" s="6">
        <v>6</v>
      </c>
      <c r="B12" s="3" t="s">
        <v>16</v>
      </c>
      <c r="C12" s="3" t="s">
        <v>17</v>
      </c>
      <c r="D12" s="3">
        <v>20</v>
      </c>
      <c r="E12" s="3">
        <v>200</v>
      </c>
      <c r="F12" s="3">
        <f t="shared" si="0"/>
        <v>4000</v>
      </c>
      <c r="G12" s="3" t="s">
        <v>18</v>
      </c>
      <c r="H12" s="3"/>
      <c r="I12" s="5"/>
    </row>
    <row r="13" spans="1:9" x14ac:dyDescent="0.25">
      <c r="A13" s="5">
        <v>7</v>
      </c>
      <c r="B13" s="3" t="s">
        <v>19</v>
      </c>
      <c r="C13" s="3" t="s">
        <v>17</v>
      </c>
      <c r="D13" s="3">
        <v>20</v>
      </c>
      <c r="E13" s="3">
        <v>300</v>
      </c>
      <c r="F13" s="3">
        <f t="shared" si="0"/>
        <v>6000</v>
      </c>
      <c r="G13" s="3"/>
      <c r="H13" s="3"/>
      <c r="I13" s="5"/>
    </row>
    <row r="14" spans="1:9" ht="15.75" thickBot="1" x14ac:dyDescent="0.3">
      <c r="A14" s="5">
        <v>8</v>
      </c>
      <c r="B14" s="10" t="s">
        <v>20</v>
      </c>
      <c r="C14" s="3" t="s">
        <v>21</v>
      </c>
      <c r="D14" s="3">
        <v>1</v>
      </c>
      <c r="E14" s="3">
        <v>7000</v>
      </c>
      <c r="F14" s="3">
        <f t="shared" si="0"/>
        <v>7000</v>
      </c>
      <c r="G14" s="3" t="s">
        <v>20</v>
      </c>
      <c r="H14" s="3" t="s">
        <v>22</v>
      </c>
      <c r="I14" s="5"/>
    </row>
    <row r="15" spans="1:9" ht="16.5" thickBot="1" x14ac:dyDescent="0.3">
      <c r="A15" s="19"/>
      <c r="B15" s="16" t="s">
        <v>57</v>
      </c>
      <c r="C15" s="18"/>
      <c r="D15" s="3"/>
      <c r="E15" s="3"/>
      <c r="F15" s="3"/>
      <c r="G15" s="3"/>
      <c r="H15" s="3"/>
      <c r="I15" s="5"/>
    </row>
    <row r="16" spans="1:9" x14ac:dyDescent="0.25">
      <c r="A16" s="6">
        <v>9</v>
      </c>
      <c r="B16" s="21" t="s">
        <v>81</v>
      </c>
      <c r="C16" s="22" t="s">
        <v>24</v>
      </c>
      <c r="D16" s="22">
        <v>2</v>
      </c>
      <c r="E16" s="22">
        <v>75000</v>
      </c>
      <c r="F16" s="22"/>
      <c r="G16" s="22" t="s">
        <v>24</v>
      </c>
      <c r="H16" s="22" t="s">
        <v>23</v>
      </c>
      <c r="I16" s="26" t="s">
        <v>75</v>
      </c>
    </row>
    <row r="17" spans="1:9" x14ac:dyDescent="0.25">
      <c r="A17" s="6"/>
      <c r="B17" s="3" t="s">
        <v>80</v>
      </c>
      <c r="C17" s="3"/>
      <c r="D17" s="3">
        <v>1</v>
      </c>
      <c r="E17" s="3">
        <v>6000</v>
      </c>
      <c r="F17" s="3">
        <f>SUM(E17*D17)</f>
        <v>6000</v>
      </c>
      <c r="G17" s="3"/>
      <c r="H17" s="3" t="s">
        <v>84</v>
      </c>
      <c r="I17" s="5"/>
    </row>
    <row r="18" spans="1:9" x14ac:dyDescent="0.25">
      <c r="A18" s="6"/>
      <c r="B18" s="3" t="s">
        <v>82</v>
      </c>
      <c r="C18" s="3"/>
      <c r="D18" s="3">
        <v>1</v>
      </c>
      <c r="E18" s="3">
        <v>20000</v>
      </c>
      <c r="F18" s="3">
        <f>SUM(E18*D18)</f>
        <v>20000</v>
      </c>
      <c r="G18" s="3"/>
      <c r="H18" s="3" t="s">
        <v>83</v>
      </c>
      <c r="I18" s="5"/>
    </row>
    <row r="19" spans="1:9" ht="15.75" thickBot="1" x14ac:dyDescent="0.3">
      <c r="A19" s="5">
        <v>10</v>
      </c>
      <c r="B19" s="3" t="s">
        <v>77</v>
      </c>
      <c r="C19" s="3" t="s">
        <v>25</v>
      </c>
      <c r="D19" s="3">
        <v>5</v>
      </c>
      <c r="E19" s="3">
        <v>6000</v>
      </c>
      <c r="F19" s="3">
        <f>SUM(D19*E19)</f>
        <v>30000</v>
      </c>
      <c r="G19" s="3"/>
      <c r="H19" s="3"/>
      <c r="I19" s="5"/>
    </row>
    <row r="20" spans="1:9" ht="16.5" thickBot="1" x14ac:dyDescent="0.3">
      <c r="A20" s="19"/>
      <c r="B20" s="16" t="s">
        <v>58</v>
      </c>
      <c r="C20" s="18"/>
      <c r="D20" s="3"/>
      <c r="E20" s="3"/>
      <c r="F20" s="3"/>
      <c r="G20" s="3"/>
      <c r="H20" s="3"/>
      <c r="I20" s="5"/>
    </row>
    <row r="21" spans="1:9" x14ac:dyDescent="0.25">
      <c r="A21" s="6">
        <v>11</v>
      </c>
      <c r="B21" s="29" t="s">
        <v>26</v>
      </c>
      <c r="C21" s="22" t="s">
        <v>72</v>
      </c>
      <c r="D21" s="22">
        <v>2</v>
      </c>
      <c r="E21" s="22">
        <v>55000</v>
      </c>
      <c r="F21" s="22"/>
      <c r="G21" s="22" t="s">
        <v>26</v>
      </c>
      <c r="H21" s="22" t="s">
        <v>27</v>
      </c>
      <c r="I21" s="23" t="s">
        <v>66</v>
      </c>
    </row>
    <row r="22" spans="1:9" x14ac:dyDescent="0.25">
      <c r="A22" s="6">
        <v>12</v>
      </c>
      <c r="B22" s="29" t="s">
        <v>71</v>
      </c>
      <c r="C22" s="22" t="s">
        <v>73</v>
      </c>
      <c r="D22" s="22">
        <v>1</v>
      </c>
      <c r="E22" s="22">
        <v>65000</v>
      </c>
      <c r="F22" s="22"/>
      <c r="G22" s="22" t="s">
        <v>71</v>
      </c>
      <c r="H22" s="22"/>
      <c r="I22" s="23" t="s">
        <v>74</v>
      </c>
    </row>
    <row r="23" spans="1:9" x14ac:dyDescent="0.25">
      <c r="A23" s="5">
        <v>13</v>
      </c>
      <c r="B23" s="27" t="s">
        <v>28</v>
      </c>
      <c r="C23" s="22" t="s">
        <v>29</v>
      </c>
      <c r="D23" s="22">
        <v>1</v>
      </c>
      <c r="E23" s="22">
        <v>25000</v>
      </c>
      <c r="F23" s="22"/>
      <c r="G23" s="22" t="s">
        <v>28</v>
      </c>
      <c r="H23" s="22" t="s">
        <v>30</v>
      </c>
      <c r="I23" s="23" t="s">
        <v>67</v>
      </c>
    </row>
    <row r="24" spans="1:9" x14ac:dyDescent="0.25">
      <c r="A24" s="5"/>
      <c r="B24" s="3" t="s">
        <v>85</v>
      </c>
      <c r="C24" s="3" t="s">
        <v>86</v>
      </c>
      <c r="D24" s="3">
        <v>1</v>
      </c>
      <c r="E24" s="3">
        <v>12000</v>
      </c>
      <c r="F24" s="3">
        <f>SUM(D24*E24)</f>
        <v>12000</v>
      </c>
      <c r="G24" s="3"/>
      <c r="H24" s="3"/>
      <c r="I24" s="5"/>
    </row>
    <row r="25" spans="1:9" x14ac:dyDescent="0.25">
      <c r="A25" s="6">
        <v>14</v>
      </c>
      <c r="B25" s="30" t="s">
        <v>35</v>
      </c>
      <c r="C25" s="25" t="s">
        <v>35</v>
      </c>
      <c r="D25" s="5">
        <v>1</v>
      </c>
      <c r="E25" s="25">
        <v>30000</v>
      </c>
      <c r="F25" s="3"/>
      <c r="G25" s="25" t="s">
        <v>36</v>
      </c>
      <c r="H25" s="5"/>
      <c r="I25" s="5"/>
    </row>
    <row r="26" spans="1:9" x14ac:dyDescent="0.25">
      <c r="A26" s="5">
        <v>15</v>
      </c>
      <c r="B26" s="3" t="s">
        <v>37</v>
      </c>
      <c r="C26" s="3" t="s">
        <v>70</v>
      </c>
      <c r="D26" s="3">
        <v>1</v>
      </c>
      <c r="E26" s="3">
        <v>10000</v>
      </c>
      <c r="F26" s="3">
        <f>D26*E26</f>
        <v>10000</v>
      </c>
      <c r="G26" s="3" t="s">
        <v>37</v>
      </c>
      <c r="H26" s="3"/>
      <c r="I26" s="9"/>
    </row>
    <row r="27" spans="1:9" ht="15.75" thickBot="1" x14ac:dyDescent="0.3">
      <c r="A27" s="6">
        <v>16</v>
      </c>
      <c r="B27" s="24" t="s">
        <v>31</v>
      </c>
      <c r="C27" s="22" t="s">
        <v>32</v>
      </c>
      <c r="D27" s="22">
        <v>1</v>
      </c>
      <c r="E27" s="22">
        <v>20000</v>
      </c>
      <c r="F27" s="22"/>
      <c r="G27" s="22" t="s">
        <v>33</v>
      </c>
      <c r="H27" s="22" t="s">
        <v>34</v>
      </c>
      <c r="I27" s="23" t="s">
        <v>76</v>
      </c>
    </row>
    <row r="28" spans="1:9" ht="16.5" thickBot="1" x14ac:dyDescent="0.3">
      <c r="A28" s="17"/>
      <c r="B28" s="16" t="s">
        <v>59</v>
      </c>
      <c r="C28" s="20"/>
      <c r="D28" s="3"/>
      <c r="E28" s="3"/>
      <c r="F28" s="3"/>
      <c r="G28" s="3"/>
      <c r="H28" s="3"/>
      <c r="I28" s="5"/>
    </row>
    <row r="29" spans="1:9" ht="15.75" thickBot="1" x14ac:dyDescent="0.3">
      <c r="A29" s="5">
        <v>17</v>
      </c>
      <c r="B29" s="15" t="s">
        <v>38</v>
      </c>
      <c r="C29" s="3" t="s">
        <v>39</v>
      </c>
      <c r="D29" s="3">
        <v>3</v>
      </c>
      <c r="E29" s="3">
        <v>11500</v>
      </c>
      <c r="F29" s="3">
        <f>D29*E29</f>
        <v>34500</v>
      </c>
      <c r="G29" s="3" t="s">
        <v>38</v>
      </c>
      <c r="H29" s="4"/>
      <c r="I29" s="5"/>
    </row>
    <row r="30" spans="1:9" ht="15.75" x14ac:dyDescent="0.25">
      <c r="A30" s="31"/>
      <c r="B30" s="32" t="s">
        <v>60</v>
      </c>
      <c r="C30" s="33"/>
      <c r="D30" s="4"/>
      <c r="E30" s="4"/>
      <c r="F30" s="4"/>
      <c r="G30" s="4"/>
      <c r="H30" s="4"/>
      <c r="I30" s="5"/>
    </row>
    <row r="31" spans="1:9" x14ac:dyDescent="0.25">
      <c r="A31" s="5">
        <v>18</v>
      </c>
      <c r="B31" s="3" t="s">
        <v>40</v>
      </c>
      <c r="C31" s="3" t="s">
        <v>41</v>
      </c>
      <c r="D31" s="3">
        <v>2</v>
      </c>
      <c r="E31" s="3">
        <v>9000</v>
      </c>
      <c r="F31" s="3">
        <f>D31*E31</f>
        <v>18000</v>
      </c>
      <c r="G31" s="3" t="s">
        <v>40</v>
      </c>
      <c r="H31" s="4"/>
      <c r="I31" s="5" t="s">
        <v>69</v>
      </c>
    </row>
    <row r="32" spans="1:9" x14ac:dyDescent="0.25">
      <c r="A32" s="5">
        <v>19</v>
      </c>
      <c r="B32" s="3" t="s">
        <v>42</v>
      </c>
      <c r="C32" s="3" t="s">
        <v>43</v>
      </c>
      <c r="D32" s="3">
        <v>3</v>
      </c>
      <c r="E32" s="3">
        <v>2000</v>
      </c>
      <c r="F32" s="3">
        <f>D32*E32</f>
        <v>6000</v>
      </c>
      <c r="G32" s="3" t="s">
        <v>42</v>
      </c>
      <c r="H32" s="4"/>
      <c r="I32" s="5"/>
    </row>
    <row r="33" spans="1:9" x14ac:dyDescent="0.25">
      <c r="A33" s="34">
        <v>20</v>
      </c>
      <c r="B33" s="15" t="s">
        <v>44</v>
      </c>
      <c r="C33" s="15" t="s">
        <v>45</v>
      </c>
      <c r="D33" s="3">
        <v>1</v>
      </c>
      <c r="E33" s="3">
        <v>25000</v>
      </c>
      <c r="F33" s="3">
        <f>D33*E33</f>
        <v>25000</v>
      </c>
      <c r="G33" s="3" t="s">
        <v>44</v>
      </c>
      <c r="H33" s="4"/>
      <c r="I33" s="5"/>
    </row>
    <row r="34" spans="1:9" x14ac:dyDescent="0.25">
      <c r="A34" s="5">
        <v>21</v>
      </c>
      <c r="B34" s="3" t="s">
        <v>48</v>
      </c>
      <c r="C34" s="3" t="s">
        <v>49</v>
      </c>
      <c r="D34" s="3">
        <v>1</v>
      </c>
      <c r="E34" s="3">
        <v>30000</v>
      </c>
      <c r="F34" s="3">
        <f>D34*E34</f>
        <v>30000</v>
      </c>
      <c r="G34" s="3" t="s">
        <v>48</v>
      </c>
      <c r="H34" s="4"/>
      <c r="I34" s="5"/>
    </row>
    <row r="35" spans="1:9" x14ac:dyDescent="0.25">
      <c r="A35" s="5">
        <v>22</v>
      </c>
      <c r="B35" s="3" t="s">
        <v>65</v>
      </c>
      <c r="C35" s="3" t="s">
        <v>64</v>
      </c>
      <c r="D35" s="10">
        <v>1</v>
      </c>
      <c r="E35" s="3">
        <v>30000</v>
      </c>
      <c r="F35" s="3">
        <f>D35*E35</f>
        <v>30000</v>
      </c>
      <c r="G35" s="3"/>
      <c r="H35" s="4"/>
      <c r="I35" s="5"/>
    </row>
    <row r="36" spans="1:9" ht="15.75" thickBot="1" x14ac:dyDescent="0.3">
      <c r="A36" s="5">
        <v>23</v>
      </c>
      <c r="B36" s="3" t="s">
        <v>46</v>
      </c>
      <c r="C36" s="3" t="s">
        <v>47</v>
      </c>
      <c r="D36" s="10">
        <v>1</v>
      </c>
      <c r="E36" s="10">
        <v>1000</v>
      </c>
      <c r="F36" s="10">
        <f>SUM(E36*12)</f>
        <v>12000</v>
      </c>
      <c r="G36" s="3" t="s">
        <v>68</v>
      </c>
      <c r="H36" s="4"/>
      <c r="I36" s="5"/>
    </row>
    <row r="37" spans="1:9" ht="15.75" thickBot="1" x14ac:dyDescent="0.3">
      <c r="D37" s="41" t="s">
        <v>61</v>
      </c>
      <c r="E37" s="42"/>
      <c r="F37" s="11">
        <f>SUM(F5:F36)</f>
        <v>289500</v>
      </c>
    </row>
    <row r="40" spans="1:9" x14ac:dyDescent="0.25">
      <c r="B40" s="36"/>
    </row>
    <row r="42" spans="1:9" x14ac:dyDescent="0.25">
      <c r="B42" s="37"/>
      <c r="C42" s="37"/>
      <c r="D42" s="37"/>
      <c r="E42" s="37"/>
      <c r="F42" s="37"/>
      <c r="G42" s="37"/>
      <c r="H42" s="37"/>
    </row>
    <row r="43" spans="1:9" x14ac:dyDescent="0.25">
      <c r="B43" s="37"/>
      <c r="C43" s="37"/>
      <c r="D43" s="37"/>
      <c r="E43" s="37"/>
      <c r="F43" s="37"/>
      <c r="G43" s="37"/>
      <c r="H43" s="37"/>
    </row>
    <row r="44" spans="1:9" x14ac:dyDescent="0.25">
      <c r="B44" s="37"/>
      <c r="C44" s="37"/>
      <c r="D44" s="37"/>
      <c r="E44" s="37"/>
      <c r="F44" s="37"/>
      <c r="G44" s="37"/>
      <c r="H44" s="37"/>
    </row>
    <row r="45" spans="1:9" x14ac:dyDescent="0.25">
      <c r="B45" s="37"/>
      <c r="C45" s="37"/>
      <c r="D45" s="37"/>
      <c r="E45" s="37"/>
      <c r="F45" s="37"/>
      <c r="G45" s="37"/>
      <c r="H45" s="37"/>
    </row>
    <row r="46" spans="1:9" x14ac:dyDescent="0.25">
      <c r="B46" s="37"/>
      <c r="C46" s="37"/>
      <c r="D46" s="37"/>
      <c r="E46" s="37"/>
      <c r="F46" s="37"/>
      <c r="G46" s="37"/>
      <c r="H46" s="37"/>
    </row>
    <row r="47" spans="1:9" x14ac:dyDescent="0.25">
      <c r="B47" s="37"/>
      <c r="C47" s="37"/>
      <c r="D47" s="37"/>
      <c r="E47" s="37"/>
      <c r="F47" s="37"/>
      <c r="G47" s="37"/>
      <c r="H47" s="37"/>
    </row>
    <row r="48" spans="1:9" x14ac:dyDescent="0.25">
      <c r="B48" s="37"/>
      <c r="C48" s="37"/>
      <c r="D48" s="37"/>
      <c r="E48" s="37"/>
      <c r="F48" s="37"/>
      <c r="G48" s="37"/>
      <c r="H48" s="37"/>
    </row>
    <row r="49" spans="4:6" x14ac:dyDescent="0.25">
      <c r="D49" s="43"/>
      <c r="E49" s="43"/>
      <c r="F49" s="36"/>
    </row>
    <row r="53" spans="4:6" x14ac:dyDescent="0.25">
      <c r="D53" s="43"/>
      <c r="E53" s="43"/>
    </row>
  </sheetData>
  <mergeCells count="4">
    <mergeCell ref="A2:I2"/>
    <mergeCell ref="D37:E37"/>
    <mergeCell ref="D49:E49"/>
    <mergeCell ref="D53:E5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7F0FD-88A7-4637-A947-BD7C838B8494}">
  <dimension ref="E3:G3"/>
  <sheetViews>
    <sheetView workbookViewId="0">
      <selection activeCell="G3" sqref="G3"/>
    </sheetView>
  </sheetViews>
  <sheetFormatPr defaultRowHeight="15" x14ac:dyDescent="0.25"/>
  <sheetData>
    <row r="3" spans="5:7" x14ac:dyDescent="0.25">
      <c r="E3">
        <v>43500</v>
      </c>
      <c r="F3">
        <f>E3*18%</f>
        <v>7830</v>
      </c>
      <c r="G3">
        <f>SUM(E3:F3)</f>
        <v>51330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Singh</dc:creator>
  <cp:lastModifiedBy>Rohit Singh</cp:lastModifiedBy>
  <dcterms:created xsi:type="dcterms:W3CDTF">2024-01-22T12:12:13Z</dcterms:created>
  <dcterms:modified xsi:type="dcterms:W3CDTF">2024-05-24T11:25:35Z</dcterms:modified>
</cp:coreProperties>
</file>