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mrutika T\OneDrive - Travel food Services\Kolkata\KOL WRAPAFELLA @ DOM ARRIVAL\"/>
    </mc:Choice>
  </mc:AlternateContent>
  <bookViews>
    <workbookView xWindow="0" yWindow="0" windowWidth="28800" windowHeight="12317"/>
  </bookViews>
  <sheets>
    <sheet name="lease improvemen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M28" i="1"/>
  <c r="M27" i="1"/>
  <c r="M26" i="1"/>
  <c r="M25" i="1"/>
  <c r="M24" i="1"/>
  <c r="M23" i="1"/>
  <c r="M22" i="1"/>
  <c r="M21" i="1"/>
  <c r="M20" i="1"/>
  <c r="M19" i="1"/>
  <c r="M18" i="1"/>
  <c r="M17" i="1"/>
  <c r="M16" i="1"/>
  <c r="M15" i="1"/>
  <c r="M14" i="1"/>
  <c r="M13" i="1"/>
  <c r="M12" i="1"/>
  <c r="M11" i="1"/>
  <c r="M10" i="1"/>
  <c r="M9" i="1"/>
  <c r="M8" i="1"/>
  <c r="M7" i="1"/>
  <c r="M6" i="1"/>
  <c r="L25" i="1" l="1"/>
  <c r="L24" i="1"/>
  <c r="L20" i="1"/>
  <c r="L19" i="1"/>
  <c r="L18" i="1"/>
  <c r="L17" i="1"/>
  <c r="L15" i="1"/>
  <c r="L14" i="1"/>
  <c r="L13" i="1"/>
  <c r="L12" i="1"/>
  <c r="L11" i="1"/>
  <c r="L10" i="1"/>
  <c r="L30" i="1" s="1"/>
  <c r="L8" i="1"/>
  <c r="L7" i="1"/>
  <c r="L31" i="1" l="1"/>
  <c r="L32" i="1" s="1"/>
</calcChain>
</file>

<file path=xl/sharedStrings.xml><?xml version="1.0" encoding="utf-8"?>
<sst xmlns="http://schemas.openxmlformats.org/spreadsheetml/2006/main" count="91" uniqueCount="70">
  <si>
    <t xml:space="preserve">Wrapafella – KIOSK </t>
  </si>
  <si>
    <t>Sl no</t>
  </si>
  <si>
    <t>Area</t>
  </si>
  <si>
    <t>Description</t>
  </si>
  <si>
    <t>Dimensions in inches and feet</t>
  </si>
  <si>
    <t>Dimensions  w x d x h</t>
  </si>
  <si>
    <t>units</t>
  </si>
  <si>
    <t>qty</t>
  </si>
  <si>
    <t>rates</t>
  </si>
  <si>
    <t>Amount</t>
  </si>
  <si>
    <t>A</t>
  </si>
  <si>
    <t>Civil Works</t>
  </si>
  <si>
    <t>Dado Tiling</t>
  </si>
  <si>
    <t>Providing and fixing subway tiles 100x400mm – super glossy tiles dado with appropriate tile adhesive ,  filled with epoxy grey grouting. As per drawings and design</t>
  </si>
  <si>
    <t>1’6”</t>
  </si>
  <si>
    <t>4”</t>
  </si>
  <si>
    <t>Lm</t>
  </si>
  <si>
    <t>Floor Tiles</t>
  </si>
  <si>
    <t>Providing and fixing of floor tiles (vitrified).</t>
  </si>
  <si>
    <t xml:space="preserve">sft </t>
  </si>
  <si>
    <t>B</t>
  </si>
  <si>
    <t>Furniture Works</t>
  </si>
  <si>
    <t>Counter</t>
  </si>
  <si>
    <t>Providing and fixing of Corian material - 6mm on front and counter top.</t>
  </si>
  <si>
    <t>8 ft X 18"- inches</t>
  </si>
  <si>
    <t>no</t>
  </si>
  <si>
    <t xml:space="preserve">Providing and fixing of Curved Fluted panel with lacquer finish under Corian, creating 2 inch space to highlight panels with cove light, </t>
  </si>
  <si>
    <t>3’0”</t>
  </si>
  <si>
    <t>2’0”</t>
  </si>
  <si>
    <t>8 ft X 18 Inches</t>
  </si>
  <si>
    <t>Wicket Door</t>
  </si>
  <si>
    <t>Providing the same fluted panels and Corian material matching the Counter to create a flap door with or without Flap counter</t>
  </si>
  <si>
    <t>Shelves</t>
  </si>
  <si>
    <t xml:space="preserve"> wood  storage or </t>
  </si>
  <si>
    <t>2.5Feet X 5.5"</t>
  </si>
  <si>
    <t>Cabinet</t>
  </si>
  <si>
    <t>Providing and fixing of Plywood cabinet made of 19mm thick plywood. Inside white laminate and outer laminate as per clients request. Cabinets as per drawings</t>
  </si>
  <si>
    <t>3 ft X 8 ft feet</t>
  </si>
  <si>
    <t>sft</t>
  </si>
  <si>
    <t>Electrical Panel board</t>
  </si>
  <si>
    <t>Providing and fixing of Cupboard made out of comm. Plywood for electrical panel board, As per drawings</t>
  </si>
  <si>
    <t>2X3 feet</t>
  </si>
  <si>
    <t>C</t>
  </si>
  <si>
    <t>Electrical works</t>
  </si>
  <si>
    <t>Electrical points</t>
  </si>
  <si>
    <t>Providing and fixing of extra conduits with wiring , data networking , voice , cctv with water proof sleeves and open conduits</t>
  </si>
  <si>
    <t>10’9”</t>
  </si>
  <si>
    <t>-</t>
  </si>
  <si>
    <t>D.B to have 64 amps MCBs</t>
  </si>
  <si>
    <t>nos</t>
  </si>
  <si>
    <t>Light fixtures</t>
  </si>
  <si>
    <t>Ambient Light</t>
  </si>
  <si>
    <t>Focus light / track lighting for menu board</t>
  </si>
  <si>
    <t>E</t>
  </si>
  <si>
    <t>Plumbing works</t>
  </si>
  <si>
    <t>Plumbing points</t>
  </si>
  <si>
    <t>Plumbing – inlet and outlet points</t>
  </si>
  <si>
    <t>5’0”</t>
  </si>
  <si>
    <t>F</t>
  </si>
  <si>
    <t>Miscellaneous</t>
  </si>
  <si>
    <t>Paint</t>
  </si>
  <si>
    <r>
      <t>Providing and applying Enamel matte finish paint on all metal surfaces. (</t>
    </r>
    <r>
      <rPr>
        <i/>
        <sz val="12"/>
        <color rgb="FF000000"/>
        <rFont val="Tahoma"/>
        <family val="2"/>
      </rPr>
      <t>Color to be finalised as work progresses. Brand to be Asian paints</t>
    </r>
    <r>
      <rPr>
        <sz val="12"/>
        <color rgb="FF000000"/>
        <rFont val="Tahoma"/>
        <family val="2"/>
      </rPr>
      <t>)</t>
    </r>
  </si>
  <si>
    <t>MDF CNC</t>
  </si>
  <si>
    <t>Providing and fixing of MDF CNC cut design with red paint finish / lacquer finish as back drop for signage. As per design</t>
  </si>
  <si>
    <t>MS Frame work for creating the walls and ceiling 2"by 2" MS Pipe</t>
  </si>
  <si>
    <t>TOTAL</t>
  </si>
  <si>
    <t xml:space="preserve">GST 18% </t>
  </si>
  <si>
    <t>GRAND TOTAL</t>
  </si>
  <si>
    <t>Note : The above quotation is based on the BOQ and Design shared.</t>
  </si>
  <si>
    <t>Structure for Creating the KIOSK can be excluded if the work to be done on the existing structure.Cost after excluding structure will be Rs.5,64,358/-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</si>
</sst>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8">
    <font>
      <sz val="10"/>
      <color rgb="FF000000"/>
      <name val="Liberation Sans"/>
    </font>
    <font>
      <sz val="11"/>
      <color rgb="FF000000"/>
      <name val="ITC Avant Garde Std Bk"/>
      <family val="2"/>
    </font>
    <font>
      <b/>
      <sz val="11"/>
      <color rgb="FF000000"/>
      <name val="ITC Avant Garde Std Bk"/>
      <family val="2"/>
    </font>
    <font>
      <b/>
      <sz val="20"/>
      <color rgb="FF000000"/>
      <name val="Tahoma"/>
      <family val="2"/>
    </font>
    <font>
      <b/>
      <sz val="12"/>
      <color rgb="FF000000"/>
      <name val="Tahoma"/>
      <family val="2"/>
    </font>
    <font>
      <sz val="12"/>
      <color rgb="FF000000"/>
      <name val="Tahoma"/>
      <family val="2"/>
    </font>
    <font>
      <i/>
      <sz val="12"/>
      <color rgb="FF000000"/>
      <name val="Tahoma"/>
      <family val="2"/>
    </font>
    <font>
      <b/>
      <sz val="11"/>
      <color rgb="FF000000"/>
      <name val="ITC Avant Garde Std Bk"/>
    </font>
  </fonts>
  <fills count="6">
    <fill>
      <patternFill patternType="none"/>
    </fill>
    <fill>
      <patternFill patternType="gray125"/>
    </fill>
    <fill>
      <patternFill patternType="solid">
        <fgColor rgb="FFFFFBCC"/>
        <bgColor rgb="FFFFFBCC"/>
      </patternFill>
    </fill>
    <fill>
      <patternFill patternType="solid">
        <fgColor rgb="FFFFE5CA"/>
        <bgColor rgb="FFFFE5CA"/>
      </patternFill>
    </fill>
    <fill>
      <patternFill patternType="solid">
        <fgColor rgb="FFFDF8BB"/>
        <bgColor rgb="FFFFFBCC"/>
      </patternFill>
    </fill>
    <fill>
      <patternFill patternType="solid">
        <fgColor rgb="FFFDF8BB"/>
        <bgColor indexed="64"/>
      </patternFill>
    </fill>
  </fills>
  <borders count="71">
    <border>
      <left/>
      <right/>
      <top/>
      <bottom/>
      <diagonal/>
    </border>
    <border>
      <left style="thick">
        <color indexed="64"/>
      </left>
      <right style="thin">
        <color rgb="FF000000"/>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style="thin">
        <color rgb="FF000000"/>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style="thin">
        <color rgb="FF000000"/>
      </right>
      <top style="thick">
        <color indexed="64"/>
      </top>
      <bottom style="thick">
        <color indexed="64"/>
      </bottom>
      <diagonal/>
    </border>
    <border>
      <left style="thin">
        <color rgb="FF000000"/>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rgb="FF000000"/>
      </right>
      <top/>
      <bottom style="thick">
        <color indexed="64"/>
      </bottom>
      <diagonal/>
    </border>
    <border>
      <left style="thin">
        <color rgb="FF000000"/>
      </left>
      <right style="thin">
        <color rgb="FF000000"/>
      </right>
      <top/>
      <bottom style="thick">
        <color indexed="64"/>
      </bottom>
      <diagonal/>
    </border>
    <border>
      <left style="thin">
        <color rgb="FF000000"/>
      </left>
      <right style="thick">
        <color indexed="64"/>
      </right>
      <top/>
      <bottom style="thick">
        <color indexed="64"/>
      </bottom>
      <diagonal/>
    </border>
    <border>
      <left/>
      <right style="thick">
        <color indexed="64"/>
      </right>
      <top/>
      <bottom/>
      <diagonal/>
    </border>
    <border>
      <left style="thick">
        <color indexed="64"/>
      </left>
      <right style="thick">
        <color indexed="64"/>
      </right>
      <top style="thin">
        <color rgb="FF000000"/>
      </top>
      <bottom style="thin">
        <color rgb="FF000000"/>
      </bottom>
      <diagonal/>
    </border>
    <border>
      <left/>
      <right style="thick">
        <color indexed="64"/>
      </right>
      <top style="thin">
        <color rgb="FF000000"/>
      </top>
      <bottom style="thin">
        <color rgb="FF000000"/>
      </bottom>
      <diagonal/>
    </border>
    <border>
      <left/>
      <right/>
      <top style="thin">
        <color rgb="FF000000"/>
      </top>
      <bottom style="thin">
        <color rgb="FF000000"/>
      </bottom>
      <diagonal/>
    </border>
    <border>
      <left style="thick">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bottom style="thin">
        <color rgb="FF000000"/>
      </bottom>
      <diagonal/>
    </border>
    <border>
      <left style="thick">
        <color indexed="64"/>
      </left>
      <right style="thick">
        <color indexed="64"/>
      </right>
      <top style="thin">
        <color rgb="FF000000"/>
      </top>
      <bottom style="thick">
        <color indexed="64"/>
      </bottom>
      <diagonal/>
    </border>
    <border>
      <left/>
      <right style="thick">
        <color indexed="64"/>
      </right>
      <top style="thin">
        <color rgb="FF000000"/>
      </top>
      <bottom style="thick">
        <color indexed="64"/>
      </bottom>
      <diagonal/>
    </border>
    <border>
      <left/>
      <right/>
      <top style="thin">
        <color rgb="FF000000"/>
      </top>
      <bottom/>
      <diagonal/>
    </border>
    <border>
      <left style="thick">
        <color indexed="64"/>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right/>
      <top style="thin">
        <color rgb="FF000000"/>
      </top>
      <bottom style="thick">
        <color indexed="64"/>
      </bottom>
      <diagonal/>
    </border>
    <border>
      <left style="thick">
        <color indexed="64"/>
      </left>
      <right style="thick">
        <color indexed="64"/>
      </right>
      <top style="thick">
        <color indexed="64"/>
      </top>
      <bottom style="thin">
        <color rgb="FF000000"/>
      </bottom>
      <diagonal/>
    </border>
    <border>
      <left/>
      <right/>
      <top style="thick">
        <color indexed="64"/>
      </top>
      <bottom style="thin">
        <color rgb="FF000000"/>
      </bottom>
      <diagonal/>
    </border>
    <border>
      <left style="thick">
        <color indexed="64"/>
      </left>
      <right/>
      <top style="thick">
        <color indexed="64"/>
      </top>
      <bottom style="thin">
        <color rgb="FF000000"/>
      </bottom>
      <diagonal/>
    </border>
    <border>
      <left style="thick">
        <color indexed="64"/>
      </left>
      <right style="thin">
        <color rgb="FF000000"/>
      </right>
      <top style="thick">
        <color indexed="64"/>
      </top>
      <bottom style="thin">
        <color rgb="FF000000"/>
      </bottom>
      <diagonal/>
    </border>
    <border>
      <left style="thin">
        <color rgb="FF000000"/>
      </left>
      <right/>
      <top style="thick">
        <color indexed="64"/>
      </top>
      <bottom style="thin">
        <color rgb="FF000000"/>
      </bottom>
      <diagonal/>
    </border>
    <border>
      <left/>
      <right style="thin">
        <color rgb="FF000000"/>
      </right>
      <top style="thick">
        <color indexed="64"/>
      </top>
      <bottom style="thin">
        <color rgb="FF000000"/>
      </bottom>
      <diagonal/>
    </border>
    <border>
      <left style="thin">
        <color rgb="FF000000"/>
      </left>
      <right style="thick">
        <color indexed="64"/>
      </right>
      <top style="thick">
        <color indexed="64"/>
      </top>
      <bottom style="thin">
        <color rgb="FF000000"/>
      </bottom>
      <diagonal/>
    </border>
    <border>
      <left/>
      <right style="thick">
        <color indexed="64"/>
      </right>
      <top style="thick">
        <color indexed="64"/>
      </top>
      <bottom style="thin">
        <color rgb="FF000000"/>
      </bottom>
      <diagonal/>
    </border>
    <border>
      <left style="thick">
        <color indexed="64"/>
      </left>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ck">
        <color indexed="64"/>
      </left>
      <right style="thick">
        <color indexed="64"/>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ck">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style="thick">
        <color indexed="64"/>
      </top>
      <bottom style="thin">
        <color rgb="FF000000"/>
      </bottom>
      <diagonal/>
    </border>
    <border>
      <left style="thick">
        <color indexed="64"/>
      </left>
      <right style="thick">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indexed="64"/>
      </right>
      <top style="thin">
        <color rgb="FF000000"/>
      </top>
      <bottom/>
      <diagonal/>
    </border>
    <border>
      <left style="thick">
        <color indexed="64"/>
      </left>
      <right/>
      <top style="thin">
        <color rgb="FF000000"/>
      </top>
      <bottom/>
      <diagonal/>
    </border>
    <border>
      <left/>
      <right style="thick">
        <color indexed="64"/>
      </right>
      <top style="thin">
        <color rgb="FF000000"/>
      </top>
      <bottom/>
      <diagonal/>
    </border>
    <border>
      <left style="medium">
        <color rgb="FF505050"/>
      </left>
      <right style="medium">
        <color rgb="FF505050"/>
      </right>
      <top style="medium">
        <color rgb="FF505050"/>
      </top>
      <bottom style="medium">
        <color rgb="FF505050"/>
      </bottom>
      <diagonal/>
    </border>
    <border>
      <left style="medium">
        <color rgb="FF505050"/>
      </left>
      <right style="medium">
        <color rgb="FF505050"/>
      </right>
      <top style="medium">
        <color rgb="FF505050"/>
      </top>
      <bottom/>
      <diagonal/>
    </border>
    <border>
      <left style="thick">
        <color indexed="64"/>
      </left>
      <right style="thin">
        <color rgb="FF000000"/>
      </right>
      <top/>
      <bottom style="thick">
        <color indexed="64"/>
      </bottom>
      <diagonal/>
    </border>
  </borders>
  <cellStyleXfs count="1">
    <xf numFmtId="0" fontId="0" fillId="0" borderId="0"/>
  </cellStyleXfs>
  <cellXfs count="127">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 fillId="0" borderId="26" xfId="0" applyFont="1" applyBorder="1"/>
    <xf numFmtId="0" fontId="5"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lef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9" xfId="0" applyFont="1" applyBorder="1" applyAlignment="1">
      <alignment horizontal="center" vertical="center"/>
    </xf>
    <xf numFmtId="164" fontId="5" fillId="0" borderId="33" xfId="0" applyNumberFormat="1" applyFont="1" applyBorder="1" applyAlignment="1">
      <alignment horizontal="center" vertical="center"/>
    </xf>
    <xf numFmtId="164" fontId="5" fillId="0" borderId="34" xfId="0" applyNumberFormat="1" applyFont="1" applyBorder="1" applyAlignment="1">
      <alignment horizontal="center" vertical="center"/>
    </xf>
    <xf numFmtId="0" fontId="4"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164" fontId="5" fillId="0" borderId="47" xfId="0" applyNumberFormat="1" applyFont="1" applyBorder="1" applyAlignment="1">
      <alignment horizontal="center" vertical="center"/>
    </xf>
    <xf numFmtId="0" fontId="5" fillId="0" borderId="48"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wrapText="1"/>
    </xf>
    <xf numFmtId="0" fontId="5" fillId="0" borderId="42" xfId="0" applyFont="1" applyBorder="1" applyAlignment="1">
      <alignment horizontal="center" vertical="center"/>
    </xf>
    <xf numFmtId="164" fontId="5" fillId="0" borderId="40" xfId="0" applyNumberFormat="1" applyFont="1" applyBorder="1" applyAlignment="1">
      <alignment horizontal="center" vertical="center"/>
    </xf>
    <xf numFmtId="164" fontId="5" fillId="0" borderId="57" xfId="0" applyNumberFormat="1" applyFont="1" applyBorder="1" applyAlignment="1">
      <alignment horizontal="center" vertical="center"/>
    </xf>
    <xf numFmtId="0" fontId="5" fillId="0" borderId="51" xfId="0" applyFont="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left" vertical="center" wrapText="1"/>
    </xf>
    <xf numFmtId="0" fontId="5" fillId="0" borderId="60" xfId="0" applyFont="1" applyBorder="1" applyAlignment="1">
      <alignment horizontal="center" vertical="center"/>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left" vertical="center" wrapText="1"/>
    </xf>
    <xf numFmtId="0" fontId="5" fillId="0" borderId="61" xfId="0" applyFont="1" applyBorder="1" applyAlignment="1">
      <alignment horizontal="center"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xf>
    <xf numFmtId="0" fontId="5" fillId="0" borderId="62" xfId="0" applyFont="1" applyBorder="1" applyAlignment="1">
      <alignment horizontal="center" vertical="center"/>
    </xf>
    <xf numFmtId="0" fontId="5" fillId="0" borderId="62" xfId="0" applyFont="1" applyBorder="1" applyAlignment="1">
      <alignment horizontal="left"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xf>
    <xf numFmtId="0" fontId="5" fillId="0" borderId="67" xfId="0" applyFont="1" applyBorder="1" applyAlignment="1">
      <alignment horizontal="center" vertical="center"/>
    </xf>
    <xf numFmtId="164" fontId="5" fillId="0" borderId="67" xfId="0" applyNumberFormat="1" applyFont="1" applyBorder="1" applyAlignment="1">
      <alignment horizontal="center" vertical="center"/>
    </xf>
    <xf numFmtId="0" fontId="5" fillId="0" borderId="68" xfId="0" applyFont="1" applyBorder="1" applyAlignment="1">
      <alignment horizontal="center" vertical="center"/>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xf>
    <xf numFmtId="164" fontId="5" fillId="0" borderId="68" xfId="0" applyNumberFormat="1" applyFont="1" applyBorder="1" applyAlignment="1">
      <alignment horizontal="center" vertical="center"/>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0" fontId="5" fillId="0" borderId="69" xfId="0" applyFont="1" applyBorder="1" applyAlignment="1">
      <alignment horizontal="left" vertical="center" wrapText="1"/>
    </xf>
    <xf numFmtId="164" fontId="5" fillId="0" borderId="69" xfId="0" applyNumberFormat="1" applyFont="1" applyBorder="1" applyAlignment="1">
      <alignment horizontal="center" vertical="center"/>
    </xf>
    <xf numFmtId="9" fontId="5" fillId="0" borderId="68" xfId="0" applyNumberFormat="1" applyFont="1" applyBorder="1" applyAlignment="1">
      <alignment horizontal="center" vertical="center"/>
    </xf>
    <xf numFmtId="0" fontId="4" fillId="4" borderId="17" xfId="0" applyFont="1" applyFill="1" applyBorder="1" applyAlignment="1">
      <alignment horizontal="center" vertical="center"/>
    </xf>
    <xf numFmtId="164" fontId="4" fillId="4" borderId="17" xfId="0" applyNumberFormat="1" applyFont="1" applyFill="1" applyBorder="1" applyAlignment="1">
      <alignment horizontal="center" vertical="center"/>
    </xf>
    <xf numFmtId="0" fontId="4" fillId="4" borderId="9" xfId="0" applyFont="1" applyFill="1" applyBorder="1" applyAlignment="1">
      <alignment horizontal="center" vertical="center"/>
    </xf>
    <xf numFmtId="164" fontId="4" fillId="4" borderId="9" xfId="0" applyNumberFormat="1" applyFont="1" applyFill="1" applyBorder="1" applyAlignment="1">
      <alignment horizontal="center" vertical="center"/>
    </xf>
    <xf numFmtId="0" fontId="4" fillId="5" borderId="9" xfId="0" applyFont="1" applyFill="1" applyBorder="1" applyAlignment="1">
      <alignment horizontal="center" vertical="center"/>
    </xf>
    <xf numFmtId="164" fontId="4" fillId="5" borderId="9"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0" borderId="0" xfId="0" applyFont="1" applyAlignment="1">
      <alignment horizontal="left" vertical="center" wrapText="1"/>
    </xf>
    <xf numFmtId="0" fontId="4" fillId="4" borderId="70"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4" fillId="4" borderId="25"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3" borderId="12" xfId="0" applyFont="1" applyFill="1" applyBorder="1" applyAlignment="1">
      <alignment horizontal="center" vertical="center"/>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L36"/>
  <sheetViews>
    <sheetView tabSelected="1" topLeftCell="D1" zoomScaleNormal="100" workbookViewId="0">
      <selection activeCell="M7" sqref="M7:M29"/>
    </sheetView>
  </sheetViews>
  <sheetFormatPr defaultColWidth="9" defaultRowHeight="14.15"/>
  <cols>
    <col min="1" max="1" width="5" style="1" customWidth="1"/>
    <col min="2" max="2" width="7" style="2" bestFit="1" customWidth="1"/>
    <col min="3" max="3" width="14.3046875" style="3" customWidth="1"/>
    <col min="4" max="4" width="48.84375" style="4" customWidth="1"/>
    <col min="5" max="5" width="6.3828125" style="5" bestFit="1" customWidth="1"/>
    <col min="6" max="6" width="5.15234375" style="5" bestFit="1" customWidth="1"/>
    <col min="7" max="7" width="11.69140625" style="3" bestFit="1" customWidth="1"/>
    <col min="8" max="8" width="12.3046875" style="3" customWidth="1"/>
    <col min="9" max="9" width="7" style="5" bestFit="1" customWidth="1"/>
    <col min="10" max="10" width="6.3828125" style="5" bestFit="1" customWidth="1"/>
    <col min="11" max="11" width="11" style="5" bestFit="1" customWidth="1"/>
    <col min="12" max="12" width="15" style="5" bestFit="1" customWidth="1"/>
    <col min="13" max="1025" width="5.69140625" style="5" customWidth="1"/>
    <col min="1026" max="1026" width="9" style="5" customWidth="1"/>
    <col min="1027" max="1027" width="9" style="1" customWidth="1"/>
    <col min="1028" max="16384" width="9" style="1"/>
  </cols>
  <sheetData>
    <row r="2" spans="1:13" ht="14.6" thickBot="1"/>
    <row r="3" spans="1:13" ht="25.75" thickTop="1" thickBot="1">
      <c r="B3" s="103" t="s">
        <v>0</v>
      </c>
      <c r="C3" s="104"/>
      <c r="D3" s="104"/>
      <c r="E3" s="104"/>
      <c r="F3" s="104"/>
      <c r="G3" s="104"/>
      <c r="H3" s="104"/>
      <c r="I3" s="104"/>
      <c r="J3" s="104"/>
      <c r="K3" s="104"/>
      <c r="L3" s="105"/>
    </row>
    <row r="4" spans="1:13" ht="15.9" thickTop="1" thickBot="1">
      <c r="B4" s="6"/>
      <c r="C4" s="7"/>
      <c r="D4" s="7"/>
      <c r="E4" s="7"/>
      <c r="F4" s="7"/>
      <c r="G4" s="8"/>
      <c r="H4" s="9"/>
      <c r="I4" s="106"/>
      <c r="J4" s="107"/>
      <c r="K4" s="107"/>
      <c r="L4" s="108"/>
    </row>
    <row r="5" spans="1:13" s="2" customFormat="1" ht="15.9" thickTop="1" thickBot="1">
      <c r="B5" s="10" t="s">
        <v>1</v>
      </c>
      <c r="C5" s="11" t="s">
        <v>2</v>
      </c>
      <c r="D5" s="12" t="s">
        <v>3</v>
      </c>
      <c r="E5" s="123" t="s">
        <v>4</v>
      </c>
      <c r="F5" s="118"/>
      <c r="G5" s="119"/>
      <c r="H5" s="109" t="s">
        <v>5</v>
      </c>
      <c r="I5" s="10" t="s">
        <v>6</v>
      </c>
      <c r="J5" s="13" t="s">
        <v>7</v>
      </c>
      <c r="K5" s="10" t="s">
        <v>8</v>
      </c>
      <c r="L5" s="13" t="s">
        <v>9</v>
      </c>
    </row>
    <row r="6" spans="1:13" ht="28.5" customHeight="1" thickTop="1" thickBot="1">
      <c r="B6" s="14" t="s">
        <v>10</v>
      </c>
      <c r="C6" s="124" t="s">
        <v>11</v>
      </c>
      <c r="D6" s="125"/>
      <c r="E6" s="120"/>
      <c r="F6" s="121"/>
      <c r="G6" s="122"/>
      <c r="H6" s="110"/>
      <c r="I6" s="15"/>
      <c r="J6" s="16"/>
      <c r="K6" s="16"/>
      <c r="L6" s="17"/>
      <c r="M6" s="5" t="str">
        <f>CONCATENATE(C$5," ",C6," ",D$5," ",D6," ",E$5," ",E6," ",F$5," ",F6," ",G$5," ",G6)</f>
        <v xml:space="preserve">Area Civil Works Description  Dimensions in inches and feet     </v>
      </c>
    </row>
    <row r="7" spans="1:13" ht="60.45" thickTop="1">
      <c r="A7" s="18"/>
      <c r="B7" s="19">
        <v>2</v>
      </c>
      <c r="C7" s="20" t="s">
        <v>12</v>
      </c>
      <c r="D7" s="21" t="s">
        <v>13</v>
      </c>
      <c r="E7" s="22" t="s">
        <v>14</v>
      </c>
      <c r="F7" s="23" t="s">
        <v>15</v>
      </c>
      <c r="G7" s="24"/>
      <c r="H7" s="25"/>
      <c r="I7" s="19" t="s">
        <v>16</v>
      </c>
      <c r="J7" s="26">
        <v>90</v>
      </c>
      <c r="K7" s="27">
        <v>315</v>
      </c>
      <c r="L7" s="28">
        <f>J7*K7</f>
        <v>28350</v>
      </c>
      <c r="M7" s="5" t="str">
        <f t="shared" ref="M7:M29" si="0">CONCATENATE(C$5," ",C7," ",D$5," ",D7," ",E$5," ",E7," ",F$5," ",F7," ",G$5," ",G7)</f>
        <v xml:space="preserve">Area Dado Tiling Description Providing and fixing subway tiles 100x400mm – super glossy tiles dado with appropriate tile adhesive ,  filled with epoxy grey grouting. As per drawings and design Dimensions in inches and feet 1’6”  4”  </v>
      </c>
    </row>
    <row r="8" spans="1:13" ht="15.45" thickBot="1">
      <c r="A8" s="18"/>
      <c r="B8" s="29">
        <v>3</v>
      </c>
      <c r="C8" s="30" t="s">
        <v>17</v>
      </c>
      <c r="D8" s="31" t="s">
        <v>18</v>
      </c>
      <c r="E8" s="32"/>
      <c r="F8" s="33"/>
      <c r="G8" s="34"/>
      <c r="H8" s="35"/>
      <c r="I8" s="29" t="s">
        <v>19</v>
      </c>
      <c r="J8" s="36">
        <v>73</v>
      </c>
      <c r="K8" s="37">
        <v>265</v>
      </c>
      <c r="L8" s="38">
        <f>J8*K8</f>
        <v>19345</v>
      </c>
      <c r="M8" s="5" t="str">
        <f t="shared" si="0"/>
        <v xml:space="preserve">Area Floor Tiles Description Providing and fixing of floor tiles (vitrified). Dimensions in inches and feet     </v>
      </c>
    </row>
    <row r="9" spans="1:13" ht="15.9" customHeight="1" thickTop="1" thickBot="1">
      <c r="B9" s="39" t="s">
        <v>20</v>
      </c>
      <c r="C9" s="124" t="s">
        <v>21</v>
      </c>
      <c r="D9" s="126"/>
      <c r="E9" s="40"/>
      <c r="F9" s="40"/>
      <c r="G9" s="41"/>
      <c r="H9" s="41"/>
      <c r="I9" s="40"/>
      <c r="J9" s="40"/>
      <c r="K9" s="42"/>
      <c r="L9" s="43"/>
      <c r="M9" s="5" t="str">
        <f t="shared" si="0"/>
        <v xml:space="preserve">Area Furniture Works Description  Dimensions in inches and feet     </v>
      </c>
    </row>
    <row r="10" spans="1:13" ht="30.45" thickTop="1">
      <c r="B10" s="44">
        <v>1</v>
      </c>
      <c r="C10" s="45" t="s">
        <v>22</v>
      </c>
      <c r="D10" s="46" t="s">
        <v>23</v>
      </c>
      <c r="E10" s="47"/>
      <c r="F10" s="48"/>
      <c r="G10" s="49" t="s">
        <v>24</v>
      </c>
      <c r="H10" s="50"/>
      <c r="I10" s="51" t="s">
        <v>25</v>
      </c>
      <c r="J10" s="52">
        <v>1</v>
      </c>
      <c r="K10" s="53">
        <v>60000</v>
      </c>
      <c r="L10" s="53">
        <f t="shared" ref="L10:L15" si="1">J10*K10</f>
        <v>60000</v>
      </c>
      <c r="M10" s="5" t="str">
        <f t="shared" si="0"/>
        <v>Area Counter Description Providing and fixing of Corian material - 6mm on front and counter top. Dimensions in inches and feet     8 ft X 18"- inches</v>
      </c>
    </row>
    <row r="11" spans="1:13" ht="45">
      <c r="B11" s="19">
        <v>2</v>
      </c>
      <c r="C11" s="25" t="s">
        <v>22</v>
      </c>
      <c r="D11" s="54" t="s">
        <v>26</v>
      </c>
      <c r="E11" s="55" t="s">
        <v>27</v>
      </c>
      <c r="F11" s="56" t="s">
        <v>28</v>
      </c>
      <c r="G11" s="57" t="s">
        <v>29</v>
      </c>
      <c r="H11" s="58"/>
      <c r="I11" s="59" t="s">
        <v>25</v>
      </c>
      <c r="J11" s="60">
        <v>1</v>
      </c>
      <c r="K11" s="28">
        <v>50000</v>
      </c>
      <c r="L11" s="28">
        <f t="shared" si="1"/>
        <v>50000</v>
      </c>
      <c r="M11" s="5" t="str">
        <f t="shared" si="0"/>
        <v>Area Counter Description Providing and fixing of Curved Fluted panel with lacquer finish under Corian, creating 2 inch space to highlight panels with cove light,  Dimensions in inches and feet 3’0”  2’0”  8 ft X 18 Inches</v>
      </c>
    </row>
    <row r="12" spans="1:13" ht="45">
      <c r="B12" s="19">
        <v>3</v>
      </c>
      <c r="C12" s="25" t="s">
        <v>30</v>
      </c>
      <c r="D12" s="54" t="s">
        <v>31</v>
      </c>
      <c r="E12" s="55" t="s">
        <v>27</v>
      </c>
      <c r="F12" s="56" t="s">
        <v>28</v>
      </c>
      <c r="G12" s="57"/>
      <c r="H12" s="58"/>
      <c r="I12" s="59" t="s">
        <v>25</v>
      </c>
      <c r="J12" s="60">
        <v>1</v>
      </c>
      <c r="K12" s="28">
        <v>23000</v>
      </c>
      <c r="L12" s="28">
        <f t="shared" si="1"/>
        <v>23000</v>
      </c>
      <c r="M12" s="5" t="str">
        <f t="shared" si="0"/>
        <v xml:space="preserve">Area Wicket Door Description Providing the same fluted panels and Corian material matching the Counter to create a flap door with or without Flap counter Dimensions in inches and feet 3’0”  2’0”  </v>
      </c>
    </row>
    <row r="13" spans="1:13" ht="30">
      <c r="B13" s="19">
        <v>4</v>
      </c>
      <c r="C13" s="25" t="s">
        <v>32</v>
      </c>
      <c r="D13" s="54" t="s">
        <v>33</v>
      </c>
      <c r="E13" s="55"/>
      <c r="F13" s="56"/>
      <c r="G13" s="57" t="s">
        <v>34</v>
      </c>
      <c r="H13" s="58"/>
      <c r="I13" s="59" t="s">
        <v>19</v>
      </c>
      <c r="J13" s="60">
        <v>13.5</v>
      </c>
      <c r="K13" s="28">
        <v>2250</v>
      </c>
      <c r="L13" s="28">
        <f t="shared" si="1"/>
        <v>30375</v>
      </c>
      <c r="M13" s="5" t="str">
        <f t="shared" si="0"/>
        <v>Area Shelves Description  wood  storage or  Dimensions in inches and feet     2.5Feet X 5.5"</v>
      </c>
    </row>
    <row r="14" spans="1:13" ht="60">
      <c r="B14" s="19">
        <v>5</v>
      </c>
      <c r="C14" s="25" t="s">
        <v>35</v>
      </c>
      <c r="D14" s="54" t="s">
        <v>36</v>
      </c>
      <c r="E14" s="55"/>
      <c r="F14" s="56"/>
      <c r="G14" s="57" t="s">
        <v>37</v>
      </c>
      <c r="H14" s="58"/>
      <c r="I14" s="59" t="s">
        <v>38</v>
      </c>
      <c r="J14" s="60">
        <v>24</v>
      </c>
      <c r="K14" s="28">
        <v>2250</v>
      </c>
      <c r="L14" s="28">
        <f t="shared" si="1"/>
        <v>54000</v>
      </c>
      <c r="M14" s="5" t="str">
        <f t="shared" si="0"/>
        <v>Area Cabinet Description Providing and fixing of Plywood cabinet made of 19mm thick plywood. Inside white laminate and outer laminate as per clients request. Cabinets as per drawings Dimensions in inches and feet     3 ft X 8 ft feet</v>
      </c>
    </row>
    <row r="15" spans="1:13" ht="45.45" thickBot="1">
      <c r="B15" s="19">
        <v>6</v>
      </c>
      <c r="C15" s="25" t="s">
        <v>39</v>
      </c>
      <c r="D15" s="54" t="s">
        <v>40</v>
      </c>
      <c r="E15" s="55"/>
      <c r="F15" s="56"/>
      <c r="G15" s="57" t="s">
        <v>41</v>
      </c>
      <c r="H15" s="58"/>
      <c r="I15" s="59" t="s">
        <v>38</v>
      </c>
      <c r="J15" s="60">
        <v>6</v>
      </c>
      <c r="K15" s="28">
        <v>2250</v>
      </c>
      <c r="L15" s="28">
        <f t="shared" si="1"/>
        <v>13500</v>
      </c>
      <c r="M15" s="5" t="str">
        <f t="shared" si="0"/>
        <v>Area Electrical Panel board Description Providing and fixing of Cupboard made out of comm. Plywood for electrical panel board, As per drawings Dimensions in inches and feet     2X3 feet</v>
      </c>
    </row>
    <row r="16" spans="1:13" ht="15.9" customHeight="1" thickTop="1" thickBot="1">
      <c r="B16" s="39" t="s">
        <v>42</v>
      </c>
      <c r="C16" s="124" t="s">
        <v>43</v>
      </c>
      <c r="D16" s="126"/>
      <c r="E16" s="40"/>
      <c r="F16" s="40"/>
      <c r="G16" s="41"/>
      <c r="H16" s="41"/>
      <c r="I16" s="40"/>
      <c r="J16" s="40"/>
      <c r="K16" s="42"/>
      <c r="L16" s="43"/>
      <c r="M16" s="5" t="str">
        <f t="shared" si="0"/>
        <v xml:space="preserve">Area Electrical works Description  Dimensions in inches and feet     </v>
      </c>
    </row>
    <row r="17" spans="2:13" ht="45.45" thickTop="1">
      <c r="B17" s="61">
        <v>1</v>
      </c>
      <c r="C17" s="62" t="s">
        <v>44</v>
      </c>
      <c r="D17" s="63" t="s">
        <v>45</v>
      </c>
      <c r="E17" s="23" t="s">
        <v>46</v>
      </c>
      <c r="F17" s="64" t="s">
        <v>28</v>
      </c>
      <c r="G17" s="50" t="s">
        <v>27</v>
      </c>
      <c r="H17" s="65" t="s">
        <v>47</v>
      </c>
      <c r="I17" s="44" t="s">
        <v>25</v>
      </c>
      <c r="J17" s="66">
        <v>1</v>
      </c>
      <c r="K17" s="67">
        <v>75000</v>
      </c>
      <c r="L17" s="68">
        <f>J17*K17</f>
        <v>75000</v>
      </c>
      <c r="M17" s="5" t="str">
        <f t="shared" si="0"/>
        <v>Area Electrical points Description Providing and fixing of extra conduits with wiring , data networking , voice , cctv with water proof sleeves and open conduits Dimensions in inches and feet 10’9”  2’0”  3’0”</v>
      </c>
    </row>
    <row r="18" spans="2:13" ht="15">
      <c r="B18" s="19">
        <v>7</v>
      </c>
      <c r="C18" s="20"/>
      <c r="D18" s="69" t="s">
        <v>48</v>
      </c>
      <c r="E18" s="70"/>
      <c r="F18" s="56"/>
      <c r="G18" s="58"/>
      <c r="H18" s="25" t="s">
        <v>47</v>
      </c>
      <c r="I18" s="19" t="s">
        <v>49</v>
      </c>
      <c r="J18" s="26">
        <v>1</v>
      </c>
      <c r="K18" s="27">
        <v>12500</v>
      </c>
      <c r="L18" s="28">
        <f>J18*K18</f>
        <v>12500</v>
      </c>
      <c r="M18" s="5" t="str">
        <f t="shared" si="0"/>
        <v xml:space="preserve">Area  Description D.B to have 64 amps MCBs Dimensions in inches and feet     </v>
      </c>
    </row>
    <row r="19" spans="2:13" ht="15">
      <c r="B19" s="19">
        <v>8</v>
      </c>
      <c r="C19" s="20" t="s">
        <v>50</v>
      </c>
      <c r="D19" s="69" t="s">
        <v>51</v>
      </c>
      <c r="E19" s="70"/>
      <c r="F19" s="56"/>
      <c r="G19" s="58"/>
      <c r="H19" s="25" t="s">
        <v>47</v>
      </c>
      <c r="I19" s="19" t="s">
        <v>49</v>
      </c>
      <c r="J19" s="26">
        <v>20</v>
      </c>
      <c r="K19" s="27">
        <v>990</v>
      </c>
      <c r="L19" s="28">
        <f>J19*K19</f>
        <v>19800</v>
      </c>
      <c r="M19" s="5" t="str">
        <f t="shared" si="0"/>
        <v xml:space="preserve">Area Light fixtures Description Ambient Light Dimensions in inches and feet     </v>
      </c>
    </row>
    <row r="20" spans="2:13" ht="15.45" thickBot="1">
      <c r="B20" s="29">
        <v>9</v>
      </c>
      <c r="C20" s="30"/>
      <c r="D20" s="71" t="s">
        <v>52</v>
      </c>
      <c r="E20" s="33"/>
      <c r="F20" s="72"/>
      <c r="G20" s="73"/>
      <c r="H20" s="74"/>
      <c r="I20" s="29" t="s">
        <v>49</v>
      </c>
      <c r="J20" s="36">
        <v>6</v>
      </c>
      <c r="K20" s="37">
        <v>1350</v>
      </c>
      <c r="L20" s="38">
        <f>J20*K20</f>
        <v>8100</v>
      </c>
      <c r="M20" s="5" t="str">
        <f t="shared" si="0"/>
        <v xml:space="preserve">Area  Description Focus light / track lighting for menu board Dimensions in inches and feet     </v>
      </c>
    </row>
    <row r="21" spans="2:13" ht="15.9" customHeight="1" thickTop="1" thickBot="1">
      <c r="B21" s="39" t="s">
        <v>53</v>
      </c>
      <c r="C21" s="124" t="s">
        <v>54</v>
      </c>
      <c r="D21" s="126"/>
      <c r="E21" s="40"/>
      <c r="F21" s="40"/>
      <c r="G21" s="41"/>
      <c r="H21" s="41"/>
      <c r="I21" s="40"/>
      <c r="J21" s="40"/>
      <c r="K21" s="42"/>
      <c r="L21" s="43"/>
      <c r="M21" s="5" t="str">
        <f t="shared" si="0"/>
        <v xml:space="preserve">Area Plumbing works Description  Dimensions in inches and feet     </v>
      </c>
    </row>
    <row r="22" spans="2:13" ht="30.9" thickTop="1" thickBot="1">
      <c r="B22" s="44">
        <v>1</v>
      </c>
      <c r="C22" s="45" t="s">
        <v>55</v>
      </c>
      <c r="D22" s="75" t="s">
        <v>56</v>
      </c>
      <c r="E22" s="51" t="s">
        <v>57</v>
      </c>
      <c r="F22" s="76" t="s">
        <v>28</v>
      </c>
      <c r="G22" s="77"/>
      <c r="H22" s="49" t="s">
        <v>47</v>
      </c>
      <c r="I22" s="44" t="s">
        <v>25</v>
      </c>
      <c r="J22" s="78"/>
      <c r="K22" s="53"/>
      <c r="L22" s="53">
        <v>25000</v>
      </c>
      <c r="M22" s="5" t="str">
        <f t="shared" si="0"/>
        <v xml:space="preserve">Area Plumbing points Description Plumbing – inlet and outlet points Dimensions in inches and feet 5’0”  2’0”  </v>
      </c>
    </row>
    <row r="23" spans="2:13" ht="15.9" customHeight="1" thickTop="1" thickBot="1">
      <c r="B23" s="39" t="s">
        <v>58</v>
      </c>
      <c r="C23" s="124" t="s">
        <v>59</v>
      </c>
      <c r="D23" s="126"/>
      <c r="E23" s="40"/>
      <c r="F23" s="40"/>
      <c r="G23" s="41"/>
      <c r="H23" s="41"/>
      <c r="I23" s="40"/>
      <c r="J23" s="40"/>
      <c r="K23" s="42"/>
      <c r="L23" s="43"/>
      <c r="M23" s="5" t="str">
        <f t="shared" si="0"/>
        <v xml:space="preserve">Area Miscellaneous Description  Dimensions in inches and feet     </v>
      </c>
    </row>
    <row r="24" spans="2:13" ht="45.45" thickTop="1">
      <c r="B24" s="44">
        <v>1</v>
      </c>
      <c r="C24" s="45" t="s">
        <v>60</v>
      </c>
      <c r="D24" s="75" t="s">
        <v>61</v>
      </c>
      <c r="E24" s="51"/>
      <c r="F24" s="76"/>
      <c r="G24" s="77">
        <v>500</v>
      </c>
      <c r="H24" s="45" t="s">
        <v>47</v>
      </c>
      <c r="I24" s="66" t="s">
        <v>38</v>
      </c>
      <c r="J24" s="44">
        <v>700</v>
      </c>
      <c r="K24" s="53">
        <v>35</v>
      </c>
      <c r="L24" s="53">
        <f>J24*K24</f>
        <v>24500</v>
      </c>
      <c r="M24" s="5" t="str">
        <f t="shared" si="0"/>
        <v>Area Paint Description Providing and applying Enamel matte finish paint on all metal surfaces. (Color to be finalised as work progresses. Brand to be Asian paints) Dimensions in inches and feet     500</v>
      </c>
    </row>
    <row r="25" spans="2:13" ht="45.45" thickBot="1">
      <c r="B25" s="79">
        <v>2</v>
      </c>
      <c r="C25" s="35" t="s">
        <v>62</v>
      </c>
      <c r="D25" s="80" t="s">
        <v>63</v>
      </c>
      <c r="E25" s="81"/>
      <c r="F25" s="82"/>
      <c r="G25" s="83"/>
      <c r="H25" s="35"/>
      <c r="I25" s="84" t="s">
        <v>19</v>
      </c>
      <c r="J25" s="79">
        <v>24</v>
      </c>
      <c r="K25" s="85">
        <v>1450</v>
      </c>
      <c r="L25" s="86">
        <f>J25*K25</f>
        <v>34800</v>
      </c>
      <c r="M25" s="5" t="str">
        <f t="shared" si="0"/>
        <v xml:space="preserve">Area MDF CNC Description Providing and fixing of MDF CNC cut design with red paint finish / lacquer finish as back drop for signage. As per design Dimensions in inches and feet     </v>
      </c>
    </row>
    <row r="26" spans="2:13" ht="30.45" thickBot="1">
      <c r="B26" s="87">
        <v>2</v>
      </c>
      <c r="C26" s="88"/>
      <c r="D26" s="89" t="s">
        <v>64</v>
      </c>
      <c r="E26" s="87"/>
      <c r="F26" s="87"/>
      <c r="G26" s="88"/>
      <c r="H26" s="88"/>
      <c r="I26" s="87" t="s">
        <v>19</v>
      </c>
      <c r="J26" s="87">
        <v>360</v>
      </c>
      <c r="K26" s="87">
        <v>550</v>
      </c>
      <c r="L26" s="90">
        <v>198000</v>
      </c>
      <c r="M26" s="5" t="str">
        <f t="shared" si="0"/>
        <v xml:space="preserve">Area  Description MS Frame work for creating the walls and ceiling 2"by 2" MS Pipe Dimensions in inches and feet     </v>
      </c>
    </row>
    <row r="27" spans="2:13" ht="15.45" thickBot="1">
      <c r="B27" s="91">
        <v>4</v>
      </c>
      <c r="C27" s="92"/>
      <c r="D27" s="93"/>
      <c r="E27" s="91"/>
      <c r="F27" s="91"/>
      <c r="G27" s="92"/>
      <c r="H27" s="92"/>
      <c r="I27" s="91"/>
      <c r="J27" s="91"/>
      <c r="K27" s="91"/>
      <c r="L27" s="94"/>
      <c r="M27" s="5" t="str">
        <f t="shared" si="0"/>
        <v xml:space="preserve">Area  Description  Dimensions in inches and feet     </v>
      </c>
    </row>
    <row r="28" spans="2:13" ht="15.45" thickBot="1">
      <c r="B28" s="87">
        <v>5</v>
      </c>
      <c r="C28" s="88"/>
      <c r="D28" s="89"/>
      <c r="E28" s="87"/>
      <c r="F28" s="87"/>
      <c r="G28" s="88"/>
      <c r="H28" s="88"/>
      <c r="I28" s="87"/>
      <c r="J28" s="87"/>
      <c r="K28" s="87"/>
      <c r="L28" s="90"/>
      <c r="M28" s="5" t="str">
        <f t="shared" si="0"/>
        <v xml:space="preserve">Area  Description  Dimensions in inches and feet     </v>
      </c>
    </row>
    <row r="29" spans="2:13" ht="15.45" thickBot="1">
      <c r="B29" s="87"/>
      <c r="C29" s="88"/>
      <c r="D29" s="89"/>
      <c r="E29" s="87"/>
      <c r="F29" s="87"/>
      <c r="G29" s="88"/>
      <c r="H29" s="88"/>
      <c r="I29" s="95"/>
      <c r="J29" s="87"/>
      <c r="K29" s="87"/>
      <c r="L29" s="90"/>
      <c r="M29" s="5" t="str">
        <f t="shared" si="0"/>
        <v xml:space="preserve">Area  Description  Dimensions in inches and feet     </v>
      </c>
    </row>
    <row r="30" spans="2:13" ht="15.45" thickBot="1">
      <c r="B30" s="96"/>
      <c r="C30" s="112" t="s">
        <v>65</v>
      </c>
      <c r="D30" s="113"/>
      <c r="E30" s="113"/>
      <c r="F30" s="113"/>
      <c r="G30" s="113"/>
      <c r="H30" s="113"/>
      <c r="I30" s="113"/>
      <c r="J30" s="113"/>
      <c r="K30" s="114"/>
      <c r="L30" s="97">
        <f>SUM(L7:L29)</f>
        <v>676270</v>
      </c>
    </row>
    <row r="31" spans="2:13" ht="15.9" thickTop="1" thickBot="1">
      <c r="B31" s="98"/>
      <c r="C31" s="115" t="s">
        <v>66</v>
      </c>
      <c r="D31" s="116"/>
      <c r="E31" s="116"/>
      <c r="F31" s="116"/>
      <c r="G31" s="116"/>
      <c r="H31" s="116"/>
      <c r="I31" s="116"/>
      <c r="J31" s="116"/>
      <c r="K31" s="117"/>
      <c r="L31" s="99">
        <f>L30/100*18</f>
        <v>121728.59999999999</v>
      </c>
    </row>
    <row r="32" spans="2:13" ht="15.9" thickTop="1" thickBot="1">
      <c r="B32" s="100"/>
      <c r="C32" s="115" t="s">
        <v>67</v>
      </c>
      <c r="D32" s="116"/>
      <c r="E32" s="116"/>
      <c r="F32" s="116"/>
      <c r="G32" s="116"/>
      <c r="H32" s="116"/>
      <c r="I32" s="116"/>
      <c r="J32" s="116"/>
      <c r="K32" s="117"/>
      <c r="L32" s="101">
        <f>SUM(L30:L31)</f>
        <v>797998.6</v>
      </c>
    </row>
    <row r="33" spans="2:12" ht="14.6" thickTop="1"/>
    <row r="34" spans="2:12">
      <c r="B34" s="102" t="s">
        <v>68</v>
      </c>
    </row>
    <row r="35" spans="2:12" ht="15" customHeight="1">
      <c r="B35" s="111" t="s">
        <v>69</v>
      </c>
      <c r="C35" s="111"/>
      <c r="D35" s="111"/>
      <c r="E35" s="111"/>
      <c r="F35" s="111"/>
      <c r="G35" s="111"/>
      <c r="H35" s="111"/>
      <c r="I35" s="111"/>
      <c r="J35" s="111"/>
      <c r="K35" s="111"/>
      <c r="L35" s="111"/>
    </row>
    <row r="36" spans="2:12" ht="15" customHeight="1">
      <c r="B36" s="111"/>
      <c r="C36" s="111"/>
      <c r="D36" s="111"/>
      <c r="E36" s="111"/>
      <c r="F36" s="111"/>
      <c r="G36" s="111"/>
      <c r="H36" s="111"/>
      <c r="I36" s="111"/>
      <c r="J36" s="111"/>
      <c r="K36" s="111"/>
      <c r="L36" s="111"/>
    </row>
  </sheetData>
  <mergeCells count="7">
    <mergeCell ref="B35:L36"/>
    <mergeCell ref="C30:K30"/>
    <mergeCell ref="C31:K31"/>
    <mergeCell ref="C32:K32"/>
    <mergeCell ref="B3:L3"/>
    <mergeCell ref="I4:L4"/>
    <mergeCell ref="H5:H6"/>
  </mergeCells>
  <pageMargins left="0" right="0" top="0.39370078740157483" bottom="0.39370078740157483" header="0" footer="0"/>
  <pageSetup scale="70" fitToWidth="2"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lease improvement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Smrutika Thoti</cp:lastModifiedBy>
  <dcterms:created xsi:type="dcterms:W3CDTF">2024-10-22T04:16:16Z</dcterms:created>
  <dcterms:modified xsi:type="dcterms:W3CDTF">2024-10-23T09:13:51Z</dcterms:modified>
</cp:coreProperties>
</file>