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DT\Downloads\"/>
    </mc:Choice>
  </mc:AlternateContent>
  <xr:revisionPtr revIDLastSave="0" documentId="13_ncr:1_{84E45A64-3058-4A73-9B19-54FB57C07F7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NT Item " sheetId="1" r:id="rId1"/>
  </sheets>
  <definedNames>
    <definedName name="_xlnm._FilterDatabase" localSheetId="0" hidden="1">'NT Item '!$A$2:$C$11</definedName>
    <definedName name="_xlnm.Print_Area" localSheetId="0">'NT Item '!$A$1:$I$104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1" i="1" l="1"/>
  <c r="I104" i="1"/>
  <c r="I103" i="1"/>
  <c r="I102" i="1"/>
  <c r="I97" i="1"/>
  <c r="I96" i="1"/>
  <c r="I95" i="1"/>
  <c r="I94" i="1"/>
  <c r="I93" i="1"/>
  <c r="I69" i="1"/>
  <c r="I67" i="1"/>
  <c r="I66" i="1"/>
  <c r="I63" i="1"/>
  <c r="I61" i="1"/>
  <c r="I59" i="1"/>
  <c r="I58" i="1"/>
  <c r="I57" i="1" s="1"/>
  <c r="I55" i="1"/>
  <c r="I54" i="1"/>
  <c r="I53" i="1"/>
  <c r="I52" i="1"/>
  <c r="I51" i="1"/>
  <c r="I50" i="1"/>
  <c r="I49" i="1"/>
  <c r="I48" i="1"/>
  <c r="I47" i="1"/>
  <c r="I46" i="1"/>
  <c r="E43" i="1"/>
  <c r="I43" i="1" s="1"/>
  <c r="I41" i="1"/>
  <c r="E41" i="1"/>
  <c r="I39" i="1"/>
  <c r="I37" i="1"/>
  <c r="I36" i="1"/>
  <c r="I35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 s="1"/>
  <c r="I11" i="1"/>
  <c r="I10" i="1"/>
  <c r="I9" i="1"/>
  <c r="I8" i="1"/>
  <c r="I7" i="1"/>
  <c r="I6" i="1"/>
  <c r="I5" i="1"/>
  <c r="I4" i="1" s="1"/>
  <c r="I65" i="1" l="1"/>
  <c r="I34" i="1"/>
  <c r="I45" i="1"/>
</calcChain>
</file>

<file path=xl/sharedStrings.xml><?xml version="1.0" encoding="utf-8"?>
<sst xmlns="http://schemas.openxmlformats.org/spreadsheetml/2006/main" count="150" uniqueCount="92">
  <si>
    <t xml:space="preserve">HYD_FF25a_Millies Cookies_Civil &amp; Interior_NT Items </t>
  </si>
  <si>
    <t xml:space="preserve">Joint Measurement Sheet </t>
  </si>
  <si>
    <t xml:space="preserve">S.N </t>
  </si>
  <si>
    <t xml:space="preserve">Category </t>
  </si>
  <si>
    <t>Item Name</t>
  </si>
  <si>
    <t xml:space="preserve">UOM </t>
  </si>
  <si>
    <t xml:space="preserve">Length </t>
  </si>
  <si>
    <t xml:space="preserve">Width </t>
  </si>
  <si>
    <t xml:space="preserve">Height </t>
  </si>
  <si>
    <t xml:space="preserve">Nos </t>
  </si>
  <si>
    <t>Qty</t>
  </si>
  <si>
    <t xml:space="preserve">Civil </t>
  </si>
  <si>
    <t xml:space="preserve">Wall Plaster work on AAC block work upto 13-18 mm </t>
  </si>
  <si>
    <t xml:space="preserve">SQM </t>
  </si>
  <si>
    <t xml:space="preserve">Entry Left Box </t>
  </si>
  <si>
    <t xml:space="preserve">Centre Box </t>
  </si>
  <si>
    <t xml:space="preserve">DB wall </t>
  </si>
  <si>
    <t xml:space="preserve">less Door </t>
  </si>
  <si>
    <t xml:space="preserve">Partition Wall </t>
  </si>
  <si>
    <t xml:space="preserve">Screed - Supply and install screed upto thickness 100 as required to raise floor level </t>
  </si>
  <si>
    <t xml:space="preserve">Sitting Area </t>
  </si>
  <si>
    <t xml:space="preserve">Counter Area </t>
  </si>
  <si>
    <t xml:space="preserve">Kitchen Area </t>
  </si>
  <si>
    <t xml:space="preserve">Interior </t>
  </si>
  <si>
    <t xml:space="preserve">3D CNC cut pattern front of counter in PU paint finish </t>
  </si>
  <si>
    <t xml:space="preserve">SQFT </t>
  </si>
  <si>
    <t xml:space="preserve">3D pattern Above Bulkhead paneling with PU finish </t>
  </si>
  <si>
    <t xml:space="preserve">Left </t>
  </si>
  <si>
    <t xml:space="preserve">Front </t>
  </si>
  <si>
    <t xml:space="preserve">Right </t>
  </si>
  <si>
    <t xml:space="preserve">Paneling at cornor at videowall (PLY + Black Paint ) </t>
  </si>
  <si>
    <t xml:space="preserve">Guard Rail 38mm SS 304 pipe </t>
  </si>
  <si>
    <t xml:space="preserve">RM </t>
  </si>
  <si>
    <t xml:space="preserve">SS Skirting  -100 mm height </t>
  </si>
  <si>
    <t xml:space="preserve">Front Façade - Wall Paneling - 12mm ply </t>
  </si>
  <si>
    <t xml:space="preserve">Front Wall - Out side </t>
  </si>
  <si>
    <t xml:space="preserve">Front wall - Inside </t>
  </si>
  <si>
    <t xml:space="preserve">less Arch 1 </t>
  </si>
  <si>
    <t xml:space="preserve">Less arch 1 - fluted glass </t>
  </si>
  <si>
    <t xml:space="preserve">Less Arch 2 </t>
  </si>
  <si>
    <t xml:space="preserve">Less Arch 2 Fluted Glass </t>
  </si>
  <si>
    <t xml:space="preserve">Entry Wall - - Front side </t>
  </si>
  <si>
    <t xml:space="preserve">Entry Wall - Back Side </t>
  </si>
  <si>
    <t xml:space="preserve">Less arch </t>
  </si>
  <si>
    <t xml:space="preserve">Less Arch Fluted glass </t>
  </si>
  <si>
    <t xml:space="preserve">Bulkhead MS Cladding   back side paneliing HDHMR 12 mm </t>
  </si>
  <si>
    <t>SQFT</t>
  </si>
  <si>
    <t xml:space="preserve">Door Frame - DB Box - 130 mm Wide - Ply </t>
  </si>
  <si>
    <t xml:space="preserve">RFT </t>
  </si>
  <si>
    <t xml:space="preserve">Door With louvers in DB room - Size 1800x630mm </t>
  </si>
  <si>
    <t xml:space="preserve">Wall Paneling 12mm ply inside of outlet </t>
  </si>
  <si>
    <t xml:space="preserve">Entry Box Wall - Inside </t>
  </si>
  <si>
    <t xml:space="preserve">Plumbing </t>
  </si>
  <si>
    <t xml:space="preserve">Sink - Rear Counter </t>
  </si>
  <si>
    <t xml:space="preserve">Mixer at Water Sink </t>
  </si>
  <si>
    <t xml:space="preserve">Electrical </t>
  </si>
  <si>
    <t xml:space="preserve">Rubber Mat Size - 1300x800mm </t>
  </si>
  <si>
    <t xml:space="preserve">Sprinkler </t>
  </si>
  <si>
    <t xml:space="preserve">Flexible Pipe -Sink Bottom + Bottle Tap </t>
  </si>
  <si>
    <t xml:space="preserve">Elcetrical </t>
  </si>
  <si>
    <t xml:space="preserve">Installation of Light type  -1 </t>
  </si>
  <si>
    <t>Installation of Light type  -2</t>
  </si>
  <si>
    <t>Installation of Light type  -3</t>
  </si>
  <si>
    <t xml:space="preserve">Angle Valve </t>
  </si>
  <si>
    <t xml:space="preserve">Flexible Pipe ( Gyser 2 ft ) </t>
  </si>
  <si>
    <t xml:space="preserve">Sprinkler - Flexible pipe - 1500 mm </t>
  </si>
  <si>
    <t xml:space="preserve">Camera Wiring point till DB room ( Cat 6A Wiring With Conduit ) </t>
  </si>
  <si>
    <t xml:space="preserve">CAT -6A wiring point at counter for POS &amp; Internet ( Counter to DB Room with conduit ) </t>
  </si>
  <si>
    <t xml:space="preserve">Wire Manager ( POS + Coffee Machine ) </t>
  </si>
  <si>
    <t xml:space="preserve">Barricade </t>
  </si>
  <si>
    <t xml:space="preserve">LHS Wall Extension </t>
  </si>
  <si>
    <t xml:space="preserve">Sqft </t>
  </si>
  <si>
    <t xml:space="preserve">Back LHS Extension </t>
  </si>
  <si>
    <t xml:space="preserve">Back RHS Extension </t>
  </si>
  <si>
    <t xml:space="preserve">Above 8ft Flex Back Side </t>
  </si>
  <si>
    <t xml:space="preserve">Back Centre Barricade Extension </t>
  </si>
  <si>
    <t xml:space="preserve">Removal of barricade </t>
  </si>
  <si>
    <t xml:space="preserve">Lot </t>
  </si>
  <si>
    <t xml:space="preserve">Mis </t>
  </si>
  <si>
    <t xml:space="preserve">Provide shutter and partion along with shelf in read counter </t>
  </si>
  <si>
    <t>Done by GHL Vendor</t>
  </si>
  <si>
    <t>Parrywere -G4715 DROPLATE BASIN MIXER</t>
  </si>
  <si>
    <t xml:space="preserve">18x16x8 mm SS Sink Heavy Duty </t>
  </si>
  <si>
    <t>Jaguar - AQT-CHR-3057P</t>
  </si>
  <si>
    <t xml:space="preserve">42 RMT </t>
  </si>
  <si>
    <t xml:space="preserve">37 RMT </t>
  </si>
  <si>
    <t xml:space="preserve">Front shutter </t>
  </si>
  <si>
    <t xml:space="preserve">Sq Ft </t>
  </si>
  <si>
    <t xml:space="preserve">Partition </t>
  </si>
  <si>
    <t xml:space="preserve">Accept </t>
  </si>
  <si>
    <t xml:space="preserve">Shelf </t>
  </si>
  <si>
    <t xml:space="preserve">Qty in Sq ft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</si>
</sst>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name val="Calibri"/>
    </font>
    <font>
      <b/>
      <sz val="11"/>
      <name val="Cambria"/>
      <family val="1"/>
    </font>
    <font>
      <sz val="11"/>
      <name val="Cambria"/>
      <family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3D3D3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2" fillId="0" borderId="0" xfId="0" applyFont="1"/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wrapText="1"/>
    </xf>
    <xf numFmtId="0" fontId="1" fillId="4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/>
    <xf numFmtId="0" fontId="2" fillId="0" borderId="1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0" xfId="0" applyFont="1" applyFill="1"/>
    <xf numFmtId="0" fontId="2" fillId="5" borderId="1" xfId="0" applyFont="1" applyFill="1" applyBorder="1" applyAlignment="1">
      <alignment horizontal="center" vertical="center" wrapText="1"/>
    </xf>
    <xf numFmtId="0" fontId="2" fillId="5" borderId="0" xfId="0" applyFont="1" applyFill="1"/>
    <xf numFmtId="0" fontId="2" fillId="2" borderId="1" xfId="0" applyFont="1" applyFill="1" applyBorder="1"/>
    <xf numFmtId="0" fontId="2" fillId="5" borderId="1" xfId="0" applyFont="1" applyFill="1" applyBorder="1"/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2" fillId="3" borderId="0" xfId="0" applyFont="1" applyFill="1"/>
    <xf numFmtId="0" fontId="1" fillId="2" borderId="1" xfId="0" applyFont="1" applyFill="1" applyBorder="1" applyAlignment="1">
      <alignment horizontal="center" vertical="top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144780</xdr:colOff>
      <xdr:row>70</xdr:row>
      <xdr:rowOff>57383</xdr:rowOff>
    </xdr:from>
    <xdr:to>
      <xdr:col>9</xdr:col>
      <xdr:colOff>1325880</xdr:colOff>
      <xdr:row>70</xdr:row>
      <xdr:rowOff>937260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86527D-B6DF-1161-3CA7-93689B796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1120" y="12516083"/>
          <a:ext cx="1181100" cy="879877"/>
        </a:xfrm>
        <a:prstGeom prst="rect">
          <a:avLst/>
        </a:prstGeom>
      </xdr:spPr>
    </xdr:pic>
    <xdr:clientData/>
  </xdr:twoCellAnchor>
  <xdr:twoCellAnchor editAs="oneCell">
    <xdr:from>
      <xdr:col>11</xdr:col>
      <xdr:colOff>186182</xdr:colOff>
      <xdr:row>70</xdr:row>
      <xdr:rowOff>83820</xdr:rowOff>
    </xdr:from>
    <xdr:to>
      <xdr:col>11</xdr:col>
      <xdr:colOff>1238094</xdr:colOff>
      <xdr:row>70</xdr:row>
      <xdr:rowOff>1006287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95B6DA-87F0-3D95-074A-867FB1461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11494262" y="12542520"/>
          <a:ext cx="1051912" cy="922467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79</xdr:row>
      <xdr:rowOff>27523</xdr:rowOff>
    </xdr:from>
    <xdr:to>
      <xdr:col>9</xdr:col>
      <xdr:colOff>1225657</xdr:colOff>
      <xdr:row>81</xdr:row>
      <xdr:rowOff>129541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9C3161-97FC-B486-BD96-1B2E2064D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44940" y="15115123"/>
          <a:ext cx="997057" cy="452538"/>
        </a:xfrm>
        <a:prstGeom prst="rect">
          <a:avLst/>
        </a:prstGeom>
      </xdr:spPr>
    </xdr:pic>
    <xdr:clientData/>
  </xdr:twoCellAnchor>
  <xdr:twoCellAnchor editAs="oneCell">
    <xdr:from>
      <xdr:col>11</xdr:col>
      <xdr:colOff>140172</xdr:colOff>
      <xdr:row>79</xdr:row>
      <xdr:rowOff>91440</xdr:rowOff>
    </xdr:from>
    <xdr:to>
      <xdr:col>11</xdr:col>
      <xdr:colOff>1493520</xdr:colOff>
      <xdr:row>81</xdr:row>
      <xdr:rowOff>121920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AD107E-05CE-F11B-E802-EAB3E8BBE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48252" y="15179040"/>
          <a:ext cx="1353348" cy="38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12"/>
  <sheetViews>
    <sheetView tabSelected="1" zoomScaleNormal="100" zoomScaleSheetLayoutView="90" workbookViewId="0">
      <selection activeCell="L87" sqref="L87"/>
    </sheetView>
  </sheetViews>
  <sheetFormatPr defaultColWidth="9.33203125" defaultRowHeight="13.8"/>
  <cols>
    <col min="1" max="1" width="5.88671875" style="12" customWidth="1"/>
    <col min="2" max="2" width="11.33203125" style="12" customWidth="1"/>
    <col min="3" max="3" width="56.5546875" style="13" customWidth="1"/>
    <col min="4" max="4" width="9" style="14" customWidth="1"/>
    <col min="5" max="9" width="9.33203125" style="12"/>
    <col min="10" max="10" width="23" style="1" customWidth="1"/>
    <col min="11" max="11" width="13.33203125" style="1" customWidth="1"/>
    <col min="12" max="12" width="23.109375" style="1" customWidth="1"/>
    <col min="13" max="13" width="18" style="1" customWidth="1"/>
    <col min="14" max="16384" width="9.33203125" style="1"/>
  </cols>
  <sheetData>
    <row r="1" spans="1:9" ht="15" customHeight="1">
      <c r="A1" s="26" t="s">
        <v>0</v>
      </c>
      <c r="B1" s="26"/>
      <c r="C1" s="26"/>
      <c r="D1" s="27" t="s">
        <v>1</v>
      </c>
      <c r="E1" s="28"/>
      <c r="F1" s="28"/>
      <c r="G1" s="28"/>
      <c r="H1" s="28"/>
      <c r="I1" s="29"/>
    </row>
    <row r="2" spans="1:9">
      <c r="A2" s="2" t="s">
        <v>2</v>
      </c>
      <c r="B2" s="2" t="s">
        <v>3</v>
      </c>
      <c r="C2" s="3" t="s">
        <v>4</v>
      </c>
      <c r="D2" s="2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</row>
    <row r="3" spans="1:9">
      <c r="A3" s="2"/>
      <c r="B3" s="2"/>
      <c r="C3" s="3"/>
      <c r="D3" s="2"/>
      <c r="E3" s="4"/>
      <c r="F3" s="4"/>
      <c r="G3" s="4"/>
      <c r="H3" s="4"/>
      <c r="I3" s="4"/>
    </row>
    <row r="4" spans="1:9">
      <c r="A4" s="5">
        <v>1</v>
      </c>
      <c r="B4" s="5" t="s">
        <v>11</v>
      </c>
      <c r="C4" s="6" t="s">
        <v>12</v>
      </c>
      <c r="D4" s="7" t="s">
        <v>13</v>
      </c>
      <c r="E4" s="5"/>
      <c r="F4" s="5"/>
      <c r="G4" s="5"/>
      <c r="H4" s="5"/>
      <c r="I4" s="8">
        <f>SUM(I5:I11)</f>
        <v>72.104000000000013</v>
      </c>
    </row>
    <row r="5" spans="1:9">
      <c r="A5" s="5"/>
      <c r="B5" s="5"/>
      <c r="C5" s="6" t="s">
        <v>14</v>
      </c>
      <c r="D5" s="7"/>
      <c r="E5" s="5">
        <v>1.2</v>
      </c>
      <c r="F5" s="5">
        <v>3.2</v>
      </c>
      <c r="G5" s="5"/>
      <c r="H5" s="5">
        <v>1</v>
      </c>
      <c r="I5" s="5">
        <f>H5*F5*E5</f>
        <v>3.84</v>
      </c>
    </row>
    <row r="6" spans="1:9">
      <c r="A6" s="5"/>
      <c r="B6" s="5"/>
      <c r="C6" s="6" t="s">
        <v>14</v>
      </c>
      <c r="D6" s="7"/>
      <c r="E6" s="5">
        <v>2.11</v>
      </c>
      <c r="F6" s="5">
        <v>3.2</v>
      </c>
      <c r="G6" s="5"/>
      <c r="H6" s="5">
        <v>1</v>
      </c>
      <c r="I6" s="5">
        <f>H6*F6*E6</f>
        <v>6.7519999999999998</v>
      </c>
    </row>
    <row r="7" spans="1:9">
      <c r="A7" s="5"/>
      <c r="B7" s="5"/>
      <c r="C7" s="6" t="s">
        <v>15</v>
      </c>
      <c r="D7" s="7"/>
      <c r="E7" s="5">
        <v>0.67</v>
      </c>
      <c r="F7" s="5">
        <v>3.2</v>
      </c>
      <c r="G7" s="5"/>
      <c r="H7" s="5">
        <v>4</v>
      </c>
      <c r="I7" s="5">
        <f t="shared" ref="I7:I11" si="0">H7*F7*E7</f>
        <v>8.5760000000000005</v>
      </c>
    </row>
    <row r="8" spans="1:9">
      <c r="A8" s="5"/>
      <c r="B8" s="5"/>
      <c r="C8" s="6" t="s">
        <v>15</v>
      </c>
      <c r="D8" s="7"/>
      <c r="E8" s="5">
        <v>1.72</v>
      </c>
      <c r="F8" s="5">
        <v>3.2</v>
      </c>
      <c r="G8" s="5"/>
      <c r="H8" s="5">
        <v>2</v>
      </c>
      <c r="I8" s="5">
        <f t="shared" si="0"/>
        <v>11.008000000000001</v>
      </c>
    </row>
    <row r="9" spans="1:9">
      <c r="A9" s="5"/>
      <c r="B9" s="5"/>
      <c r="C9" s="6" t="s">
        <v>16</v>
      </c>
      <c r="D9" s="7"/>
      <c r="E9" s="5">
        <v>5.3</v>
      </c>
      <c r="F9" s="5">
        <v>3.2</v>
      </c>
      <c r="G9" s="5"/>
      <c r="H9" s="5">
        <v>2</v>
      </c>
      <c r="I9" s="5">
        <f t="shared" si="0"/>
        <v>33.92</v>
      </c>
    </row>
    <row r="10" spans="1:9">
      <c r="A10" s="5"/>
      <c r="B10" s="5"/>
      <c r="C10" s="6" t="s">
        <v>17</v>
      </c>
      <c r="D10" s="7"/>
      <c r="E10" s="5">
        <v>0.62</v>
      </c>
      <c r="F10" s="5">
        <v>1.8</v>
      </c>
      <c r="G10" s="5"/>
      <c r="H10" s="5">
        <v>-2</v>
      </c>
      <c r="I10" s="5">
        <f t="shared" si="0"/>
        <v>-2.2320000000000002</v>
      </c>
    </row>
    <row r="11" spans="1:9">
      <c r="A11" s="5"/>
      <c r="B11" s="5"/>
      <c r="C11" s="6" t="s">
        <v>18</v>
      </c>
      <c r="D11" s="7"/>
      <c r="E11" s="5">
        <v>1.6</v>
      </c>
      <c r="F11" s="5">
        <v>3.2</v>
      </c>
      <c r="G11" s="5"/>
      <c r="H11" s="5">
        <v>2</v>
      </c>
      <c r="I11" s="5">
        <f t="shared" si="0"/>
        <v>10.240000000000002</v>
      </c>
    </row>
    <row r="12" spans="1:9">
      <c r="A12" s="5"/>
      <c r="B12" s="5"/>
      <c r="C12" s="6"/>
      <c r="D12" s="7"/>
      <c r="E12" s="5"/>
      <c r="F12" s="5"/>
      <c r="G12" s="5"/>
      <c r="H12" s="5"/>
      <c r="I12" s="5"/>
    </row>
    <row r="13" spans="1:9" ht="27.6">
      <c r="A13" s="5">
        <v>2</v>
      </c>
      <c r="B13" s="5" t="s">
        <v>11</v>
      </c>
      <c r="C13" s="9" t="s">
        <v>19</v>
      </c>
      <c r="D13" s="7" t="s">
        <v>13</v>
      </c>
      <c r="E13" s="5"/>
      <c r="F13" s="5"/>
      <c r="G13" s="5"/>
      <c r="H13" s="5"/>
      <c r="I13" s="8">
        <f>SUM(I14:I27)</f>
        <v>70.234999999999985</v>
      </c>
    </row>
    <row r="14" spans="1:9">
      <c r="A14" s="10"/>
      <c r="B14" s="6"/>
      <c r="C14" s="11" t="s">
        <v>20</v>
      </c>
      <c r="D14" s="5"/>
      <c r="E14" s="5">
        <v>2.2999999999999998</v>
      </c>
      <c r="F14" s="5">
        <v>0.45</v>
      </c>
      <c r="G14" s="5"/>
      <c r="H14" s="5">
        <v>1</v>
      </c>
      <c r="I14" s="5">
        <f>E14*H14*F14</f>
        <v>1.0349999999999999</v>
      </c>
    </row>
    <row r="15" spans="1:9">
      <c r="A15" s="10"/>
      <c r="B15" s="6"/>
      <c r="C15" s="11" t="s">
        <v>20</v>
      </c>
      <c r="D15" s="5"/>
      <c r="E15" s="5">
        <v>0.3</v>
      </c>
      <c r="F15" s="5">
        <v>1.2</v>
      </c>
      <c r="G15" s="5"/>
      <c r="H15" s="5">
        <v>1</v>
      </c>
      <c r="I15" s="5">
        <f t="shared" ref="I15:I23" si="1">E15*H15*F15</f>
        <v>0.36</v>
      </c>
    </row>
    <row r="16" spans="1:9">
      <c r="A16" s="10"/>
      <c r="B16" s="6"/>
      <c r="C16" s="11" t="s">
        <v>20</v>
      </c>
      <c r="D16" s="5"/>
      <c r="E16" s="5">
        <v>3.6</v>
      </c>
      <c r="F16" s="5">
        <v>1.75</v>
      </c>
      <c r="G16" s="5"/>
      <c r="H16" s="5">
        <v>1</v>
      </c>
      <c r="I16" s="5">
        <f t="shared" si="1"/>
        <v>6.3</v>
      </c>
    </row>
    <row r="17" spans="1:9">
      <c r="A17" s="10"/>
      <c r="B17" s="6"/>
      <c r="C17" s="11" t="s">
        <v>20</v>
      </c>
      <c r="D17" s="5"/>
      <c r="E17" s="5">
        <v>2.13</v>
      </c>
      <c r="F17" s="5">
        <v>1.2</v>
      </c>
      <c r="G17" s="5"/>
      <c r="H17" s="5">
        <v>1</v>
      </c>
      <c r="I17" s="5">
        <f t="shared" si="1"/>
        <v>2.5559999999999996</v>
      </c>
    </row>
    <row r="18" spans="1:9">
      <c r="A18" s="10"/>
      <c r="B18" s="6"/>
      <c r="C18" s="11" t="s">
        <v>20</v>
      </c>
      <c r="D18" s="5"/>
      <c r="E18" s="5">
        <v>0.4</v>
      </c>
      <c r="F18" s="5">
        <v>1.75</v>
      </c>
      <c r="G18" s="5"/>
      <c r="H18" s="5">
        <v>1</v>
      </c>
      <c r="I18" s="5">
        <f t="shared" si="1"/>
        <v>0.70000000000000007</v>
      </c>
    </row>
    <row r="19" spans="1:9">
      <c r="A19" s="10"/>
      <c r="B19" s="6"/>
      <c r="C19" s="11" t="s">
        <v>20</v>
      </c>
      <c r="D19" s="5"/>
      <c r="E19" s="5">
        <v>3.67</v>
      </c>
      <c r="F19" s="5">
        <v>1.2</v>
      </c>
      <c r="G19" s="5"/>
      <c r="H19" s="5">
        <v>1</v>
      </c>
      <c r="I19" s="5">
        <f t="shared" si="1"/>
        <v>4.4039999999999999</v>
      </c>
    </row>
    <row r="20" spans="1:9">
      <c r="A20" s="10"/>
      <c r="B20" s="6"/>
      <c r="C20" s="11" t="s">
        <v>20</v>
      </c>
      <c r="D20" s="5"/>
      <c r="E20" s="5">
        <v>3.7</v>
      </c>
      <c r="F20" s="5">
        <v>0.6</v>
      </c>
      <c r="G20" s="5"/>
      <c r="H20" s="5">
        <v>1</v>
      </c>
      <c r="I20" s="5">
        <f t="shared" si="1"/>
        <v>2.2200000000000002</v>
      </c>
    </row>
    <row r="21" spans="1:9">
      <c r="A21" s="10"/>
      <c r="B21" s="6"/>
      <c r="C21" s="11" t="s">
        <v>20</v>
      </c>
      <c r="D21" s="5"/>
      <c r="E21" s="5">
        <v>1</v>
      </c>
      <c r="F21" s="5">
        <v>0.85</v>
      </c>
      <c r="G21" s="5"/>
      <c r="H21" s="5">
        <v>1</v>
      </c>
      <c r="I21" s="5">
        <f t="shared" si="1"/>
        <v>0.85</v>
      </c>
    </row>
    <row r="22" spans="1:9">
      <c r="A22" s="10"/>
      <c r="B22" s="6"/>
      <c r="C22" s="11" t="s">
        <v>20</v>
      </c>
      <c r="D22" s="5"/>
      <c r="E22" s="5">
        <v>3</v>
      </c>
      <c r="F22" s="5">
        <v>4.5</v>
      </c>
      <c r="G22" s="5"/>
      <c r="H22" s="5">
        <v>1</v>
      </c>
      <c r="I22" s="5">
        <f t="shared" si="1"/>
        <v>13.5</v>
      </c>
    </row>
    <row r="23" spans="1:9">
      <c r="A23" s="10"/>
      <c r="B23" s="6"/>
      <c r="C23" s="11" t="s">
        <v>20</v>
      </c>
      <c r="D23" s="5"/>
      <c r="E23" s="5">
        <v>3</v>
      </c>
      <c r="F23" s="5">
        <v>1.2</v>
      </c>
      <c r="G23" s="5"/>
      <c r="H23" s="5">
        <v>1</v>
      </c>
      <c r="I23" s="5">
        <f t="shared" si="1"/>
        <v>3.5999999999999996</v>
      </c>
    </row>
    <row r="24" spans="1:9">
      <c r="A24" s="10"/>
      <c r="B24" s="6"/>
      <c r="C24" s="11" t="s">
        <v>21</v>
      </c>
      <c r="D24" s="5"/>
      <c r="E24" s="5">
        <v>9</v>
      </c>
      <c r="F24" s="5">
        <v>0.9</v>
      </c>
      <c r="G24" s="5"/>
      <c r="H24" s="5">
        <v>1</v>
      </c>
      <c r="I24" s="5">
        <f>H24*F24*E24</f>
        <v>8.1</v>
      </c>
    </row>
    <row r="25" spans="1:9">
      <c r="A25" s="10"/>
      <c r="B25" s="6"/>
      <c r="C25" s="11" t="s">
        <v>21</v>
      </c>
      <c r="D25" s="5"/>
      <c r="E25" s="5">
        <v>2.2999999999999998</v>
      </c>
      <c r="F25" s="5">
        <v>0.3</v>
      </c>
      <c r="G25" s="5"/>
      <c r="H25" s="5">
        <v>1</v>
      </c>
      <c r="I25" s="5">
        <f>H25*F25*E25</f>
        <v>0.69</v>
      </c>
    </row>
    <row r="26" spans="1:9">
      <c r="A26" s="10"/>
      <c r="B26" s="6"/>
      <c r="C26" s="11" t="s">
        <v>22</v>
      </c>
      <c r="D26" s="5"/>
      <c r="E26" s="5">
        <v>9.6</v>
      </c>
      <c r="F26" s="5">
        <v>2.4</v>
      </c>
      <c r="G26" s="5"/>
      <c r="H26" s="5">
        <v>1</v>
      </c>
      <c r="I26" s="5">
        <f>H26*F26*E26</f>
        <v>23.04</v>
      </c>
    </row>
    <row r="27" spans="1:9">
      <c r="A27" s="10"/>
      <c r="B27" s="6"/>
      <c r="C27" s="11" t="s">
        <v>22</v>
      </c>
      <c r="D27" s="5"/>
      <c r="E27" s="5">
        <v>9.6</v>
      </c>
      <c r="F27" s="5">
        <v>0.3</v>
      </c>
      <c r="G27" s="5"/>
      <c r="H27" s="5">
        <v>1</v>
      </c>
      <c r="I27" s="5">
        <f>H27*F27*E27</f>
        <v>2.88</v>
      </c>
    </row>
    <row r="28" spans="1:9">
      <c r="A28" s="5"/>
      <c r="B28" s="5"/>
      <c r="C28" s="9"/>
      <c r="D28" s="7"/>
      <c r="E28" s="5"/>
      <c r="F28" s="5"/>
      <c r="G28" s="5"/>
      <c r="H28" s="5"/>
      <c r="I28" s="5"/>
    </row>
    <row r="29" spans="1:9">
      <c r="A29" s="5">
        <v>3</v>
      </c>
      <c r="B29" s="5" t="s">
        <v>23</v>
      </c>
      <c r="C29" s="6" t="s">
        <v>24</v>
      </c>
      <c r="D29" s="7" t="s">
        <v>25</v>
      </c>
      <c r="E29" s="5"/>
      <c r="F29" s="5"/>
      <c r="G29" s="5"/>
      <c r="H29" s="5"/>
      <c r="I29" s="8">
        <v>83</v>
      </c>
    </row>
    <row r="30" spans="1:9">
      <c r="A30" s="5"/>
      <c r="B30" s="5"/>
      <c r="C30" s="6"/>
      <c r="D30" s="7"/>
      <c r="E30" s="5"/>
      <c r="F30" s="5"/>
      <c r="G30" s="5"/>
      <c r="H30" s="5"/>
      <c r="I30" s="8"/>
    </row>
    <row r="31" spans="1:9">
      <c r="A31" s="5"/>
      <c r="B31" s="5"/>
      <c r="C31" s="6"/>
      <c r="D31" s="7"/>
      <c r="E31" s="5"/>
      <c r="F31" s="5"/>
      <c r="G31" s="5"/>
      <c r="H31" s="5"/>
      <c r="I31" s="8"/>
    </row>
    <row r="32" spans="1:9">
      <c r="A32" s="5"/>
      <c r="B32" s="5"/>
      <c r="C32" s="6"/>
      <c r="D32" s="7"/>
      <c r="E32" s="5"/>
      <c r="F32" s="5"/>
      <c r="G32" s="5"/>
      <c r="H32" s="5"/>
      <c r="I32" s="8"/>
    </row>
    <row r="33" spans="1:9">
      <c r="A33" s="5"/>
      <c r="B33" s="5"/>
      <c r="C33" s="6"/>
      <c r="D33" s="7"/>
      <c r="E33" s="5"/>
      <c r="F33" s="5"/>
      <c r="G33" s="5"/>
      <c r="H33" s="5"/>
      <c r="I33" s="8"/>
    </row>
    <row r="34" spans="1:9">
      <c r="A34" s="5">
        <v>4</v>
      </c>
      <c r="B34" s="5" t="s">
        <v>23</v>
      </c>
      <c r="C34" s="6" t="s">
        <v>26</v>
      </c>
      <c r="D34" s="7" t="s">
        <v>25</v>
      </c>
      <c r="E34" s="5"/>
      <c r="F34" s="5"/>
      <c r="G34" s="5"/>
      <c r="H34" s="5"/>
      <c r="I34" s="8">
        <f>I35+I36+I37</f>
        <v>399.22497308934339</v>
      </c>
    </row>
    <row r="35" spans="1:9">
      <c r="A35" s="5"/>
      <c r="B35" s="5"/>
      <c r="C35" s="6" t="s">
        <v>27</v>
      </c>
      <c r="D35" s="7"/>
      <c r="E35" s="5">
        <v>5330</v>
      </c>
      <c r="F35" s="5">
        <v>1200</v>
      </c>
      <c r="G35" s="5"/>
      <c r="H35" s="5">
        <v>1</v>
      </c>
      <c r="I35" s="5">
        <f>H35*F35*E35/92900</f>
        <v>68.848223896663072</v>
      </c>
    </row>
    <row r="36" spans="1:9">
      <c r="A36" s="5"/>
      <c r="B36" s="5"/>
      <c r="C36" s="6" t="s">
        <v>28</v>
      </c>
      <c r="D36" s="7"/>
      <c r="E36" s="5">
        <v>12360</v>
      </c>
      <c r="F36" s="5">
        <v>1700</v>
      </c>
      <c r="G36" s="5"/>
      <c r="H36" s="5">
        <v>1</v>
      </c>
      <c r="I36" s="5">
        <f>H36*F36*E36/92900</f>
        <v>226.17868675995695</v>
      </c>
    </row>
    <row r="37" spans="1:9">
      <c r="A37" s="5"/>
      <c r="B37" s="5"/>
      <c r="C37" s="6" t="s">
        <v>29</v>
      </c>
      <c r="D37" s="7"/>
      <c r="E37" s="5">
        <v>4400</v>
      </c>
      <c r="F37" s="5">
        <v>2200</v>
      </c>
      <c r="G37" s="5"/>
      <c r="H37" s="5">
        <v>1</v>
      </c>
      <c r="I37" s="5">
        <f>H37*F37*E37/92900</f>
        <v>104.19806243272336</v>
      </c>
    </row>
    <row r="38" spans="1:9">
      <c r="A38" s="5"/>
      <c r="B38" s="5"/>
      <c r="C38" s="6"/>
      <c r="D38" s="7"/>
      <c r="E38" s="5"/>
      <c r="F38" s="5"/>
      <c r="G38" s="5"/>
      <c r="H38" s="5"/>
      <c r="I38" s="5"/>
    </row>
    <row r="39" spans="1:9">
      <c r="A39" s="5">
        <v>5</v>
      </c>
      <c r="B39" s="5" t="s">
        <v>23</v>
      </c>
      <c r="C39" s="6" t="s">
        <v>30</v>
      </c>
      <c r="D39" s="7" t="s">
        <v>25</v>
      </c>
      <c r="E39" s="5">
        <v>1980</v>
      </c>
      <c r="F39" s="5">
        <v>3000</v>
      </c>
      <c r="G39" s="5"/>
      <c r="H39" s="5">
        <v>1</v>
      </c>
      <c r="I39" s="8">
        <f>H39*F39*E39/92900</f>
        <v>63.93972012917115</v>
      </c>
    </row>
    <row r="40" spans="1:9">
      <c r="A40" s="5"/>
      <c r="B40" s="5"/>
      <c r="C40" s="6"/>
      <c r="D40" s="7"/>
      <c r="E40" s="5"/>
      <c r="F40" s="5"/>
      <c r="G40" s="5"/>
      <c r="H40" s="5"/>
      <c r="I40" s="5"/>
    </row>
    <row r="41" spans="1:9">
      <c r="A41" s="5">
        <v>6</v>
      </c>
      <c r="B41" s="5" t="s">
        <v>23</v>
      </c>
      <c r="C41" s="6" t="s">
        <v>31</v>
      </c>
      <c r="D41" s="7" t="s">
        <v>32</v>
      </c>
      <c r="E41" s="5">
        <f>2.95+3.12+2.12+3.88</f>
        <v>12.07</v>
      </c>
      <c r="F41" s="5"/>
      <c r="G41" s="5"/>
      <c r="H41" s="5">
        <v>1</v>
      </c>
      <c r="I41" s="8">
        <f>E41*H41</f>
        <v>12.07</v>
      </c>
    </row>
    <row r="42" spans="1:9">
      <c r="A42" s="5"/>
      <c r="B42" s="5"/>
      <c r="C42" s="6"/>
      <c r="D42" s="7"/>
      <c r="E42" s="5"/>
      <c r="F42" s="5"/>
      <c r="G42" s="5"/>
      <c r="H42" s="5"/>
      <c r="I42" s="5"/>
    </row>
    <row r="43" spans="1:9">
      <c r="A43" s="5">
        <v>7</v>
      </c>
      <c r="B43" s="5" t="s">
        <v>23</v>
      </c>
      <c r="C43" s="6" t="s">
        <v>33</v>
      </c>
      <c r="D43" s="7" t="s">
        <v>32</v>
      </c>
      <c r="E43" s="5">
        <f>2.56+2.9+2.03+3.7+2.03+0.68+0.6+2.75+3.01</f>
        <v>20.259999999999998</v>
      </c>
      <c r="F43" s="5"/>
      <c r="G43" s="5"/>
      <c r="H43" s="5">
        <v>1</v>
      </c>
      <c r="I43" s="8">
        <f>E43*H43</f>
        <v>20.259999999999998</v>
      </c>
    </row>
    <row r="44" spans="1:9">
      <c r="A44" s="5"/>
      <c r="B44" s="5"/>
      <c r="C44" s="6"/>
      <c r="D44" s="7"/>
      <c r="E44" s="5"/>
      <c r="F44" s="5"/>
      <c r="G44" s="5"/>
      <c r="H44" s="5"/>
      <c r="I44" s="5"/>
    </row>
    <row r="45" spans="1:9">
      <c r="A45" s="5">
        <v>8</v>
      </c>
      <c r="B45" s="5" t="s">
        <v>23</v>
      </c>
      <c r="C45" s="6" t="s">
        <v>34</v>
      </c>
      <c r="D45" s="7" t="s">
        <v>25</v>
      </c>
      <c r="E45" s="5"/>
      <c r="F45" s="5"/>
      <c r="G45" s="5"/>
      <c r="H45" s="5"/>
      <c r="I45" s="8">
        <f>SUM(I46:I55)</f>
        <v>371.4983853606027</v>
      </c>
    </row>
    <row r="46" spans="1:9">
      <c r="A46" s="5"/>
      <c r="B46" s="5"/>
      <c r="C46" s="6" t="s">
        <v>35</v>
      </c>
      <c r="D46" s="7"/>
      <c r="E46" s="5">
        <v>12360</v>
      </c>
      <c r="F46" s="5">
        <v>3000</v>
      </c>
      <c r="G46" s="5"/>
      <c r="H46" s="5">
        <v>1</v>
      </c>
      <c r="I46" s="5">
        <f t="shared" ref="I46:I55" si="2">H46*F46*E46/92900</f>
        <v>399.13885898815931</v>
      </c>
    </row>
    <row r="47" spans="1:9">
      <c r="A47" s="5"/>
      <c r="B47" s="5"/>
      <c r="C47" s="6" t="s">
        <v>36</v>
      </c>
      <c r="D47" s="7"/>
      <c r="E47" s="5">
        <v>9600</v>
      </c>
      <c r="F47" s="5">
        <v>3000</v>
      </c>
      <c r="G47" s="5"/>
      <c r="H47" s="5">
        <v>1</v>
      </c>
      <c r="I47" s="5">
        <f t="shared" si="2"/>
        <v>310.01076426264802</v>
      </c>
    </row>
    <row r="48" spans="1:9">
      <c r="A48" s="5"/>
      <c r="B48" s="5"/>
      <c r="C48" s="6" t="s">
        <v>37</v>
      </c>
      <c r="D48" s="7"/>
      <c r="E48" s="5">
        <v>3700</v>
      </c>
      <c r="F48" s="5">
        <v>2090</v>
      </c>
      <c r="G48" s="5"/>
      <c r="H48" s="5">
        <v>-2</v>
      </c>
      <c r="I48" s="5">
        <f t="shared" si="2"/>
        <v>-166.4800861141012</v>
      </c>
    </row>
    <row r="49" spans="1:9">
      <c r="A49" s="5"/>
      <c r="B49" s="5"/>
      <c r="C49" s="6" t="s">
        <v>38</v>
      </c>
      <c r="D49" s="7"/>
      <c r="E49" s="5">
        <v>620</v>
      </c>
      <c r="F49" s="5">
        <v>3100</v>
      </c>
      <c r="G49" s="5"/>
      <c r="H49" s="5">
        <v>-2</v>
      </c>
      <c r="I49" s="5">
        <f t="shared" si="2"/>
        <v>-41.377825618945103</v>
      </c>
    </row>
    <row r="50" spans="1:9">
      <c r="A50" s="5"/>
      <c r="B50" s="5"/>
      <c r="C50" s="6" t="s">
        <v>39</v>
      </c>
      <c r="D50" s="7"/>
      <c r="E50" s="5">
        <v>3630</v>
      </c>
      <c r="F50" s="5">
        <v>2090</v>
      </c>
      <c r="G50" s="5"/>
      <c r="H50" s="5">
        <v>-2</v>
      </c>
      <c r="I50" s="5">
        <f t="shared" si="2"/>
        <v>-163.33046286329386</v>
      </c>
    </row>
    <row r="51" spans="1:9">
      <c r="A51" s="5"/>
      <c r="B51" s="5"/>
      <c r="C51" s="6" t="s">
        <v>40</v>
      </c>
      <c r="D51" s="7"/>
      <c r="E51" s="5">
        <v>620</v>
      </c>
      <c r="F51" s="5">
        <v>3100</v>
      </c>
      <c r="G51" s="5"/>
      <c r="H51" s="5">
        <v>-2</v>
      </c>
      <c r="I51" s="5">
        <f t="shared" si="2"/>
        <v>-41.377825618945103</v>
      </c>
    </row>
    <row r="52" spans="1:9">
      <c r="A52" s="5"/>
      <c r="B52" s="5"/>
      <c r="C52" s="6" t="s">
        <v>41</v>
      </c>
      <c r="D52" s="7"/>
      <c r="E52" s="5">
        <v>4400</v>
      </c>
      <c r="F52" s="5">
        <v>3000</v>
      </c>
      <c r="G52" s="5"/>
      <c r="H52" s="5">
        <v>1</v>
      </c>
      <c r="I52" s="5">
        <f t="shared" si="2"/>
        <v>142.08826695371366</v>
      </c>
    </row>
    <row r="53" spans="1:9">
      <c r="A53" s="5"/>
      <c r="B53" s="5"/>
      <c r="C53" s="6" t="s">
        <v>42</v>
      </c>
      <c r="D53" s="7"/>
      <c r="E53" s="5">
        <v>3800</v>
      </c>
      <c r="F53" s="5">
        <v>3000</v>
      </c>
      <c r="G53" s="5"/>
      <c r="H53" s="5">
        <v>1</v>
      </c>
      <c r="I53" s="5">
        <f t="shared" si="2"/>
        <v>122.71259418729817</v>
      </c>
    </row>
    <row r="54" spans="1:9">
      <c r="A54" s="5"/>
      <c r="B54" s="5"/>
      <c r="C54" s="6" t="s">
        <v>43</v>
      </c>
      <c r="D54" s="7"/>
      <c r="E54" s="5">
        <v>3400</v>
      </c>
      <c r="F54" s="5">
        <v>2100</v>
      </c>
      <c r="G54" s="5"/>
      <c r="H54" s="5">
        <v>-2</v>
      </c>
      <c r="I54" s="5">
        <f t="shared" si="2"/>
        <v>-153.71367061356298</v>
      </c>
    </row>
    <row r="55" spans="1:9">
      <c r="A55" s="5"/>
      <c r="B55" s="5"/>
      <c r="C55" s="6" t="s">
        <v>44</v>
      </c>
      <c r="D55" s="7"/>
      <c r="E55" s="5">
        <v>620</v>
      </c>
      <c r="F55" s="5">
        <v>2710</v>
      </c>
      <c r="G55" s="5"/>
      <c r="H55" s="5">
        <v>-2</v>
      </c>
      <c r="I55" s="5">
        <f t="shared" si="2"/>
        <v>-36.172228202368139</v>
      </c>
    </row>
    <row r="56" spans="1:9">
      <c r="A56" s="5"/>
      <c r="B56" s="5"/>
      <c r="C56" s="6"/>
      <c r="D56" s="7"/>
      <c r="E56" s="5"/>
      <c r="F56" s="5"/>
      <c r="G56" s="5"/>
      <c r="H56" s="5"/>
      <c r="I56" s="5"/>
    </row>
    <row r="57" spans="1:9">
      <c r="A57" s="5">
        <v>9</v>
      </c>
      <c r="B57" s="5" t="s">
        <v>23</v>
      </c>
      <c r="C57" s="6" t="s">
        <v>45</v>
      </c>
      <c r="D57" s="7" t="s">
        <v>46</v>
      </c>
      <c r="E57" s="5"/>
      <c r="F57" s="5"/>
      <c r="G57" s="5"/>
      <c r="H57" s="5"/>
      <c r="I57" s="8">
        <f>I58+I59</f>
        <v>113.88589881593111</v>
      </c>
    </row>
    <row r="58" spans="1:9">
      <c r="A58" s="5"/>
      <c r="B58" s="5"/>
      <c r="C58" s="6" t="s">
        <v>28</v>
      </c>
      <c r="D58" s="7"/>
      <c r="E58" s="5">
        <v>12360</v>
      </c>
      <c r="F58" s="5">
        <v>500</v>
      </c>
      <c r="G58" s="5"/>
      <c r="H58" s="5">
        <v>1</v>
      </c>
      <c r="I58" s="5">
        <f>H58*F58*E58/92900</f>
        <v>66.523143164693224</v>
      </c>
    </row>
    <row r="59" spans="1:9">
      <c r="A59" s="5"/>
      <c r="B59" s="5"/>
      <c r="C59" s="6" t="s">
        <v>29</v>
      </c>
      <c r="D59" s="7"/>
      <c r="E59" s="5">
        <v>4400</v>
      </c>
      <c r="F59" s="5">
        <v>1000</v>
      </c>
      <c r="G59" s="5"/>
      <c r="H59" s="5">
        <v>1</v>
      </c>
      <c r="I59" s="5">
        <f>H59*F59*E59/92900</f>
        <v>47.36275565123789</v>
      </c>
    </row>
    <row r="60" spans="1:9">
      <c r="A60" s="5"/>
      <c r="B60" s="5"/>
      <c r="C60" s="6"/>
      <c r="D60" s="7"/>
      <c r="E60" s="5"/>
      <c r="F60" s="5"/>
      <c r="G60" s="5"/>
      <c r="H60" s="5"/>
      <c r="I60" s="5"/>
    </row>
    <row r="61" spans="1:9">
      <c r="A61" s="5">
        <v>10</v>
      </c>
      <c r="B61" s="5" t="s">
        <v>23</v>
      </c>
      <c r="C61" s="6" t="s">
        <v>47</v>
      </c>
      <c r="D61" s="7" t="s">
        <v>48</v>
      </c>
      <c r="E61" s="5">
        <v>4.46</v>
      </c>
      <c r="F61" s="5"/>
      <c r="G61" s="5"/>
      <c r="H61" s="5"/>
      <c r="I61" s="5">
        <f>E61</f>
        <v>4.46</v>
      </c>
    </row>
    <row r="62" spans="1:9">
      <c r="A62" s="5"/>
      <c r="B62" s="5"/>
      <c r="C62" s="6"/>
      <c r="D62" s="7"/>
      <c r="E62" s="5"/>
      <c r="F62" s="5"/>
      <c r="G62" s="5"/>
      <c r="H62" s="5"/>
      <c r="I62" s="5"/>
    </row>
    <row r="63" spans="1:9">
      <c r="A63" s="5">
        <v>11</v>
      </c>
      <c r="B63" s="5" t="s">
        <v>23</v>
      </c>
      <c r="C63" s="6" t="s">
        <v>49</v>
      </c>
      <c r="D63" s="7" t="s">
        <v>9</v>
      </c>
      <c r="E63" s="5">
        <v>1</v>
      </c>
      <c r="F63" s="5"/>
      <c r="G63" s="5"/>
      <c r="H63" s="5"/>
      <c r="I63" s="5">
        <f>E63</f>
        <v>1</v>
      </c>
    </row>
    <row r="64" spans="1:9">
      <c r="A64" s="5"/>
      <c r="B64" s="5"/>
      <c r="C64" s="6"/>
      <c r="D64" s="7"/>
      <c r="E64" s="5"/>
      <c r="F64" s="5"/>
      <c r="G64" s="5"/>
      <c r="H64" s="5"/>
      <c r="I64" s="5"/>
    </row>
    <row r="65" spans="1:12">
      <c r="A65" s="5">
        <v>12</v>
      </c>
      <c r="B65" s="5" t="s">
        <v>23</v>
      </c>
      <c r="C65" s="6" t="s">
        <v>50</v>
      </c>
      <c r="D65" s="7" t="s">
        <v>25</v>
      </c>
      <c r="E65" s="5"/>
      <c r="F65" s="5"/>
      <c r="G65" s="5"/>
      <c r="H65" s="5"/>
      <c r="I65" s="8">
        <f>SUM(I66:I67)</f>
        <v>88.159311087190517</v>
      </c>
    </row>
    <row r="66" spans="1:12">
      <c r="A66" s="5"/>
      <c r="B66" s="5"/>
      <c r="C66" s="6" t="s">
        <v>51</v>
      </c>
      <c r="D66" s="7"/>
      <c r="E66" s="5">
        <v>2030</v>
      </c>
      <c r="F66" s="5">
        <v>3000</v>
      </c>
      <c r="G66" s="5"/>
      <c r="H66" s="5">
        <v>1</v>
      </c>
      <c r="I66" s="5">
        <f t="shared" ref="I66:I67" si="3">H66*F66*E66/92900</f>
        <v>65.554359526372437</v>
      </c>
    </row>
    <row r="67" spans="1:12">
      <c r="A67" s="5"/>
      <c r="B67" s="5"/>
      <c r="C67" s="6" t="s">
        <v>51</v>
      </c>
      <c r="D67" s="7"/>
      <c r="E67" s="5">
        <v>700</v>
      </c>
      <c r="F67" s="5">
        <v>3000</v>
      </c>
      <c r="G67" s="5"/>
      <c r="H67" s="5">
        <v>1</v>
      </c>
      <c r="I67" s="5">
        <f t="shared" si="3"/>
        <v>22.604951560818083</v>
      </c>
    </row>
    <row r="68" spans="1:12">
      <c r="A68" s="5"/>
      <c r="B68" s="5"/>
      <c r="C68" s="6"/>
      <c r="D68" s="7"/>
      <c r="E68" s="5"/>
      <c r="F68" s="5"/>
      <c r="G68" s="5"/>
      <c r="H68" s="5"/>
      <c r="I68" s="5"/>
      <c r="J68" s="10"/>
      <c r="K68" s="10"/>
      <c r="L68" s="10"/>
    </row>
    <row r="69" spans="1:12" s="20" customFormat="1" ht="27.6">
      <c r="A69" s="15">
        <v>13</v>
      </c>
      <c r="B69" s="15" t="s">
        <v>52</v>
      </c>
      <c r="C69" s="16" t="s">
        <v>53</v>
      </c>
      <c r="D69" s="17" t="s">
        <v>9</v>
      </c>
      <c r="E69" s="15">
        <v>1</v>
      </c>
      <c r="F69" s="15"/>
      <c r="G69" s="15"/>
      <c r="H69" s="15"/>
      <c r="I69" s="15">
        <f t="shared" ref="I69" si="4">E69</f>
        <v>1</v>
      </c>
      <c r="J69" s="16" t="s">
        <v>82</v>
      </c>
      <c r="K69" s="22"/>
      <c r="L69" s="22"/>
    </row>
    <row r="70" spans="1:12">
      <c r="A70" s="5"/>
      <c r="B70" s="5"/>
      <c r="C70" s="6"/>
      <c r="D70" s="7"/>
      <c r="E70" s="5"/>
      <c r="F70" s="5"/>
      <c r="G70" s="5"/>
      <c r="H70" s="5"/>
      <c r="I70" s="5"/>
      <c r="J70" s="10"/>
      <c r="K70" s="10"/>
      <c r="L70" s="10"/>
    </row>
    <row r="71" spans="1:12" s="20" customFormat="1" ht="82.8" customHeight="1">
      <c r="A71" s="15">
        <v>14</v>
      </c>
      <c r="B71" s="15" t="s">
        <v>52</v>
      </c>
      <c r="C71" s="24" t="s">
        <v>54</v>
      </c>
      <c r="D71" s="17" t="s">
        <v>9</v>
      </c>
      <c r="E71" s="15">
        <v>2</v>
      </c>
      <c r="F71" s="15"/>
      <c r="G71" s="15"/>
      <c r="H71" s="15"/>
      <c r="I71" s="15">
        <v>2</v>
      </c>
      <c r="J71" s="22"/>
      <c r="K71" s="19" t="s">
        <v>81</v>
      </c>
      <c r="L71" s="22"/>
    </row>
    <row r="72" spans="1:12">
      <c r="A72" s="5"/>
      <c r="B72" s="5"/>
      <c r="C72" s="6"/>
      <c r="D72" s="7"/>
      <c r="E72" s="5"/>
      <c r="F72" s="5"/>
      <c r="G72" s="5"/>
      <c r="H72" s="5"/>
      <c r="I72" s="5"/>
      <c r="J72" s="10"/>
      <c r="K72" s="10"/>
      <c r="L72" s="10"/>
    </row>
    <row r="73" spans="1:12">
      <c r="A73" s="5">
        <v>15</v>
      </c>
      <c r="B73" s="5" t="s">
        <v>55</v>
      </c>
      <c r="C73" s="6" t="s">
        <v>56</v>
      </c>
      <c r="D73" s="7" t="s">
        <v>9</v>
      </c>
      <c r="E73" s="5">
        <v>1</v>
      </c>
      <c r="F73" s="5"/>
      <c r="G73" s="5"/>
      <c r="H73" s="5"/>
      <c r="I73" s="5">
        <v>1</v>
      </c>
    </row>
    <row r="74" spans="1:12">
      <c r="A74" s="5"/>
      <c r="B74" s="5"/>
      <c r="C74" s="6"/>
      <c r="D74" s="7"/>
      <c r="E74" s="5"/>
      <c r="F74" s="5"/>
      <c r="G74" s="5"/>
      <c r="H74" s="5"/>
      <c r="I74" s="5"/>
    </row>
    <row r="75" spans="1:12">
      <c r="A75" s="5">
        <v>16</v>
      </c>
      <c r="B75" s="5" t="s">
        <v>57</v>
      </c>
      <c r="C75" s="6" t="s">
        <v>58</v>
      </c>
      <c r="D75" s="7" t="s">
        <v>9</v>
      </c>
      <c r="E75" s="5">
        <v>1</v>
      </c>
      <c r="F75" s="5"/>
      <c r="G75" s="5"/>
      <c r="H75" s="5"/>
      <c r="I75" s="5">
        <v>1</v>
      </c>
    </row>
    <row r="76" spans="1:12">
      <c r="A76" s="5"/>
      <c r="B76" s="5"/>
      <c r="C76" s="6"/>
      <c r="D76" s="7"/>
      <c r="E76" s="5"/>
      <c r="F76" s="5"/>
      <c r="G76" s="5"/>
      <c r="H76" s="5"/>
      <c r="I76" s="5"/>
    </row>
    <row r="77" spans="1:12">
      <c r="A77" s="5">
        <v>17</v>
      </c>
      <c r="B77" s="5" t="s">
        <v>59</v>
      </c>
      <c r="C77" s="6" t="s">
        <v>60</v>
      </c>
      <c r="D77" s="7" t="s">
        <v>9</v>
      </c>
      <c r="E77" s="5">
        <v>6</v>
      </c>
      <c r="F77" s="5"/>
      <c r="G77" s="5"/>
      <c r="H77" s="5"/>
      <c r="I77" s="5">
        <v>6</v>
      </c>
    </row>
    <row r="78" spans="1:12">
      <c r="A78" s="5"/>
      <c r="B78" s="5"/>
      <c r="C78" s="6" t="s">
        <v>61</v>
      </c>
      <c r="D78" s="7" t="s">
        <v>9</v>
      </c>
      <c r="E78" s="5">
        <v>8</v>
      </c>
      <c r="F78" s="5"/>
      <c r="G78" s="5"/>
      <c r="H78" s="5"/>
      <c r="I78" s="5">
        <v>8</v>
      </c>
    </row>
    <row r="79" spans="1:12">
      <c r="A79" s="5"/>
      <c r="B79" s="5"/>
      <c r="C79" s="6" t="s">
        <v>62</v>
      </c>
      <c r="D79" s="7" t="s">
        <v>9</v>
      </c>
      <c r="E79" s="5">
        <v>7</v>
      </c>
      <c r="F79" s="5"/>
      <c r="G79" s="5"/>
      <c r="H79" s="5"/>
      <c r="I79" s="5">
        <v>7</v>
      </c>
    </row>
    <row r="80" spans="1:12">
      <c r="A80" s="5"/>
      <c r="B80" s="5"/>
      <c r="C80" s="6"/>
      <c r="D80" s="7"/>
      <c r="E80" s="5"/>
      <c r="F80" s="5"/>
      <c r="G80" s="5"/>
      <c r="H80" s="5"/>
      <c r="I80" s="5"/>
      <c r="J80" s="30"/>
      <c r="K80" s="33" t="s">
        <v>83</v>
      </c>
      <c r="L80" s="30"/>
    </row>
    <row r="81" spans="1:12" s="20" customFormat="1">
      <c r="A81" s="15">
        <v>18</v>
      </c>
      <c r="B81" s="15" t="s">
        <v>52</v>
      </c>
      <c r="C81" s="16" t="s">
        <v>63</v>
      </c>
      <c r="D81" s="17" t="s">
        <v>9</v>
      </c>
      <c r="E81" s="15">
        <v>6</v>
      </c>
      <c r="F81" s="15"/>
      <c r="G81" s="15"/>
      <c r="H81" s="15"/>
      <c r="I81" s="15">
        <v>6</v>
      </c>
      <c r="J81" s="31"/>
      <c r="K81" s="34"/>
      <c r="L81" s="31"/>
    </row>
    <row r="82" spans="1:12">
      <c r="A82" s="5"/>
      <c r="B82" s="5"/>
      <c r="C82" s="6"/>
      <c r="D82" s="7"/>
      <c r="E82" s="5"/>
      <c r="F82" s="5"/>
      <c r="G82" s="5"/>
      <c r="H82" s="5"/>
      <c r="I82" s="5"/>
      <c r="J82" s="32"/>
      <c r="K82" s="35"/>
      <c r="L82" s="32"/>
    </row>
    <row r="83" spans="1:12">
      <c r="A83" s="5">
        <v>19</v>
      </c>
      <c r="B83" s="5" t="s">
        <v>52</v>
      </c>
      <c r="C83" s="6" t="s">
        <v>64</v>
      </c>
      <c r="D83" s="7" t="s">
        <v>9</v>
      </c>
      <c r="E83" s="5">
        <v>2</v>
      </c>
      <c r="F83" s="5"/>
      <c r="G83" s="5"/>
      <c r="H83" s="5"/>
      <c r="I83" s="5">
        <v>2</v>
      </c>
    </row>
    <row r="84" spans="1:12">
      <c r="A84" s="5"/>
      <c r="B84" s="5"/>
      <c r="C84" s="6"/>
      <c r="D84" s="7"/>
      <c r="E84" s="5"/>
      <c r="F84" s="5"/>
      <c r="G84" s="5"/>
      <c r="H84" s="5"/>
      <c r="I84" s="5"/>
    </row>
    <row r="85" spans="1:12">
      <c r="A85" s="5">
        <v>20</v>
      </c>
      <c r="B85" s="5" t="s">
        <v>57</v>
      </c>
      <c r="C85" s="6" t="s">
        <v>65</v>
      </c>
      <c r="D85" s="7" t="s">
        <v>9</v>
      </c>
      <c r="E85" s="5">
        <v>8</v>
      </c>
      <c r="F85" s="5"/>
      <c r="G85" s="5"/>
      <c r="H85" s="5"/>
      <c r="I85" s="5">
        <v>8</v>
      </c>
      <c r="J85" s="10"/>
      <c r="K85" s="10"/>
      <c r="L85" s="10"/>
    </row>
    <row r="86" spans="1:12">
      <c r="A86" s="5"/>
      <c r="B86" s="5"/>
      <c r="C86" s="6"/>
      <c r="D86" s="7"/>
      <c r="E86" s="5"/>
      <c r="F86" s="5"/>
      <c r="G86" s="5"/>
      <c r="H86" s="5"/>
      <c r="I86" s="5"/>
      <c r="J86" s="10"/>
      <c r="K86" s="10"/>
      <c r="L86" s="10"/>
    </row>
    <row r="87" spans="1:12" s="20" customFormat="1" ht="24" customHeight="1">
      <c r="A87" s="15">
        <v>21</v>
      </c>
      <c r="B87" s="15" t="s">
        <v>59</v>
      </c>
      <c r="C87" s="16" t="s">
        <v>66</v>
      </c>
      <c r="D87" s="17" t="s">
        <v>9</v>
      </c>
      <c r="E87" s="15">
        <v>3</v>
      </c>
      <c r="F87" s="15"/>
      <c r="G87" s="15"/>
      <c r="H87" s="15"/>
      <c r="I87" s="15">
        <v>3</v>
      </c>
      <c r="J87" s="21" t="s">
        <v>84</v>
      </c>
      <c r="K87" s="22"/>
      <c r="L87" s="22"/>
    </row>
    <row r="88" spans="1:12" ht="16.95" customHeight="1">
      <c r="A88" s="5"/>
      <c r="B88" s="5"/>
      <c r="C88" s="6"/>
      <c r="D88" s="7"/>
      <c r="E88" s="5"/>
      <c r="F88" s="5"/>
      <c r="G88" s="5"/>
      <c r="H88" s="5"/>
      <c r="I88" s="5"/>
      <c r="J88" s="10"/>
      <c r="K88" s="10"/>
      <c r="L88" s="10"/>
    </row>
    <row r="89" spans="1:12" s="20" customFormat="1" ht="33" customHeight="1">
      <c r="A89" s="15">
        <v>22</v>
      </c>
      <c r="B89" s="15" t="s">
        <v>59</v>
      </c>
      <c r="C89" s="16" t="s">
        <v>67</v>
      </c>
      <c r="D89" s="17" t="s">
        <v>9</v>
      </c>
      <c r="E89" s="15">
        <v>4</v>
      </c>
      <c r="F89" s="15"/>
      <c r="G89" s="15"/>
      <c r="H89" s="15"/>
      <c r="I89" s="15">
        <v>4</v>
      </c>
      <c r="J89" s="21" t="s">
        <v>85</v>
      </c>
      <c r="K89" s="22"/>
      <c r="L89" s="22"/>
    </row>
    <row r="90" spans="1:12">
      <c r="A90" s="5"/>
      <c r="B90" s="5"/>
      <c r="C90" s="6"/>
      <c r="D90" s="7"/>
      <c r="E90" s="5"/>
      <c r="F90" s="5"/>
      <c r="G90" s="5"/>
      <c r="H90" s="5"/>
      <c r="I90" s="5"/>
    </row>
    <row r="91" spans="1:12">
      <c r="A91" s="5">
        <v>23</v>
      </c>
      <c r="B91" s="5" t="s">
        <v>55</v>
      </c>
      <c r="C91" s="6" t="s">
        <v>68</v>
      </c>
      <c r="D91" s="7" t="s">
        <v>9</v>
      </c>
      <c r="E91" s="5">
        <v>2</v>
      </c>
      <c r="F91" s="5"/>
      <c r="G91" s="5"/>
      <c r="H91" s="5"/>
      <c r="I91" s="5">
        <v>2</v>
      </c>
    </row>
    <row r="92" spans="1:12">
      <c r="A92" s="5"/>
      <c r="B92" s="5"/>
      <c r="C92" s="6"/>
      <c r="D92" s="7"/>
      <c r="E92" s="5"/>
      <c r="F92" s="5"/>
      <c r="G92" s="5"/>
      <c r="H92" s="5"/>
      <c r="I92" s="5"/>
    </row>
    <row r="93" spans="1:12">
      <c r="A93" s="5">
        <v>24</v>
      </c>
      <c r="B93" s="5" t="s">
        <v>69</v>
      </c>
      <c r="C93" s="6" t="s">
        <v>70</v>
      </c>
      <c r="D93" s="7" t="s">
        <v>71</v>
      </c>
      <c r="E93" s="5">
        <v>10</v>
      </c>
      <c r="F93" s="5">
        <v>16</v>
      </c>
      <c r="G93" s="5"/>
      <c r="H93" s="5">
        <v>1</v>
      </c>
      <c r="I93" s="5">
        <f>H93*F93*E93</f>
        <v>160</v>
      </c>
    </row>
    <row r="94" spans="1:12">
      <c r="A94" s="5"/>
      <c r="B94" s="5"/>
      <c r="C94" s="6" t="s">
        <v>72</v>
      </c>
      <c r="D94" s="7" t="s">
        <v>71</v>
      </c>
      <c r="E94" s="5">
        <v>11</v>
      </c>
      <c r="F94" s="5">
        <v>10</v>
      </c>
      <c r="G94" s="5"/>
      <c r="H94" s="5">
        <v>1</v>
      </c>
      <c r="I94" s="5">
        <f t="shared" ref="I94:I97" si="5">H94*F94*E94</f>
        <v>110</v>
      </c>
    </row>
    <row r="95" spans="1:12">
      <c r="A95" s="5"/>
      <c r="B95" s="5"/>
      <c r="C95" s="6" t="s">
        <v>73</v>
      </c>
      <c r="D95" s="7" t="s">
        <v>71</v>
      </c>
      <c r="E95" s="5">
        <v>13</v>
      </c>
      <c r="F95" s="5">
        <v>16</v>
      </c>
      <c r="G95" s="5"/>
      <c r="H95" s="5">
        <v>1</v>
      </c>
      <c r="I95" s="5">
        <f t="shared" si="5"/>
        <v>208</v>
      </c>
    </row>
    <row r="96" spans="1:12">
      <c r="A96" s="5"/>
      <c r="B96" s="5"/>
      <c r="C96" s="6" t="s">
        <v>74</v>
      </c>
      <c r="D96" s="7" t="s">
        <v>71</v>
      </c>
      <c r="E96" s="5">
        <v>45</v>
      </c>
      <c r="F96" s="5">
        <v>4</v>
      </c>
      <c r="G96" s="5"/>
      <c r="H96" s="5">
        <v>1</v>
      </c>
      <c r="I96" s="5">
        <f t="shared" si="5"/>
        <v>180</v>
      </c>
    </row>
    <row r="97" spans="1:11">
      <c r="A97" s="5"/>
      <c r="B97" s="5"/>
      <c r="C97" s="6" t="s">
        <v>75</v>
      </c>
      <c r="D97" s="7" t="s">
        <v>71</v>
      </c>
      <c r="E97" s="5">
        <v>7</v>
      </c>
      <c r="F97" s="5">
        <v>10</v>
      </c>
      <c r="G97" s="5"/>
      <c r="H97" s="5">
        <v>1</v>
      </c>
      <c r="I97" s="5">
        <f t="shared" si="5"/>
        <v>70</v>
      </c>
    </row>
    <row r="98" spans="1:11">
      <c r="A98" s="5"/>
      <c r="B98" s="5"/>
      <c r="C98" s="6"/>
      <c r="D98" s="7"/>
      <c r="E98" s="5"/>
      <c r="F98" s="5"/>
      <c r="G98" s="5"/>
      <c r="H98" s="5"/>
      <c r="I98" s="5"/>
    </row>
    <row r="99" spans="1:11">
      <c r="A99" s="15">
        <v>25</v>
      </c>
      <c r="B99" s="15" t="s">
        <v>69</v>
      </c>
      <c r="C99" s="16" t="s">
        <v>76</v>
      </c>
      <c r="D99" s="17" t="s">
        <v>77</v>
      </c>
      <c r="E99" s="15">
        <v>1</v>
      </c>
      <c r="F99" s="15"/>
      <c r="G99" s="15"/>
      <c r="H99" s="15"/>
      <c r="I99" s="15">
        <v>1</v>
      </c>
      <c r="J99" s="18" t="s">
        <v>80</v>
      </c>
      <c r="K99" s="25" t="s">
        <v>89</v>
      </c>
    </row>
    <row r="100" spans="1:11">
      <c r="A100" s="5"/>
      <c r="B100" s="5"/>
      <c r="C100" s="6"/>
      <c r="D100" s="7"/>
      <c r="E100" s="5"/>
      <c r="F100" s="5"/>
      <c r="G100" s="5"/>
      <c r="H100" s="5"/>
      <c r="I100" s="5"/>
    </row>
    <row r="101" spans="1:11">
      <c r="A101" s="15">
        <v>26</v>
      </c>
      <c r="B101" s="15" t="s">
        <v>78</v>
      </c>
      <c r="C101" s="16" t="s">
        <v>79</v>
      </c>
      <c r="D101" s="17" t="s">
        <v>87</v>
      </c>
      <c r="E101" s="15"/>
      <c r="F101" s="15"/>
      <c r="G101" s="15"/>
      <c r="H101" s="15"/>
      <c r="I101" s="23">
        <f>I102+I103+I104</f>
        <v>19.071485468245427</v>
      </c>
      <c r="J101" s="18" t="s">
        <v>91</v>
      </c>
    </row>
    <row r="102" spans="1:11">
      <c r="A102" s="5"/>
      <c r="B102" s="5"/>
      <c r="C102" s="6" t="s">
        <v>86</v>
      </c>
      <c r="D102" s="7"/>
      <c r="E102" s="5">
        <v>655</v>
      </c>
      <c r="F102" s="5">
        <v>760</v>
      </c>
      <c r="G102" s="5"/>
      <c r="H102" s="5">
        <v>1</v>
      </c>
      <c r="I102" s="5">
        <f>H102*F102*E102/92900</f>
        <v>5.3584499461786868</v>
      </c>
    </row>
    <row r="103" spans="1:11">
      <c r="A103" s="5"/>
      <c r="B103" s="5"/>
      <c r="C103" s="6" t="s">
        <v>88</v>
      </c>
      <c r="D103" s="7"/>
      <c r="E103" s="5">
        <v>900</v>
      </c>
      <c r="F103" s="5">
        <v>783</v>
      </c>
      <c r="G103" s="5"/>
      <c r="H103" s="5">
        <v>1</v>
      </c>
      <c r="I103" s="5">
        <f>H103*F103*E103/92900</f>
        <v>7.5855758880516682</v>
      </c>
    </row>
    <row r="104" spans="1:11">
      <c r="A104" s="5"/>
      <c r="B104" s="5"/>
      <c r="C104" s="6" t="s">
        <v>90</v>
      </c>
      <c r="D104" s="7"/>
      <c r="E104" s="5">
        <v>727</v>
      </c>
      <c r="F104" s="5">
        <v>783</v>
      </c>
      <c r="G104" s="5"/>
      <c r="H104" s="5">
        <v>1</v>
      </c>
      <c r="I104" s="5">
        <f>H104*F104*E104/92900</f>
        <v>6.1274596340150698</v>
      </c>
    </row>
    <row r="105" spans="1:11">
      <c r="A105" s="5"/>
      <c r="B105" s="5"/>
      <c r="C105" s="6"/>
      <c r="D105" s="7"/>
      <c r="E105" s="5"/>
      <c r="F105" s="5"/>
      <c r="G105" s="5"/>
      <c r="H105" s="5"/>
      <c r="I105" s="5"/>
    </row>
    <row r="106" spans="1:11">
      <c r="A106" s="5"/>
      <c r="B106" s="5"/>
      <c r="C106" s="6"/>
      <c r="D106" s="7"/>
      <c r="E106" s="5"/>
      <c r="F106" s="5"/>
      <c r="G106" s="5"/>
      <c r="H106" s="5"/>
      <c r="I106" s="5"/>
    </row>
    <row r="107" spans="1:11">
      <c r="A107" s="5"/>
      <c r="B107" s="5"/>
      <c r="C107" s="6"/>
      <c r="D107" s="7"/>
      <c r="E107" s="5"/>
      <c r="F107" s="5"/>
      <c r="G107" s="5"/>
      <c r="H107" s="5"/>
      <c r="I107" s="5"/>
    </row>
    <row r="108" spans="1:11">
      <c r="A108" s="5"/>
      <c r="B108" s="5"/>
      <c r="C108" s="6"/>
      <c r="D108" s="7"/>
      <c r="E108" s="5"/>
      <c r="F108" s="5"/>
      <c r="G108" s="5"/>
      <c r="H108" s="5"/>
      <c r="I108" s="5"/>
    </row>
    <row r="109" spans="1:11">
      <c r="A109" s="5"/>
      <c r="B109" s="5"/>
      <c r="C109" s="6"/>
      <c r="D109" s="7"/>
      <c r="E109" s="5"/>
      <c r="F109" s="5"/>
      <c r="G109" s="5"/>
      <c r="H109" s="5"/>
      <c r="I109" s="5"/>
    </row>
    <row r="110" spans="1:11">
      <c r="A110" s="5"/>
      <c r="B110" s="5"/>
      <c r="C110" s="6"/>
      <c r="D110" s="7"/>
      <c r="E110" s="5"/>
      <c r="F110" s="5"/>
      <c r="G110" s="5"/>
      <c r="H110" s="5"/>
      <c r="I110" s="5"/>
    </row>
    <row r="111" spans="1:11">
      <c r="A111" s="5"/>
      <c r="B111" s="5"/>
      <c r="C111" s="6"/>
      <c r="D111" s="7"/>
      <c r="E111" s="5"/>
      <c r="F111" s="5"/>
      <c r="G111" s="5"/>
      <c r="H111" s="5"/>
      <c r="I111" s="5"/>
    </row>
    <row r="112" spans="1:11">
      <c r="A112" s="5"/>
      <c r="B112" s="5"/>
      <c r="C112" s="6"/>
      <c r="D112" s="7"/>
      <c r="E112" s="5"/>
      <c r="F112" s="5"/>
      <c r="G112" s="5"/>
      <c r="H112" s="5"/>
      <c r="I112" s="5"/>
    </row>
  </sheetData>
  <mergeCells count="5">
    <mergeCell ref="A1:C1"/>
    <mergeCell ref="D1:I1"/>
    <mergeCell ref="J80:J82"/>
    <mergeCell ref="K80:K82"/>
    <mergeCell ref="L80:L82"/>
  </mergeCells>
  <pageMargins left="0.23622047244094491" right="0.23622047244094491" top="0.74803149606299213" bottom="0.74803149606299213" header="0.31496062992125984" footer="0.31496062992125984"/>
  <pageSetup paperSize="9" scale="65" fitToHeight="2" orientation="portrait" r:id="rId1"/>
  <rowBreaks count="1" manualBreakCount="1">
    <brk id="80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NT Item </vt:lpstr>
      <vt:lpstr>'NT Item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FDT COST</dc:creator>
  <cp:lastModifiedBy>FDT COST</cp:lastModifiedBy>
  <dcterms:created xsi:type="dcterms:W3CDTF">2024-10-07T13:37:17Z</dcterms:created>
  <dcterms:modified xsi:type="dcterms:W3CDTF">2024-10-22T11:03:05Z</dcterms:modified>
</cp:coreProperties>
</file>