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DT\Downloads\"/>
    </mc:Choice>
  </mc:AlternateContent>
  <xr:revisionPtr revIDLastSave="0" documentId="13_ncr:1_{97023F20-24DB-4198-B989-BC4E032B96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T Item " sheetId="1" r:id="rId1"/>
  </sheets>
  <definedNames>
    <definedName name="_xlnm.Print_Area" localSheetId="0">'NT Item '!$A$1:$H$121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7" i="1" l="1"/>
  <c r="H115" i="1"/>
  <c r="H114" i="1" s="1"/>
  <c r="H98" i="1"/>
  <c r="H96" i="1" s="1"/>
  <c r="H97" i="1"/>
  <c r="H92" i="1"/>
  <c r="H91" i="1"/>
  <c r="H90" i="1" s="1"/>
  <c r="H88" i="1"/>
  <c r="H87" i="1" s="1"/>
  <c r="H85" i="1"/>
  <c r="H84" i="1" s="1"/>
  <c r="H82" i="1"/>
  <c r="H81" i="1"/>
  <c r="H80" i="1"/>
  <c r="H77" i="1"/>
  <c r="H76" i="1"/>
  <c r="H75" i="1"/>
  <c r="H74" i="1"/>
  <c r="H71" i="1" s="1"/>
  <c r="H73" i="1"/>
  <c r="H72" i="1"/>
  <c r="H67" i="1"/>
  <c r="H65" i="1"/>
  <c r="H64" i="1"/>
  <c r="H63" i="1"/>
  <c r="H62" i="1"/>
  <c r="H61" i="1"/>
  <c r="H60" i="1"/>
  <c r="H59" i="1"/>
  <c r="H56" i="1"/>
  <c r="H55" i="1"/>
  <c r="H54" i="1"/>
  <c r="H50" i="1"/>
  <c r="H49" i="1"/>
  <c r="H48" i="1"/>
  <c r="D45" i="1"/>
  <c r="H45" i="1" s="1"/>
  <c r="H44" i="1" s="1"/>
  <c r="H42" i="1"/>
  <c r="H41" i="1"/>
  <c r="H40" i="1"/>
  <c r="H37" i="1"/>
  <c r="H36" i="1"/>
  <c r="H35" i="1"/>
  <c r="H34" i="1"/>
  <c r="H32" i="1"/>
  <c r="H31" i="1"/>
  <c r="H29" i="1"/>
  <c r="H24" i="1"/>
  <c r="H22" i="1"/>
  <c r="H21" i="1"/>
  <c r="H20" i="1"/>
  <c r="H19" i="1" s="1"/>
  <c r="H15" i="1"/>
  <c r="H13" i="1"/>
  <c r="H12" i="1"/>
  <c r="H11" i="1"/>
  <c r="H10" i="1" s="1"/>
  <c r="H8" i="1"/>
  <c r="H7" i="1"/>
  <c r="H6" i="1"/>
  <c r="H5" i="1"/>
  <c r="H4" i="1"/>
  <c r="H39" i="1" l="1"/>
  <c r="H58" i="1"/>
  <c r="H28" i="1"/>
  <c r="H52" i="1"/>
  <c r="H47" i="1"/>
  <c r="H3" i="1"/>
  <c r="H79" i="1"/>
</calcChain>
</file>

<file path=xl/sharedStrings.xml><?xml version="1.0" encoding="utf-8"?>
<sst xmlns="http://schemas.openxmlformats.org/spreadsheetml/2006/main" count="139" uniqueCount="95">
  <si>
    <t xml:space="preserve">HYD_FF25b_Cream stone_NT Item </t>
  </si>
  <si>
    <t xml:space="preserve">S,N </t>
  </si>
  <si>
    <t xml:space="preserve">Item Description </t>
  </si>
  <si>
    <t>UOM</t>
  </si>
  <si>
    <t xml:space="preserve">Length </t>
  </si>
  <si>
    <t xml:space="preserve">Width </t>
  </si>
  <si>
    <t xml:space="preserve">Height </t>
  </si>
  <si>
    <t xml:space="preserve">Nos </t>
  </si>
  <si>
    <t>Qty</t>
  </si>
  <si>
    <t xml:space="preserve">Plaster Work </t>
  </si>
  <si>
    <t>SQFT</t>
  </si>
  <si>
    <t xml:space="preserve">BOH Main Wall </t>
  </si>
  <si>
    <t xml:space="preserve">less Door </t>
  </si>
  <si>
    <t xml:space="preserve">BOH Side Wall </t>
  </si>
  <si>
    <t xml:space="preserve">BOH Small Wall </t>
  </si>
  <si>
    <t xml:space="preserve">Lintel Work </t>
  </si>
  <si>
    <t xml:space="preserve">RM </t>
  </si>
  <si>
    <t xml:space="preserve">Screed upto 110mm - Floor Raised </t>
  </si>
  <si>
    <t xml:space="preserve">BOH </t>
  </si>
  <si>
    <t xml:space="preserve">FOH </t>
  </si>
  <si>
    <t xml:space="preserve">Bulhead Structure With MS Frame ( 50x50mm) With HDHMR  Cladding </t>
  </si>
  <si>
    <t xml:space="preserve">Right Side </t>
  </si>
  <si>
    <t xml:space="preserve">Front Side </t>
  </si>
  <si>
    <t xml:space="preserve">Left Side </t>
  </si>
  <si>
    <t xml:space="preserve">Metal Ceiling (600x600) </t>
  </si>
  <si>
    <t xml:space="preserve">SQFT </t>
  </si>
  <si>
    <t xml:space="preserve">Providing and Cladding of approved shade and make of designer tile with the required adhasive for laying of tiles - Additional Cost as per approved By TFS - CNC Cut 3D Pattern with PU Paint - Cost Difference </t>
  </si>
  <si>
    <t xml:space="preserve">RHS Wall Counter </t>
  </si>
  <si>
    <t xml:space="preserve">LHS Wall Counter </t>
  </si>
  <si>
    <t xml:space="preserve">Part -1 </t>
  </si>
  <si>
    <t xml:space="preserve">Part -2 </t>
  </si>
  <si>
    <t xml:space="preserve">Front Counter </t>
  </si>
  <si>
    <t xml:space="preserve">part -2 </t>
  </si>
  <si>
    <t xml:space="preserve">part -3 </t>
  </si>
  <si>
    <t>part -4</t>
  </si>
  <si>
    <t xml:space="preserve">SS Skirting - 100 mm Height </t>
  </si>
  <si>
    <t xml:space="preserve">OverHead Strorage with Shutter in ply over laminate </t>
  </si>
  <si>
    <t xml:space="preserve">BOH Wall </t>
  </si>
  <si>
    <t xml:space="preserve">Black Laminate   with HDHMR base   </t>
  </si>
  <si>
    <t xml:space="preserve">Front Face </t>
  </si>
  <si>
    <t xml:space="preserve">Top Face </t>
  </si>
  <si>
    <t xml:space="preserve">Bottom Face </t>
  </si>
  <si>
    <t xml:space="preserve">Acrylic Rectangular Tube base cladding  with PU Paint Finish </t>
  </si>
  <si>
    <t xml:space="preserve">bulkhead area </t>
  </si>
  <si>
    <t xml:space="preserve">left Side </t>
  </si>
  <si>
    <t xml:space="preserve">Wooden Rafter - 127x50 mm with profile  light </t>
  </si>
  <si>
    <t xml:space="preserve">Rafter No -1 </t>
  </si>
  <si>
    <t>Rafter No -2</t>
  </si>
  <si>
    <t>Rafter No -3</t>
  </si>
  <si>
    <t>Rafter No -4</t>
  </si>
  <si>
    <t>Rafter No -5</t>
  </si>
  <si>
    <t>Rafter No -6</t>
  </si>
  <si>
    <t>Rafter No -7</t>
  </si>
  <si>
    <t xml:space="preserve">Door with frame and hardware </t>
  </si>
  <si>
    <t xml:space="preserve">No </t>
  </si>
  <si>
    <t>BOH - 1000x2400</t>
  </si>
  <si>
    <t>FOH -900x2400</t>
  </si>
  <si>
    <t>Wall Tiles - FOH Wall 200X300 White Tile - Johnson</t>
  </si>
  <si>
    <t xml:space="preserve">Wall -1 </t>
  </si>
  <si>
    <t xml:space="preserve">Wall -2 </t>
  </si>
  <si>
    <t xml:space="preserve">Wall -3 </t>
  </si>
  <si>
    <t xml:space="preserve">Wall -4 </t>
  </si>
  <si>
    <t xml:space="preserve">Guard Rail - 38 mm SS Pipe </t>
  </si>
  <si>
    <t xml:space="preserve">MS Pillar Cladding with 12mm Sheet with Laminate </t>
  </si>
  <si>
    <t xml:space="preserve">Laminate Cladding </t>
  </si>
  <si>
    <t xml:space="preserve">Only cladding </t>
  </si>
  <si>
    <t xml:space="preserve">Linear Profile Light - Supply &amp; Installation </t>
  </si>
  <si>
    <t xml:space="preserve">Black Tile </t>
  </si>
  <si>
    <t xml:space="preserve">Counter </t>
  </si>
  <si>
    <t xml:space="preserve">Bottle Trap </t>
  </si>
  <si>
    <t xml:space="preserve">Back Paneling - HDHMR - above MS Structure </t>
  </si>
  <si>
    <t>SQM</t>
  </si>
  <si>
    <t xml:space="preserve">Sprinkler Flexible Pipe - 1500mm </t>
  </si>
  <si>
    <t xml:space="preserve">Sink Mixture </t>
  </si>
  <si>
    <t>Supply, Installation, Testing, and Commissioning of Addressable Type Monitor Module</t>
  </si>
  <si>
    <t/>
  </si>
  <si>
    <t>Monitor Module</t>
  </si>
  <si>
    <t>Nos</t>
  </si>
  <si>
    <t>Supply, Installation, Testing, and Commissioning of Addressable Type Control Module for shutting down FCU’s, and magnetic fire door holders.  Elevator recall, fire damper, pressurization fan, strobes etc</t>
  </si>
  <si>
    <t>Control Module</t>
  </si>
  <si>
    <t>Supply, Installation, Testing, and Commissioning of Addressable Type Isolation Module</t>
  </si>
  <si>
    <t>Isolation Module</t>
  </si>
  <si>
    <t>FIRE ALARM SYSTEM - CABLING</t>
  </si>
  <si>
    <t>Supply and surface laying of armoured FRLS twisted pair, shielded cable.</t>
  </si>
  <si>
    <t xml:space="preserve"> 2 core 1.5 Sqmm</t>
  </si>
  <si>
    <t>Mtr</t>
  </si>
  <si>
    <t xml:space="preserve">Paint Work </t>
  </si>
  <si>
    <t>SFT</t>
  </si>
  <si>
    <t xml:space="preserve">Bulkhead -FOH back side </t>
  </si>
  <si>
    <t xml:space="preserve">FOH - Gypsum Ceiling </t>
  </si>
  <si>
    <t xml:space="preserve">MS Pillar Cladding </t>
  </si>
  <si>
    <t xml:space="preserve">HANGING LIGHT - Installation Only </t>
  </si>
  <si>
    <t>Nos.</t>
  </si>
  <si>
    <t xml:space="preserve">DOWN LIGHT COB LIGHT - Installation Only </t>
  </si>
  <si>
    <t xml:space="preserve">Parryware:T5003A1 Swan neck pillar Cock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</si>
</sst>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</font>
    <font>
      <b/>
      <sz val="11"/>
      <name val="Calibri"/>
      <family val="2"/>
    </font>
    <font>
      <b/>
      <sz val="11"/>
      <name val="Cambria"/>
      <family val="1"/>
    </font>
    <font>
      <sz val="11"/>
      <name val="Cambria"/>
      <family val="1"/>
    </font>
    <font>
      <sz val="11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1" fillId="0" borderId="4" xfId="0" applyFont="1" applyBorder="1"/>
    <xf numFmtId="164" fontId="1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2" fontId="0" fillId="0" borderId="4" xfId="0" applyNumberForma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" fillId="4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95251</xdr:colOff>
      <xdr:row>101</xdr:row>
      <xdr:rowOff>71438</xdr:rowOff>
    </xdr:from>
    <xdr:to>
      <xdr:col>8</xdr:col>
      <xdr:colOff>1246187</xdr:colOff>
      <xdr:row>101</xdr:row>
      <xdr:rowOff>1579563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BB50F1-8E2A-2E54-1425-A18F6443B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9064" y="19962813"/>
          <a:ext cx="1150936" cy="150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0"/>
  <sheetViews>
    <sheetView tabSelected="1" topLeftCell="A92" zoomScale="96" zoomScaleNormal="96" zoomScaleSheetLayoutView="91" workbookViewId="0">
      <selection activeCell="K106" sqref="K106"/>
    </sheetView>
  </sheetViews>
  <sheetFormatPr defaultRowHeight="14.4" x14ac:dyDescent="0.3"/>
  <cols>
    <col min="1" max="1" width="5.6640625" style="27" customWidth="1"/>
    <col min="2" max="2" width="70.88671875" customWidth="1"/>
    <col min="3" max="8" width="8.88671875" style="28"/>
    <col min="9" max="9" width="19.5546875" customWidth="1"/>
    <col min="10" max="10" width="12.6640625" customWidth="1"/>
  </cols>
  <sheetData>
    <row r="1" spans="1:8" x14ac:dyDescent="0.3">
      <c r="A1" s="31" t="s">
        <v>0</v>
      </c>
      <c r="B1" s="32"/>
      <c r="C1" s="32"/>
      <c r="D1" s="32"/>
      <c r="E1" s="32"/>
      <c r="F1" s="32"/>
      <c r="G1" s="32"/>
      <c r="H1" s="33"/>
    </row>
    <row r="2" spans="1:8" ht="18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4" customHeight="1" x14ac:dyDescent="0.3">
      <c r="A3" s="2">
        <v>1</v>
      </c>
      <c r="B3" s="3" t="s">
        <v>9</v>
      </c>
      <c r="C3" s="4" t="s">
        <v>10</v>
      </c>
      <c r="D3" s="2"/>
      <c r="E3" s="2"/>
      <c r="F3" s="2"/>
      <c r="G3" s="2"/>
      <c r="H3" s="2">
        <f>SUM(H4:H8)</f>
        <v>884.04301440000006</v>
      </c>
    </row>
    <row r="4" spans="1:8" ht="18.600000000000001" customHeight="1" x14ac:dyDescent="0.3">
      <c r="A4" s="5"/>
      <c r="B4" s="6" t="s">
        <v>11</v>
      </c>
      <c r="C4" s="5"/>
      <c r="D4" s="5">
        <v>11.03</v>
      </c>
      <c r="E4" s="5">
        <v>3.22</v>
      </c>
      <c r="F4" s="5"/>
      <c r="G4" s="5">
        <v>2</v>
      </c>
      <c r="H4" s="5">
        <f>G4*E4*D4*10.764</f>
        <v>764.60136479999994</v>
      </c>
    </row>
    <row r="5" spans="1:8" ht="18.600000000000001" customHeight="1" x14ac:dyDescent="0.3">
      <c r="A5" s="5"/>
      <c r="B5" s="6" t="s">
        <v>12</v>
      </c>
      <c r="C5" s="5"/>
      <c r="D5" s="5">
        <v>0.98</v>
      </c>
      <c r="E5" s="5">
        <v>2.52</v>
      </c>
      <c r="F5" s="5"/>
      <c r="G5" s="5">
        <v>-2</v>
      </c>
      <c r="H5" s="5">
        <f t="shared" ref="H5:H8" si="0">G5*E5*D5*10.764</f>
        <v>-53.165548799999989</v>
      </c>
    </row>
    <row r="6" spans="1:8" ht="18.600000000000001" customHeight="1" x14ac:dyDescent="0.3">
      <c r="A6" s="5"/>
      <c r="B6" s="6" t="s">
        <v>13</v>
      </c>
      <c r="C6" s="5"/>
      <c r="D6" s="5">
        <v>3.1</v>
      </c>
      <c r="E6" s="5">
        <v>3.22</v>
      </c>
      <c r="F6" s="5"/>
      <c r="G6" s="5">
        <v>2</v>
      </c>
      <c r="H6" s="5">
        <f t="shared" si="0"/>
        <v>214.89249600000002</v>
      </c>
    </row>
    <row r="7" spans="1:8" ht="18.600000000000001" customHeight="1" x14ac:dyDescent="0.3">
      <c r="A7" s="5"/>
      <c r="B7" s="6" t="s">
        <v>12</v>
      </c>
      <c r="C7" s="5"/>
      <c r="D7" s="5">
        <v>1.1499999999999999</v>
      </c>
      <c r="E7" s="5">
        <v>2.4500000000000002</v>
      </c>
      <c r="F7" s="5"/>
      <c r="G7" s="5">
        <v>-2</v>
      </c>
      <c r="H7" s="5">
        <f t="shared" si="0"/>
        <v>-60.655139999999996</v>
      </c>
    </row>
    <row r="8" spans="1:8" ht="18.600000000000001" customHeight="1" x14ac:dyDescent="0.3">
      <c r="A8" s="5"/>
      <c r="B8" s="6" t="s">
        <v>14</v>
      </c>
      <c r="C8" s="5"/>
      <c r="D8" s="5">
        <v>0.53</v>
      </c>
      <c r="E8" s="5">
        <v>3.22</v>
      </c>
      <c r="F8" s="5"/>
      <c r="G8" s="5">
        <v>1</v>
      </c>
      <c r="H8" s="5">
        <f t="shared" si="0"/>
        <v>18.3698424</v>
      </c>
    </row>
    <row r="9" spans="1:8" x14ac:dyDescent="0.3">
      <c r="A9" s="7"/>
      <c r="B9" s="8"/>
      <c r="C9" s="9"/>
      <c r="D9" s="9"/>
      <c r="E9" s="9"/>
      <c r="F9" s="9"/>
      <c r="G9" s="9"/>
      <c r="H9" s="9"/>
    </row>
    <row r="10" spans="1:8" x14ac:dyDescent="0.3">
      <c r="A10" s="10">
        <v>2</v>
      </c>
      <c r="B10" s="3" t="s">
        <v>15</v>
      </c>
      <c r="C10" s="4"/>
      <c r="D10" s="4"/>
      <c r="E10" s="4"/>
      <c r="F10" s="4"/>
      <c r="G10" s="4"/>
      <c r="H10" s="2">
        <f>SUM(H11:H13)</f>
        <v>21.36</v>
      </c>
    </row>
    <row r="11" spans="1:8" ht="18.600000000000001" customHeight="1" x14ac:dyDescent="0.3">
      <c r="A11" s="7"/>
      <c r="B11" s="6" t="s">
        <v>11</v>
      </c>
      <c r="C11" s="2" t="s">
        <v>16</v>
      </c>
      <c r="D11" s="5">
        <v>7.05</v>
      </c>
      <c r="E11" s="5"/>
      <c r="F11" s="5"/>
      <c r="G11" s="5">
        <v>2</v>
      </c>
      <c r="H11" s="5">
        <f>D11*G11</f>
        <v>14.1</v>
      </c>
    </row>
    <row r="12" spans="1:8" ht="18.600000000000001" customHeight="1" x14ac:dyDescent="0.3">
      <c r="A12" s="7"/>
      <c r="B12" s="6" t="s">
        <v>13</v>
      </c>
      <c r="C12" s="5"/>
      <c r="D12" s="5">
        <v>3.1</v>
      </c>
      <c r="E12" s="5"/>
      <c r="F12" s="5"/>
      <c r="G12" s="5">
        <v>2</v>
      </c>
      <c r="H12" s="5">
        <f t="shared" ref="H12:H13" si="1">D12*G12</f>
        <v>6.2</v>
      </c>
    </row>
    <row r="13" spans="1:8" ht="18.600000000000001" customHeight="1" x14ac:dyDescent="0.3">
      <c r="A13" s="7"/>
      <c r="B13" s="6" t="s">
        <v>14</v>
      </c>
      <c r="C13" s="5"/>
      <c r="D13" s="5">
        <v>0.53</v>
      </c>
      <c r="E13" s="5"/>
      <c r="F13" s="5"/>
      <c r="G13" s="5">
        <v>2</v>
      </c>
      <c r="H13" s="5">
        <f t="shared" si="1"/>
        <v>1.06</v>
      </c>
    </row>
    <row r="14" spans="1:8" ht="18.600000000000001" customHeight="1" x14ac:dyDescent="0.3">
      <c r="A14" s="7"/>
      <c r="B14" s="6"/>
      <c r="C14" s="5"/>
      <c r="D14" s="5"/>
      <c r="E14" s="5"/>
      <c r="F14" s="5"/>
      <c r="G14" s="5"/>
      <c r="H14" s="5"/>
    </row>
    <row r="15" spans="1:8" ht="18.600000000000001" customHeight="1" x14ac:dyDescent="0.3">
      <c r="A15" s="10">
        <v>3</v>
      </c>
      <c r="B15" s="3" t="s">
        <v>17</v>
      </c>
      <c r="C15" s="4" t="s">
        <v>10</v>
      </c>
      <c r="D15" s="2"/>
      <c r="E15" s="2"/>
      <c r="F15" s="2"/>
      <c r="G15" s="2"/>
      <c r="H15" s="11">
        <f>H16+H17</f>
        <v>431.00599999999997</v>
      </c>
    </row>
    <row r="16" spans="1:8" ht="18.600000000000001" customHeight="1" x14ac:dyDescent="0.3">
      <c r="A16" s="7"/>
      <c r="B16" s="6" t="s">
        <v>18</v>
      </c>
      <c r="C16" s="12"/>
      <c r="D16" s="5"/>
      <c r="E16" s="5"/>
      <c r="F16" s="5"/>
      <c r="G16" s="5"/>
      <c r="H16" s="5">
        <v>95.415999999999997</v>
      </c>
    </row>
    <row r="17" spans="1:8" ht="18.600000000000001" customHeight="1" x14ac:dyDescent="0.3">
      <c r="A17" s="7"/>
      <c r="B17" s="6" t="s">
        <v>19</v>
      </c>
      <c r="C17" s="12"/>
      <c r="D17" s="5"/>
      <c r="E17" s="5"/>
      <c r="F17" s="5"/>
      <c r="G17" s="5"/>
      <c r="H17" s="5">
        <v>335.59</v>
      </c>
    </row>
    <row r="18" spans="1:8" ht="18.600000000000001" customHeight="1" x14ac:dyDescent="0.3">
      <c r="A18" s="7"/>
      <c r="B18" s="6"/>
      <c r="C18" s="12"/>
      <c r="D18" s="5"/>
      <c r="E18" s="5"/>
      <c r="F18" s="5"/>
      <c r="G18" s="5"/>
      <c r="H18" s="5"/>
    </row>
    <row r="19" spans="1:8" ht="27.6" customHeight="1" x14ac:dyDescent="0.3">
      <c r="A19" s="10">
        <v>4</v>
      </c>
      <c r="B19" s="3" t="s">
        <v>20</v>
      </c>
      <c r="C19" s="4" t="s">
        <v>10</v>
      </c>
      <c r="D19" s="4"/>
      <c r="E19" s="4"/>
      <c r="F19" s="4"/>
      <c r="G19" s="4"/>
      <c r="H19" s="4">
        <f>SUM(H20:H22)</f>
        <v>322.59707999999995</v>
      </c>
    </row>
    <row r="20" spans="1:8" x14ac:dyDescent="0.3">
      <c r="A20" s="7"/>
      <c r="B20" s="13" t="s">
        <v>21</v>
      </c>
      <c r="C20" s="12"/>
      <c r="D20" s="9">
        <v>1.2</v>
      </c>
      <c r="E20" s="9">
        <v>2.2000000000000002</v>
      </c>
      <c r="F20" s="9"/>
      <c r="G20" s="9">
        <v>1</v>
      </c>
      <c r="H20" s="9">
        <f>D20*G20*E20*10.764</f>
        <v>28.41696</v>
      </c>
    </row>
    <row r="21" spans="1:8" x14ac:dyDescent="0.3">
      <c r="A21" s="7"/>
      <c r="B21" s="13" t="s">
        <v>22</v>
      </c>
      <c r="C21" s="9"/>
      <c r="D21" s="9">
        <v>11.7</v>
      </c>
      <c r="E21" s="9">
        <v>1.7</v>
      </c>
      <c r="F21" s="9"/>
      <c r="G21" s="9">
        <v>1</v>
      </c>
      <c r="H21" s="9">
        <f t="shared" ref="H21:H22" si="2">D21*G21*E21*10.764</f>
        <v>214.09595999999996</v>
      </c>
    </row>
    <row r="22" spans="1:8" x14ac:dyDescent="0.3">
      <c r="A22" s="7"/>
      <c r="B22" s="13" t="s">
        <v>23</v>
      </c>
      <c r="C22" s="9"/>
      <c r="D22" s="9">
        <v>6.2</v>
      </c>
      <c r="E22" s="9">
        <v>1.2</v>
      </c>
      <c r="F22" s="9"/>
      <c r="G22" s="9">
        <v>1</v>
      </c>
      <c r="H22" s="9">
        <f t="shared" si="2"/>
        <v>80.084159999999983</v>
      </c>
    </row>
    <row r="23" spans="1:8" x14ac:dyDescent="0.3">
      <c r="A23" s="7"/>
      <c r="B23" s="8"/>
      <c r="C23" s="9"/>
      <c r="D23" s="9"/>
      <c r="E23" s="9"/>
      <c r="F23" s="9"/>
      <c r="G23" s="9"/>
      <c r="H23" s="9"/>
    </row>
    <row r="24" spans="1:8" x14ac:dyDescent="0.3">
      <c r="A24" s="7">
        <v>5</v>
      </c>
      <c r="B24" s="14" t="s">
        <v>24</v>
      </c>
      <c r="C24" s="4" t="s">
        <v>25</v>
      </c>
      <c r="D24" s="9"/>
      <c r="E24" s="9"/>
      <c r="F24" s="9"/>
      <c r="G24" s="9"/>
      <c r="H24" s="15">
        <f>H25+H26</f>
        <v>184.416</v>
      </c>
    </row>
    <row r="25" spans="1:8" x14ac:dyDescent="0.3">
      <c r="A25" s="7"/>
      <c r="B25" s="16" t="s">
        <v>19</v>
      </c>
      <c r="C25" s="9"/>
      <c r="D25" s="9"/>
      <c r="E25" s="9"/>
      <c r="F25" s="9"/>
      <c r="G25" s="9"/>
      <c r="H25" s="9">
        <v>89</v>
      </c>
    </row>
    <row r="26" spans="1:8" x14ac:dyDescent="0.3">
      <c r="A26" s="7"/>
      <c r="B26" s="16" t="s">
        <v>18</v>
      </c>
      <c r="C26" s="9"/>
      <c r="D26" s="9"/>
      <c r="E26" s="9"/>
      <c r="F26" s="9"/>
      <c r="G26" s="9"/>
      <c r="H26" s="17">
        <v>95.415999999999997</v>
      </c>
    </row>
    <row r="27" spans="1:8" x14ac:dyDescent="0.3">
      <c r="A27" s="7"/>
      <c r="B27" s="8"/>
      <c r="C27" s="9"/>
      <c r="D27" s="9"/>
      <c r="E27" s="9"/>
      <c r="F27" s="9"/>
      <c r="G27" s="9"/>
      <c r="H27" s="9"/>
    </row>
    <row r="28" spans="1:8" ht="41.4" x14ac:dyDescent="0.3">
      <c r="A28" s="10">
        <v>6</v>
      </c>
      <c r="B28" s="18" t="s">
        <v>26</v>
      </c>
      <c r="C28" s="4" t="s">
        <v>10</v>
      </c>
      <c r="D28" s="7"/>
      <c r="E28" s="7"/>
      <c r="F28" s="7"/>
      <c r="G28" s="7"/>
      <c r="H28" s="19">
        <f>SUM(H29:H37)</f>
        <v>84.798708288482246</v>
      </c>
    </row>
    <row r="29" spans="1:8" x14ac:dyDescent="0.3">
      <c r="A29" s="20"/>
      <c r="B29" s="21" t="s">
        <v>27</v>
      </c>
      <c r="C29" s="5"/>
      <c r="D29" s="7">
        <v>1240</v>
      </c>
      <c r="E29" s="7">
        <v>600</v>
      </c>
      <c r="F29" s="7"/>
      <c r="G29" s="7">
        <v>1</v>
      </c>
      <c r="H29" s="22">
        <f>G29*E29*D29/92900</f>
        <v>8.0086114101184069</v>
      </c>
    </row>
    <row r="30" spans="1:8" x14ac:dyDescent="0.3">
      <c r="A30" s="20"/>
      <c r="B30" s="21" t="s">
        <v>28</v>
      </c>
      <c r="C30" s="5"/>
      <c r="D30" s="7"/>
      <c r="E30" s="7"/>
      <c r="F30" s="7"/>
      <c r="G30" s="7"/>
      <c r="H30" s="22"/>
    </row>
    <row r="31" spans="1:8" x14ac:dyDescent="0.3">
      <c r="A31" s="20"/>
      <c r="B31" s="21" t="s">
        <v>29</v>
      </c>
      <c r="C31" s="5"/>
      <c r="D31" s="7">
        <v>2220</v>
      </c>
      <c r="E31" s="7">
        <v>600</v>
      </c>
      <c r="F31" s="7"/>
      <c r="G31" s="7">
        <v>1</v>
      </c>
      <c r="H31" s="22">
        <f>G31*E31*D31/92900</f>
        <v>14.33799784714747</v>
      </c>
    </row>
    <row r="32" spans="1:8" x14ac:dyDescent="0.3">
      <c r="A32" s="20"/>
      <c r="B32" s="21" t="s">
        <v>30</v>
      </c>
      <c r="C32" s="9"/>
      <c r="D32" s="7">
        <v>950</v>
      </c>
      <c r="E32" s="7">
        <v>220</v>
      </c>
      <c r="F32" s="7"/>
      <c r="G32" s="7">
        <v>1</v>
      </c>
      <c r="H32" s="22">
        <f>G32*E32*D32/92900</f>
        <v>2.2497308934337998</v>
      </c>
    </row>
    <row r="33" spans="1:8" x14ac:dyDescent="0.3">
      <c r="A33" s="20"/>
      <c r="B33" s="21" t="s">
        <v>31</v>
      </c>
      <c r="C33" s="9"/>
      <c r="D33" s="7"/>
      <c r="E33" s="7"/>
      <c r="F33" s="7"/>
      <c r="G33" s="7"/>
      <c r="H33" s="22"/>
    </row>
    <row r="34" spans="1:8" x14ac:dyDescent="0.3">
      <c r="A34" s="20"/>
      <c r="B34" s="21" t="s">
        <v>29</v>
      </c>
      <c r="C34" s="9"/>
      <c r="D34" s="7">
        <v>1690</v>
      </c>
      <c r="E34" s="7">
        <v>220</v>
      </c>
      <c r="F34" s="7"/>
      <c r="G34" s="7">
        <v>1</v>
      </c>
      <c r="H34" s="22">
        <f>G34*E34*D34/92900</f>
        <v>4.0021528525296013</v>
      </c>
    </row>
    <row r="35" spans="1:8" x14ac:dyDescent="0.3">
      <c r="A35" s="20"/>
      <c r="B35" s="21" t="s">
        <v>32</v>
      </c>
      <c r="C35" s="9"/>
      <c r="D35" s="7">
        <v>6620</v>
      </c>
      <c r="E35" s="7">
        <v>600</v>
      </c>
      <c r="F35" s="7"/>
      <c r="G35" s="7">
        <v>1</v>
      </c>
      <c r="H35" s="22">
        <f>G35*E35*D35/92900</f>
        <v>42.755651237890206</v>
      </c>
    </row>
    <row r="36" spans="1:8" x14ac:dyDescent="0.3">
      <c r="A36" s="20"/>
      <c r="B36" s="21" t="s">
        <v>33</v>
      </c>
      <c r="C36" s="9"/>
      <c r="D36" s="7">
        <v>2050</v>
      </c>
      <c r="E36" s="7">
        <v>220</v>
      </c>
      <c r="F36" s="7"/>
      <c r="G36" s="7">
        <v>1</v>
      </c>
      <c r="H36" s="22">
        <f>G36*E36*D36/92900</f>
        <v>4.8546824542518836</v>
      </c>
    </row>
    <row r="37" spans="1:8" x14ac:dyDescent="0.3">
      <c r="A37" s="20"/>
      <c r="B37" s="21" t="s">
        <v>34</v>
      </c>
      <c r="C37" s="9"/>
      <c r="D37" s="7">
        <v>1330</v>
      </c>
      <c r="E37" s="7">
        <v>600</v>
      </c>
      <c r="F37" s="7"/>
      <c r="G37" s="7">
        <v>1</v>
      </c>
      <c r="H37" s="22">
        <f>G37*E37*D37/92900</f>
        <v>8.5898815931108725</v>
      </c>
    </row>
    <row r="38" spans="1:8" x14ac:dyDescent="0.3">
      <c r="A38" s="7"/>
      <c r="B38" s="8"/>
      <c r="C38" s="9"/>
      <c r="D38" s="9"/>
      <c r="E38" s="9"/>
      <c r="F38" s="9"/>
      <c r="G38" s="9"/>
      <c r="H38" s="9"/>
    </row>
    <row r="39" spans="1:8" x14ac:dyDescent="0.3">
      <c r="A39" s="7">
        <v>7</v>
      </c>
      <c r="B39" s="14" t="s">
        <v>35</v>
      </c>
      <c r="C39" s="4" t="s">
        <v>16</v>
      </c>
      <c r="D39" s="9"/>
      <c r="E39" s="9"/>
      <c r="F39" s="9"/>
      <c r="G39" s="9"/>
      <c r="H39" s="4">
        <f>H40+H41+H42</f>
        <v>16.440000000000001</v>
      </c>
    </row>
    <row r="40" spans="1:8" x14ac:dyDescent="0.3">
      <c r="A40" s="7"/>
      <c r="B40" s="13" t="s">
        <v>23</v>
      </c>
      <c r="C40" s="9"/>
      <c r="D40" s="9">
        <v>1.64</v>
      </c>
      <c r="E40" s="9"/>
      <c r="F40" s="9"/>
      <c r="G40" s="9"/>
      <c r="H40" s="9">
        <f>D40</f>
        <v>1.64</v>
      </c>
    </row>
    <row r="41" spans="1:8" x14ac:dyDescent="0.3">
      <c r="A41" s="7"/>
      <c r="B41" s="13" t="s">
        <v>22</v>
      </c>
      <c r="C41" s="9"/>
      <c r="D41" s="9">
        <v>11.67</v>
      </c>
      <c r="E41" s="9"/>
      <c r="F41" s="9"/>
      <c r="G41" s="9"/>
      <c r="H41" s="9">
        <f>D41</f>
        <v>11.67</v>
      </c>
    </row>
    <row r="42" spans="1:8" x14ac:dyDescent="0.3">
      <c r="A42" s="7"/>
      <c r="B42" s="13" t="s">
        <v>21</v>
      </c>
      <c r="C42" s="9"/>
      <c r="D42" s="9">
        <v>3.13</v>
      </c>
      <c r="E42" s="9"/>
      <c r="F42" s="9"/>
      <c r="G42" s="9"/>
      <c r="H42" s="9">
        <f>D42</f>
        <v>3.13</v>
      </c>
    </row>
    <row r="43" spans="1:8" x14ac:dyDescent="0.3">
      <c r="A43" s="7"/>
      <c r="B43" s="8"/>
      <c r="C43" s="9"/>
      <c r="D43" s="9"/>
      <c r="E43" s="9"/>
      <c r="F43" s="9"/>
      <c r="G43" s="9"/>
      <c r="H43" s="9"/>
    </row>
    <row r="44" spans="1:8" x14ac:dyDescent="0.3">
      <c r="A44" s="7">
        <v>8</v>
      </c>
      <c r="B44" s="14" t="s">
        <v>36</v>
      </c>
      <c r="C44" s="4" t="s">
        <v>25</v>
      </c>
      <c r="D44" s="9"/>
      <c r="E44" s="9"/>
      <c r="F44" s="9"/>
      <c r="G44" s="9"/>
      <c r="H44" s="23">
        <f>H45</f>
        <v>62.63724434876211</v>
      </c>
    </row>
    <row r="45" spans="1:8" x14ac:dyDescent="0.3">
      <c r="A45" s="7"/>
      <c r="B45" s="13" t="s">
        <v>37</v>
      </c>
      <c r="C45" s="9"/>
      <c r="D45" s="9">
        <f>4700+360</f>
        <v>5060</v>
      </c>
      <c r="E45" s="9">
        <v>1150</v>
      </c>
      <c r="F45" s="9"/>
      <c r="G45" s="9">
        <v>1</v>
      </c>
      <c r="H45" s="12">
        <f>G45*E45*D45/92900</f>
        <v>62.63724434876211</v>
      </c>
    </row>
    <row r="46" spans="1:8" x14ac:dyDescent="0.3">
      <c r="A46" s="7"/>
      <c r="B46" s="8"/>
      <c r="C46" s="9"/>
      <c r="D46" s="9"/>
      <c r="E46" s="9"/>
      <c r="F46" s="9"/>
      <c r="G46" s="9"/>
      <c r="H46" s="9"/>
    </row>
    <row r="47" spans="1:8" x14ac:dyDescent="0.3">
      <c r="A47" s="7">
        <v>9</v>
      </c>
      <c r="B47" s="3" t="s">
        <v>38</v>
      </c>
      <c r="C47" s="4" t="s">
        <v>25</v>
      </c>
      <c r="D47" s="9"/>
      <c r="E47" s="9"/>
      <c r="F47" s="9"/>
      <c r="G47" s="9"/>
      <c r="H47" s="4">
        <f>H48+H49+H50</f>
        <v>34.431646932185146</v>
      </c>
    </row>
    <row r="48" spans="1:8" x14ac:dyDescent="0.3">
      <c r="A48" s="7"/>
      <c r="B48" s="6" t="s">
        <v>39</v>
      </c>
      <c r="C48" s="9"/>
      <c r="D48" s="24">
        <v>11030</v>
      </c>
      <c r="E48" s="5">
        <v>150</v>
      </c>
      <c r="F48" s="5"/>
      <c r="G48" s="5">
        <v>1</v>
      </c>
      <c r="H48" s="5">
        <f>G48*E48*D48/92900</f>
        <v>17.809472551130249</v>
      </c>
    </row>
    <row r="49" spans="1:8" x14ac:dyDescent="0.3">
      <c r="A49" s="7"/>
      <c r="B49" s="6" t="s">
        <v>40</v>
      </c>
      <c r="C49" s="9"/>
      <c r="D49" s="24">
        <v>11030</v>
      </c>
      <c r="E49" s="5">
        <v>70</v>
      </c>
      <c r="F49" s="5"/>
      <c r="G49" s="5">
        <v>1</v>
      </c>
      <c r="H49" s="5">
        <f t="shared" ref="H49:H50" si="3">G49*E49*D49/92900</f>
        <v>8.3110871905274486</v>
      </c>
    </row>
    <row r="50" spans="1:8" x14ac:dyDescent="0.3">
      <c r="A50" s="7"/>
      <c r="B50" s="6" t="s">
        <v>41</v>
      </c>
      <c r="C50" s="9"/>
      <c r="D50" s="24">
        <v>11030</v>
      </c>
      <c r="E50" s="5">
        <v>70</v>
      </c>
      <c r="F50" s="5"/>
      <c r="G50" s="5">
        <v>1</v>
      </c>
      <c r="H50" s="5">
        <f t="shared" si="3"/>
        <v>8.3110871905274486</v>
      </c>
    </row>
    <row r="51" spans="1:8" x14ac:dyDescent="0.3">
      <c r="A51" s="7"/>
      <c r="B51" s="8"/>
      <c r="C51" s="9"/>
      <c r="D51" s="9"/>
      <c r="E51" s="9"/>
      <c r="F51" s="9"/>
      <c r="G51" s="9"/>
      <c r="H51" s="9"/>
    </row>
    <row r="52" spans="1:8" x14ac:dyDescent="0.3">
      <c r="A52" s="10">
        <v>10</v>
      </c>
      <c r="B52" s="14" t="s">
        <v>42</v>
      </c>
      <c r="C52" s="4" t="s">
        <v>25</v>
      </c>
      <c r="D52" s="9"/>
      <c r="E52" s="9"/>
      <c r="F52" s="9"/>
      <c r="G52" s="9"/>
      <c r="H52" s="4">
        <f>H53+H54+H55+H56</f>
        <v>256.60710441334766</v>
      </c>
    </row>
    <row r="53" spans="1:8" x14ac:dyDescent="0.3">
      <c r="A53" s="7"/>
      <c r="B53" s="13" t="s">
        <v>43</v>
      </c>
      <c r="C53" s="9"/>
      <c r="D53" s="9"/>
      <c r="E53" s="9"/>
      <c r="F53" s="9"/>
      <c r="G53" s="9"/>
      <c r="H53" s="9">
        <v>322</v>
      </c>
    </row>
    <row r="54" spans="1:8" x14ac:dyDescent="0.3">
      <c r="A54" s="7"/>
      <c r="B54" s="13" t="s">
        <v>44</v>
      </c>
      <c r="C54" s="9"/>
      <c r="D54" s="9">
        <v>25</v>
      </c>
      <c r="E54" s="9">
        <v>2200</v>
      </c>
      <c r="F54" s="9"/>
      <c r="G54" s="9">
        <v>-11</v>
      </c>
      <c r="H54" s="9">
        <f>G54*E54*D54/92900</f>
        <v>-6.5123789020452101</v>
      </c>
    </row>
    <row r="55" spans="1:8" x14ac:dyDescent="0.3">
      <c r="A55" s="7"/>
      <c r="B55" s="13" t="s">
        <v>22</v>
      </c>
      <c r="C55" s="9"/>
      <c r="D55" s="9">
        <v>25</v>
      </c>
      <c r="E55" s="9">
        <v>1700</v>
      </c>
      <c r="F55" s="9"/>
      <c r="G55" s="9">
        <v>-92</v>
      </c>
      <c r="H55" s="9">
        <f>G55*E55*D55/92900</f>
        <v>-42.088266953713671</v>
      </c>
    </row>
    <row r="56" spans="1:8" x14ac:dyDescent="0.3">
      <c r="A56" s="7"/>
      <c r="B56" s="13" t="s">
        <v>21</v>
      </c>
      <c r="C56" s="9"/>
      <c r="D56" s="9">
        <v>25</v>
      </c>
      <c r="E56" s="9">
        <v>1200</v>
      </c>
      <c r="F56" s="9"/>
      <c r="G56" s="9">
        <v>-52</v>
      </c>
      <c r="H56" s="9">
        <f>G56*E56*D56/92900</f>
        <v>-16.792249730893435</v>
      </c>
    </row>
    <row r="57" spans="1:8" x14ac:dyDescent="0.3">
      <c r="A57" s="7"/>
      <c r="B57" s="8"/>
      <c r="C57" s="9"/>
      <c r="D57" s="9"/>
      <c r="E57" s="9"/>
      <c r="F57" s="9"/>
      <c r="G57" s="9"/>
      <c r="H57" s="9"/>
    </row>
    <row r="58" spans="1:8" x14ac:dyDescent="0.3">
      <c r="A58" s="7">
        <v>12</v>
      </c>
      <c r="B58" s="14" t="s">
        <v>45</v>
      </c>
      <c r="C58" s="4" t="s">
        <v>16</v>
      </c>
      <c r="D58" s="9"/>
      <c r="E58" s="9"/>
      <c r="F58" s="9"/>
      <c r="G58" s="9"/>
      <c r="H58" s="4">
        <f>SUM(H59:H65)</f>
        <v>17.98</v>
      </c>
    </row>
    <row r="59" spans="1:8" x14ac:dyDescent="0.3">
      <c r="A59" s="7"/>
      <c r="B59" s="13" t="s">
        <v>46</v>
      </c>
      <c r="C59" s="4"/>
      <c r="D59" s="9">
        <v>1.35</v>
      </c>
      <c r="E59" s="9"/>
      <c r="F59" s="9"/>
      <c r="G59" s="9"/>
      <c r="H59" s="9">
        <f>D59</f>
        <v>1.35</v>
      </c>
    </row>
    <row r="60" spans="1:8" x14ac:dyDescent="0.3">
      <c r="A60" s="7"/>
      <c r="B60" s="13" t="s">
        <v>47</v>
      </c>
      <c r="C60" s="4"/>
      <c r="D60" s="9">
        <v>1.63</v>
      </c>
      <c r="E60" s="9"/>
      <c r="F60" s="9"/>
      <c r="G60" s="9"/>
      <c r="H60" s="9">
        <f t="shared" ref="H60:H65" si="4">D60</f>
        <v>1.63</v>
      </c>
    </row>
    <row r="61" spans="1:8" x14ac:dyDescent="0.3">
      <c r="A61" s="7"/>
      <c r="B61" s="13" t="s">
        <v>48</v>
      </c>
      <c r="C61" s="4"/>
      <c r="D61" s="9">
        <v>2.41</v>
      </c>
      <c r="E61" s="9"/>
      <c r="F61" s="9"/>
      <c r="G61" s="9"/>
      <c r="H61" s="9">
        <f t="shared" si="4"/>
        <v>2.41</v>
      </c>
    </row>
    <row r="62" spans="1:8" x14ac:dyDescent="0.3">
      <c r="A62" s="7"/>
      <c r="B62" s="13" t="s">
        <v>49</v>
      </c>
      <c r="C62" s="4"/>
      <c r="D62" s="9">
        <v>3.17</v>
      </c>
      <c r="E62" s="9"/>
      <c r="F62" s="9"/>
      <c r="G62" s="9"/>
      <c r="H62" s="9">
        <f t="shared" si="4"/>
        <v>3.17</v>
      </c>
    </row>
    <row r="63" spans="1:8" x14ac:dyDescent="0.3">
      <c r="A63" s="7"/>
      <c r="B63" s="13" t="s">
        <v>50</v>
      </c>
      <c r="C63" s="4"/>
      <c r="D63" s="9">
        <v>3.15</v>
      </c>
      <c r="E63" s="9"/>
      <c r="F63" s="9"/>
      <c r="G63" s="9"/>
      <c r="H63" s="9">
        <f t="shared" si="4"/>
        <v>3.15</v>
      </c>
    </row>
    <row r="64" spans="1:8" x14ac:dyDescent="0.3">
      <c r="A64" s="7"/>
      <c r="B64" s="13" t="s">
        <v>51</v>
      </c>
      <c r="C64" s="4"/>
      <c r="D64" s="9">
        <v>3.15</v>
      </c>
      <c r="E64" s="9"/>
      <c r="F64" s="9"/>
      <c r="G64" s="9"/>
      <c r="H64" s="9">
        <f t="shared" si="4"/>
        <v>3.15</v>
      </c>
    </row>
    <row r="65" spans="1:8" x14ac:dyDescent="0.3">
      <c r="A65" s="7"/>
      <c r="B65" s="13" t="s">
        <v>52</v>
      </c>
      <c r="C65" s="9"/>
      <c r="D65" s="9">
        <v>3.12</v>
      </c>
      <c r="E65" s="9"/>
      <c r="F65" s="9"/>
      <c r="G65" s="9"/>
      <c r="H65" s="9">
        <f t="shared" si="4"/>
        <v>3.12</v>
      </c>
    </row>
    <row r="66" spans="1:8" x14ac:dyDescent="0.3">
      <c r="A66" s="7"/>
      <c r="B66" s="13"/>
      <c r="C66" s="9"/>
      <c r="D66" s="9"/>
      <c r="E66" s="9"/>
      <c r="F66" s="9"/>
      <c r="G66" s="9"/>
      <c r="H66" s="9"/>
    </row>
    <row r="67" spans="1:8" x14ac:dyDescent="0.3">
      <c r="A67" s="10">
        <v>13</v>
      </c>
      <c r="B67" s="14" t="s">
        <v>53</v>
      </c>
      <c r="C67" s="4" t="s">
        <v>54</v>
      </c>
      <c r="D67" s="9"/>
      <c r="E67" s="9"/>
      <c r="F67" s="9"/>
      <c r="G67" s="9"/>
      <c r="H67" s="4">
        <f>H68+H69</f>
        <v>2</v>
      </c>
    </row>
    <row r="68" spans="1:8" x14ac:dyDescent="0.3">
      <c r="A68" s="7"/>
      <c r="B68" s="13" t="s">
        <v>55</v>
      </c>
      <c r="C68" s="9"/>
      <c r="D68" s="9">
        <v>1</v>
      </c>
      <c r="E68" s="9"/>
      <c r="F68" s="9"/>
      <c r="G68" s="9"/>
      <c r="H68" s="9">
        <v>1</v>
      </c>
    </row>
    <row r="69" spans="1:8" x14ac:dyDescent="0.3">
      <c r="A69" s="7"/>
      <c r="B69" s="13" t="s">
        <v>56</v>
      </c>
      <c r="C69" s="9"/>
      <c r="D69" s="9">
        <v>1</v>
      </c>
      <c r="E69" s="9"/>
      <c r="F69" s="9"/>
      <c r="G69" s="9"/>
      <c r="H69" s="9">
        <v>1</v>
      </c>
    </row>
    <row r="70" spans="1:8" x14ac:dyDescent="0.3">
      <c r="A70" s="7"/>
      <c r="B70" s="8"/>
      <c r="C70" s="9"/>
      <c r="D70" s="9"/>
      <c r="E70" s="9"/>
      <c r="F70" s="9"/>
      <c r="G70" s="9"/>
      <c r="H70" s="9"/>
    </row>
    <row r="71" spans="1:8" ht="18.600000000000001" customHeight="1" x14ac:dyDescent="0.3">
      <c r="A71" s="10">
        <v>14</v>
      </c>
      <c r="B71" s="14" t="s">
        <v>57</v>
      </c>
      <c r="C71" s="4" t="s">
        <v>25</v>
      </c>
      <c r="D71" s="9"/>
      <c r="E71" s="9"/>
      <c r="F71" s="9"/>
      <c r="G71" s="9"/>
      <c r="H71" s="4">
        <f>SUM(H72:H77)</f>
        <v>446.93218514531759</v>
      </c>
    </row>
    <row r="72" spans="1:8" x14ac:dyDescent="0.3">
      <c r="A72" s="7"/>
      <c r="B72" s="13" t="s">
        <v>58</v>
      </c>
      <c r="C72" s="9"/>
      <c r="D72" s="9">
        <v>5390</v>
      </c>
      <c r="E72" s="9">
        <v>3200</v>
      </c>
      <c r="F72" s="9"/>
      <c r="G72" s="9">
        <v>1</v>
      </c>
      <c r="H72" s="9">
        <f t="shared" ref="H72:H77" si="5">G72*E72*D72/92900</f>
        <v>185.66200215285252</v>
      </c>
    </row>
    <row r="73" spans="1:8" x14ac:dyDescent="0.3">
      <c r="A73" s="7"/>
      <c r="B73" s="13" t="s">
        <v>12</v>
      </c>
      <c r="C73" s="9"/>
      <c r="D73" s="9">
        <v>2400</v>
      </c>
      <c r="E73" s="9">
        <v>900</v>
      </c>
      <c r="F73" s="9"/>
      <c r="G73" s="9">
        <v>-1</v>
      </c>
      <c r="H73" s="9">
        <f t="shared" si="5"/>
        <v>-23.250807319698602</v>
      </c>
    </row>
    <row r="74" spans="1:8" x14ac:dyDescent="0.3">
      <c r="A74" s="7"/>
      <c r="B74" s="13" t="s">
        <v>59</v>
      </c>
      <c r="C74" s="9"/>
      <c r="D74" s="9">
        <v>2770</v>
      </c>
      <c r="E74" s="9">
        <v>3200</v>
      </c>
      <c r="F74" s="9"/>
      <c r="G74" s="9">
        <v>1</v>
      </c>
      <c r="H74" s="9">
        <f t="shared" si="5"/>
        <v>95.414424111948335</v>
      </c>
    </row>
    <row r="75" spans="1:8" x14ac:dyDescent="0.3">
      <c r="A75" s="7"/>
      <c r="B75" s="13" t="s">
        <v>12</v>
      </c>
      <c r="C75" s="9"/>
      <c r="D75" s="9">
        <v>2400</v>
      </c>
      <c r="E75" s="9">
        <v>1000</v>
      </c>
      <c r="F75" s="9"/>
      <c r="G75" s="9">
        <v>-1</v>
      </c>
      <c r="H75" s="9">
        <f t="shared" si="5"/>
        <v>-25.834230355220669</v>
      </c>
    </row>
    <row r="76" spans="1:8" x14ac:dyDescent="0.3">
      <c r="A76" s="7"/>
      <c r="B76" s="13" t="s">
        <v>60</v>
      </c>
      <c r="C76" s="9"/>
      <c r="D76" s="9">
        <v>5730</v>
      </c>
      <c r="E76" s="9">
        <v>3200</v>
      </c>
      <c r="F76" s="9"/>
      <c r="G76" s="9">
        <v>1</v>
      </c>
      <c r="H76" s="9">
        <f t="shared" si="5"/>
        <v>197.3735199138859</v>
      </c>
    </row>
    <row r="77" spans="1:8" x14ac:dyDescent="0.3">
      <c r="A77" s="7"/>
      <c r="B77" s="13" t="s">
        <v>61</v>
      </c>
      <c r="C77" s="9"/>
      <c r="D77" s="9">
        <v>510</v>
      </c>
      <c r="E77" s="9">
        <v>3200</v>
      </c>
      <c r="F77" s="9"/>
      <c r="G77" s="9">
        <v>1</v>
      </c>
      <c r="H77" s="9">
        <f t="shared" si="5"/>
        <v>17.567276641550055</v>
      </c>
    </row>
    <row r="78" spans="1:8" x14ac:dyDescent="0.3">
      <c r="A78" s="7"/>
      <c r="B78" s="8"/>
      <c r="C78" s="9"/>
      <c r="D78" s="9"/>
      <c r="E78" s="9"/>
      <c r="F78" s="9"/>
      <c r="G78" s="9"/>
      <c r="H78" s="9"/>
    </row>
    <row r="79" spans="1:8" x14ac:dyDescent="0.3">
      <c r="A79" s="10">
        <v>15</v>
      </c>
      <c r="B79" s="14" t="s">
        <v>62</v>
      </c>
      <c r="C79" s="4" t="s">
        <v>16</v>
      </c>
      <c r="D79" s="9"/>
      <c r="E79" s="9"/>
      <c r="F79" s="9"/>
      <c r="G79" s="9"/>
      <c r="H79" s="4">
        <f>H80+H81+H82</f>
        <v>18.579999999999998</v>
      </c>
    </row>
    <row r="80" spans="1:8" x14ac:dyDescent="0.3">
      <c r="A80" s="7"/>
      <c r="B80" s="13" t="s">
        <v>23</v>
      </c>
      <c r="C80" s="9"/>
      <c r="D80" s="9">
        <v>1.76</v>
      </c>
      <c r="E80" s="9"/>
      <c r="F80" s="9"/>
      <c r="G80" s="9"/>
      <c r="H80" s="9">
        <f>D80</f>
        <v>1.76</v>
      </c>
    </row>
    <row r="81" spans="1:8" x14ac:dyDescent="0.3">
      <c r="A81" s="7"/>
      <c r="B81" s="13" t="s">
        <v>22</v>
      </c>
      <c r="C81" s="9"/>
      <c r="D81" s="9">
        <v>11.82</v>
      </c>
      <c r="E81" s="9"/>
      <c r="F81" s="9"/>
      <c r="G81" s="9"/>
      <c r="H81" s="9">
        <f t="shared" ref="H81:H82" si="6">D81</f>
        <v>11.82</v>
      </c>
    </row>
    <row r="82" spans="1:8" x14ac:dyDescent="0.3">
      <c r="A82" s="7"/>
      <c r="B82" s="13" t="s">
        <v>21</v>
      </c>
      <c r="C82" s="9"/>
      <c r="D82" s="9">
        <v>5</v>
      </c>
      <c r="E82" s="9"/>
      <c r="F82" s="9"/>
      <c r="G82" s="9"/>
      <c r="H82" s="9">
        <f t="shared" si="6"/>
        <v>5</v>
      </c>
    </row>
    <row r="83" spans="1:8" x14ac:dyDescent="0.3">
      <c r="A83" s="7"/>
      <c r="B83" s="8"/>
      <c r="C83" s="9"/>
      <c r="D83" s="9"/>
      <c r="E83" s="9"/>
      <c r="F83" s="9"/>
      <c r="G83" s="9"/>
      <c r="H83" s="9"/>
    </row>
    <row r="84" spans="1:8" x14ac:dyDescent="0.3">
      <c r="A84" s="10">
        <v>16</v>
      </c>
      <c r="B84" s="14" t="s">
        <v>63</v>
      </c>
      <c r="C84" s="4" t="s">
        <v>25</v>
      </c>
      <c r="D84" s="9"/>
      <c r="E84" s="9"/>
      <c r="F84" s="9"/>
      <c r="G84" s="9"/>
      <c r="H84" s="23">
        <f>H85</f>
        <v>29.967707212055974</v>
      </c>
    </row>
    <row r="85" spans="1:8" x14ac:dyDescent="0.3">
      <c r="A85" s="7"/>
      <c r="B85" s="13" t="s">
        <v>64</v>
      </c>
      <c r="C85" s="9"/>
      <c r="D85" s="9">
        <v>800</v>
      </c>
      <c r="E85" s="9">
        <v>1160</v>
      </c>
      <c r="F85" s="9"/>
      <c r="G85" s="9">
        <v>3</v>
      </c>
      <c r="H85" s="9">
        <f>G85*E85*D85/92900</f>
        <v>29.967707212055974</v>
      </c>
    </row>
    <row r="86" spans="1:8" x14ac:dyDescent="0.3">
      <c r="A86" s="7"/>
      <c r="B86" s="13"/>
      <c r="C86" s="9"/>
      <c r="D86" s="9"/>
      <c r="E86" s="9"/>
      <c r="F86" s="9"/>
      <c r="G86" s="9"/>
      <c r="H86" s="9"/>
    </row>
    <row r="87" spans="1:8" x14ac:dyDescent="0.3">
      <c r="A87" s="10">
        <v>17</v>
      </c>
      <c r="B87" s="14" t="s">
        <v>63</v>
      </c>
      <c r="C87" s="4" t="s">
        <v>25</v>
      </c>
      <c r="D87" s="9"/>
      <c r="E87" s="9"/>
      <c r="F87" s="9"/>
      <c r="G87" s="9"/>
      <c r="H87" s="23">
        <f>H88</f>
        <v>47.534983853606029</v>
      </c>
    </row>
    <row r="88" spans="1:8" x14ac:dyDescent="0.3">
      <c r="A88" s="7"/>
      <c r="B88" s="13" t="s">
        <v>65</v>
      </c>
      <c r="C88" s="9"/>
      <c r="D88" s="9">
        <v>800</v>
      </c>
      <c r="E88" s="9">
        <v>1840</v>
      </c>
      <c r="F88" s="9"/>
      <c r="G88" s="9">
        <v>3</v>
      </c>
      <c r="H88" s="9">
        <f>G88*E88*D88/92900</f>
        <v>47.534983853606029</v>
      </c>
    </row>
    <row r="89" spans="1:8" x14ac:dyDescent="0.3">
      <c r="A89" s="7"/>
      <c r="B89" s="8"/>
      <c r="C89" s="9"/>
      <c r="D89" s="9"/>
      <c r="E89" s="9"/>
      <c r="F89" s="9"/>
      <c r="G89" s="9"/>
      <c r="H89" s="9"/>
    </row>
    <row r="90" spans="1:8" x14ac:dyDescent="0.3">
      <c r="A90" s="10">
        <v>18</v>
      </c>
      <c r="B90" s="13" t="s">
        <v>66</v>
      </c>
      <c r="C90" s="4" t="s">
        <v>16</v>
      </c>
      <c r="D90" s="9"/>
      <c r="E90" s="9"/>
      <c r="F90" s="9"/>
      <c r="G90" s="9"/>
      <c r="H90" s="9">
        <f>H91+H92</f>
        <v>38.1</v>
      </c>
    </row>
    <row r="91" spans="1:8" x14ac:dyDescent="0.3">
      <c r="A91" s="7"/>
      <c r="B91" s="13" t="s">
        <v>67</v>
      </c>
      <c r="C91" s="9"/>
      <c r="D91" s="9">
        <v>22</v>
      </c>
      <c r="E91" s="9"/>
      <c r="F91" s="9"/>
      <c r="G91" s="9"/>
      <c r="H91" s="9">
        <f>D91</f>
        <v>22</v>
      </c>
    </row>
    <row r="92" spans="1:8" x14ac:dyDescent="0.3">
      <c r="A92" s="7"/>
      <c r="B92" s="13" t="s">
        <v>68</v>
      </c>
      <c r="C92" s="9"/>
      <c r="D92" s="9">
        <v>16.100000000000001</v>
      </c>
      <c r="E92" s="9"/>
      <c r="F92" s="9"/>
      <c r="G92" s="9"/>
      <c r="H92" s="9">
        <f>D92</f>
        <v>16.100000000000001</v>
      </c>
    </row>
    <row r="93" spans="1:8" x14ac:dyDescent="0.3">
      <c r="A93" s="7"/>
      <c r="B93" s="8"/>
      <c r="C93" s="9"/>
      <c r="D93" s="9"/>
      <c r="E93" s="9"/>
      <c r="F93" s="9"/>
      <c r="G93" s="9"/>
      <c r="H93" s="9"/>
    </row>
    <row r="94" spans="1:8" x14ac:dyDescent="0.3">
      <c r="A94" s="7">
        <v>19</v>
      </c>
      <c r="B94" s="13" t="s">
        <v>69</v>
      </c>
      <c r="C94" s="4" t="s">
        <v>7</v>
      </c>
      <c r="D94" s="9">
        <v>1</v>
      </c>
      <c r="E94" s="9"/>
      <c r="F94" s="9"/>
      <c r="G94" s="9"/>
      <c r="H94" s="4">
        <v>1</v>
      </c>
    </row>
    <row r="95" spans="1:8" x14ac:dyDescent="0.3">
      <c r="A95" s="7"/>
      <c r="B95" s="8"/>
      <c r="C95" s="9"/>
      <c r="D95" s="9"/>
      <c r="E95" s="9"/>
      <c r="F95" s="9"/>
      <c r="G95" s="9"/>
      <c r="H95" s="9"/>
    </row>
    <row r="96" spans="1:8" x14ac:dyDescent="0.3">
      <c r="A96" s="10">
        <v>20</v>
      </c>
      <c r="B96" s="14" t="s">
        <v>70</v>
      </c>
      <c r="C96" s="4" t="s">
        <v>71</v>
      </c>
      <c r="D96" s="9"/>
      <c r="E96" s="9"/>
      <c r="F96" s="9"/>
      <c r="G96" s="9"/>
      <c r="H96" s="4">
        <f>H97+H98</f>
        <v>8.49</v>
      </c>
    </row>
    <row r="97" spans="1:10" x14ac:dyDescent="0.3">
      <c r="A97" s="7"/>
      <c r="B97" s="13" t="s">
        <v>21</v>
      </c>
      <c r="C97" s="9"/>
      <c r="D97" s="9">
        <v>1.2</v>
      </c>
      <c r="E97" s="9">
        <v>2.2000000000000002</v>
      </c>
      <c r="F97" s="9"/>
      <c r="G97" s="9">
        <v>1</v>
      </c>
      <c r="H97" s="9">
        <f>G97*E97*D97</f>
        <v>2.64</v>
      </c>
    </row>
    <row r="98" spans="1:10" x14ac:dyDescent="0.3">
      <c r="A98" s="7"/>
      <c r="B98" s="13" t="s">
        <v>22</v>
      </c>
      <c r="C98" s="9"/>
      <c r="D98" s="9">
        <v>11.7</v>
      </c>
      <c r="E98" s="9">
        <v>0.5</v>
      </c>
      <c r="F98" s="9"/>
      <c r="G98" s="9">
        <v>1</v>
      </c>
      <c r="H98" s="9">
        <f>G98*E98*D98</f>
        <v>5.85</v>
      </c>
    </row>
    <row r="99" spans="1:10" x14ac:dyDescent="0.3">
      <c r="A99" s="7"/>
      <c r="B99" s="8"/>
      <c r="C99" s="9"/>
      <c r="D99" s="9"/>
      <c r="E99" s="9"/>
      <c r="F99" s="9"/>
      <c r="G99" s="9"/>
      <c r="H99" s="9"/>
    </row>
    <row r="100" spans="1:10" x14ac:dyDescent="0.3">
      <c r="A100" s="10">
        <v>21</v>
      </c>
      <c r="B100" s="14" t="s">
        <v>72</v>
      </c>
      <c r="C100" s="4" t="s">
        <v>7</v>
      </c>
      <c r="D100" s="9">
        <v>5</v>
      </c>
      <c r="E100" s="9"/>
      <c r="F100" s="9"/>
      <c r="G100" s="9"/>
      <c r="H100" s="4">
        <v>5</v>
      </c>
    </row>
    <row r="101" spans="1:10" x14ac:dyDescent="0.3">
      <c r="A101" s="7"/>
      <c r="B101" s="8"/>
      <c r="C101" s="9"/>
      <c r="D101" s="9"/>
      <c r="E101" s="9"/>
      <c r="F101" s="9"/>
      <c r="G101" s="9"/>
      <c r="H101" s="9"/>
    </row>
    <row r="102" spans="1:10" s="30" customFormat="1" ht="127.8" customHeight="1" x14ac:dyDescent="0.3">
      <c r="A102" s="29">
        <v>22</v>
      </c>
      <c r="B102" s="34" t="s">
        <v>73</v>
      </c>
      <c r="C102" s="34" t="s">
        <v>7</v>
      </c>
      <c r="D102" s="35">
        <v>2</v>
      </c>
      <c r="E102" s="35"/>
      <c r="F102" s="35"/>
      <c r="G102" s="35"/>
      <c r="H102" s="34">
        <v>2</v>
      </c>
      <c r="I102"/>
      <c r="J102" s="36" t="s">
        <v>94</v>
      </c>
    </row>
    <row r="103" spans="1:10" x14ac:dyDescent="0.3">
      <c r="A103" s="7"/>
      <c r="B103" s="8"/>
      <c r="C103" s="9"/>
      <c r="D103" s="9"/>
      <c r="E103" s="9"/>
      <c r="F103" s="9"/>
      <c r="G103" s="9"/>
      <c r="H103" s="9"/>
    </row>
    <row r="104" spans="1:10" ht="28.2" x14ac:dyDescent="0.3">
      <c r="A104" s="5">
        <v>23</v>
      </c>
      <c r="B104" s="6" t="s">
        <v>74</v>
      </c>
      <c r="C104" s="5" t="s">
        <v>75</v>
      </c>
      <c r="D104" s="5" t="s">
        <v>75</v>
      </c>
      <c r="E104" s="5"/>
      <c r="F104" s="5"/>
      <c r="G104" s="5"/>
      <c r="H104" s="5"/>
    </row>
    <row r="105" spans="1:10" x14ac:dyDescent="0.3">
      <c r="A105" s="5"/>
      <c r="B105" s="6" t="s">
        <v>76</v>
      </c>
      <c r="C105" s="5" t="s">
        <v>77</v>
      </c>
      <c r="D105" s="5">
        <v>1</v>
      </c>
      <c r="E105" s="5"/>
      <c r="F105" s="25"/>
      <c r="G105" s="5"/>
      <c r="H105" s="2">
        <v>1</v>
      </c>
    </row>
    <row r="106" spans="1:10" ht="42" x14ac:dyDescent="0.3">
      <c r="A106" s="5">
        <v>24</v>
      </c>
      <c r="B106" s="6" t="s">
        <v>78</v>
      </c>
      <c r="C106" s="5" t="s">
        <v>75</v>
      </c>
      <c r="D106" s="5"/>
      <c r="E106" s="5"/>
      <c r="F106" s="26"/>
      <c r="G106" s="5"/>
      <c r="H106" s="5"/>
    </row>
    <row r="107" spans="1:10" x14ac:dyDescent="0.3">
      <c r="A107" s="5"/>
      <c r="B107" s="6" t="s">
        <v>79</v>
      </c>
      <c r="C107" s="5" t="s">
        <v>77</v>
      </c>
      <c r="D107" s="5">
        <v>1</v>
      </c>
      <c r="E107" s="5"/>
      <c r="F107" s="25"/>
      <c r="G107" s="5"/>
      <c r="H107" s="2">
        <v>1</v>
      </c>
    </row>
    <row r="108" spans="1:10" ht="28.2" x14ac:dyDescent="0.3">
      <c r="A108" s="5">
        <v>25</v>
      </c>
      <c r="B108" s="6" t="s">
        <v>80</v>
      </c>
      <c r="C108" s="5" t="s">
        <v>75</v>
      </c>
      <c r="D108" s="5"/>
      <c r="E108" s="5"/>
      <c r="F108" s="26"/>
      <c r="G108" s="5"/>
      <c r="H108" s="5"/>
    </row>
    <row r="109" spans="1:10" x14ac:dyDescent="0.3">
      <c r="A109" s="5"/>
      <c r="B109" s="6" t="s">
        <v>81</v>
      </c>
      <c r="C109" s="5" t="s">
        <v>77</v>
      </c>
      <c r="D109" s="5">
        <v>1</v>
      </c>
      <c r="E109" s="5"/>
      <c r="F109" s="25"/>
      <c r="G109" s="5"/>
      <c r="H109" s="2">
        <v>1</v>
      </c>
    </row>
    <row r="110" spans="1:10" x14ac:dyDescent="0.3">
      <c r="A110" s="5"/>
      <c r="B110" s="6" t="s">
        <v>82</v>
      </c>
      <c r="C110" s="5" t="s">
        <v>75</v>
      </c>
      <c r="D110" s="5"/>
      <c r="E110" s="5"/>
      <c r="F110" s="26"/>
      <c r="G110" s="5"/>
      <c r="H110" s="5"/>
    </row>
    <row r="111" spans="1:10" x14ac:dyDescent="0.3">
      <c r="A111" s="5">
        <v>26</v>
      </c>
      <c r="B111" s="6" t="s">
        <v>83</v>
      </c>
      <c r="C111" s="5" t="s">
        <v>75</v>
      </c>
      <c r="D111" s="5"/>
      <c r="E111" s="5"/>
      <c r="F111" s="26"/>
      <c r="G111" s="5"/>
      <c r="H111" s="5"/>
    </row>
    <row r="112" spans="1:10" x14ac:dyDescent="0.3">
      <c r="A112" s="5"/>
      <c r="B112" s="6" t="s">
        <v>84</v>
      </c>
      <c r="C112" s="5" t="s">
        <v>85</v>
      </c>
      <c r="D112" s="5">
        <v>220</v>
      </c>
      <c r="E112" s="5"/>
      <c r="F112" s="25"/>
      <c r="G112" s="5"/>
      <c r="H112" s="2">
        <v>220</v>
      </c>
    </row>
    <row r="113" spans="1:8" x14ac:dyDescent="0.3">
      <c r="A113" s="7"/>
      <c r="B113" s="8"/>
      <c r="C113" s="9"/>
      <c r="D113" s="9"/>
      <c r="E113" s="9"/>
      <c r="F113" s="9"/>
      <c r="G113" s="9"/>
      <c r="H113" s="9"/>
    </row>
    <row r="114" spans="1:8" x14ac:dyDescent="0.3">
      <c r="A114" s="5">
        <v>27</v>
      </c>
      <c r="B114" s="6" t="s">
        <v>86</v>
      </c>
      <c r="C114" s="5" t="s">
        <v>87</v>
      </c>
      <c r="D114" s="5">
        <v>412.64</v>
      </c>
      <c r="E114" s="5"/>
      <c r="F114" s="5"/>
      <c r="G114" s="5"/>
      <c r="H114" s="2">
        <f>H115+H116+H117</f>
        <v>412.64348762109796</v>
      </c>
    </row>
    <row r="115" spans="1:8" x14ac:dyDescent="0.3">
      <c r="A115" s="5"/>
      <c r="B115" s="6" t="s">
        <v>88</v>
      </c>
      <c r="C115" s="5"/>
      <c r="D115" s="5">
        <v>577</v>
      </c>
      <c r="E115" s="5">
        <v>16440</v>
      </c>
      <c r="F115" s="5"/>
      <c r="G115" s="5">
        <v>1</v>
      </c>
      <c r="H115" s="5">
        <f>G115*E115*D115/92900</f>
        <v>102.10850376749192</v>
      </c>
    </row>
    <row r="116" spans="1:8" x14ac:dyDescent="0.3">
      <c r="A116" s="5"/>
      <c r="B116" s="6" t="s">
        <v>89</v>
      </c>
      <c r="C116" s="5"/>
      <c r="D116" s="5"/>
      <c r="E116" s="5"/>
      <c r="F116" s="5"/>
      <c r="G116" s="5"/>
      <c r="H116" s="5">
        <v>263</v>
      </c>
    </row>
    <row r="117" spans="1:8" x14ac:dyDescent="0.3">
      <c r="A117" s="5"/>
      <c r="B117" s="6" t="s">
        <v>90</v>
      </c>
      <c r="C117" s="5"/>
      <c r="D117" s="5">
        <v>800</v>
      </c>
      <c r="E117" s="5">
        <v>1840</v>
      </c>
      <c r="F117" s="5"/>
      <c r="G117" s="5">
        <v>3</v>
      </c>
      <c r="H117" s="5">
        <f>G117*E117*D117/92900</f>
        <v>47.534983853606029</v>
      </c>
    </row>
    <row r="118" spans="1:8" x14ac:dyDescent="0.3">
      <c r="A118" s="7"/>
      <c r="B118" s="8"/>
      <c r="C118" s="9"/>
      <c r="D118" s="9"/>
      <c r="E118" s="9"/>
      <c r="F118" s="9"/>
      <c r="G118" s="9"/>
      <c r="H118" s="9"/>
    </row>
    <row r="119" spans="1:8" x14ac:dyDescent="0.3">
      <c r="A119" s="7">
        <v>28</v>
      </c>
      <c r="B119" s="6" t="s">
        <v>91</v>
      </c>
      <c r="C119" s="5" t="s">
        <v>92</v>
      </c>
      <c r="D119" s="5">
        <v>5</v>
      </c>
      <c r="E119" s="9"/>
      <c r="F119" s="9"/>
      <c r="G119" s="9"/>
      <c r="H119" s="4">
        <v>5</v>
      </c>
    </row>
    <row r="120" spans="1:8" x14ac:dyDescent="0.3">
      <c r="A120" s="7">
        <v>29</v>
      </c>
      <c r="B120" s="6" t="s">
        <v>93</v>
      </c>
      <c r="C120" s="5" t="s">
        <v>92</v>
      </c>
      <c r="D120" s="5">
        <v>10</v>
      </c>
      <c r="E120" s="9"/>
      <c r="F120" s="9"/>
      <c r="G120" s="9"/>
      <c r="H120" s="4">
        <v>10</v>
      </c>
    </row>
  </sheetData>
  <mergeCells count="1">
    <mergeCell ref="A1:H1"/>
  </mergeCells>
  <pageMargins left="0.7" right="0.7" top="0.75" bottom="0.75" header="0.3" footer="0.3"/>
  <pageSetup paperSize="9" scale="67" orientation="portrait" r:id="rId1"/>
  <rowBreaks count="1" manualBreakCount="1">
    <brk id="6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NT Item </vt:lpstr>
      <vt:lpstr>'NT Item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 COST</dc:creator>
  <cp:lastModifiedBy>FDT COST</cp:lastModifiedBy>
  <dcterms:created xsi:type="dcterms:W3CDTF">2024-10-07T13:42:47Z</dcterms:created>
  <dcterms:modified xsi:type="dcterms:W3CDTF">2024-10-22T11:47:26Z</dcterms:modified>
</cp:coreProperties>
</file>