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4" windowHeight="7500" tabRatio="687" activeTab="1"/>
  </bookViews>
  <sheets>
    <sheet name="Summary" sheetId="9" r:id="rId1"/>
    <sheet name="SPRINKLER" sheetId="13" r:id="rId2"/>
  </sheets>
  <calcPr calcId="162913"/>
</workbook>
</file>

<file path=xl/calcChain.xml><?xml version="1.0" encoding="utf-8"?>
<calcChain xmlns="http://schemas.openxmlformats.org/spreadsheetml/2006/main">
  <c r="C6" i="9" l="1"/>
  <c r="F2" i="13" l="1"/>
  <c r="B2" i="13"/>
  <c r="F59" i="13"/>
  <c r="F58" i="13"/>
  <c r="F57" i="13"/>
  <c r="F56" i="13"/>
  <c r="F55" i="13"/>
  <c r="F54" i="13"/>
  <c r="F53" i="13"/>
  <c r="F52" i="13"/>
  <c r="F49" i="13"/>
  <c r="F47" i="13"/>
  <c r="F45" i="13"/>
  <c r="F44" i="13"/>
  <c r="F43" i="13"/>
  <c r="F42" i="13"/>
  <c r="F39" i="13"/>
  <c r="F31" i="13"/>
  <c r="F28" i="13"/>
  <c r="F27" i="13"/>
  <c r="F26" i="13"/>
  <c r="F25" i="13"/>
  <c r="F24" i="13"/>
  <c r="F21" i="13"/>
  <c r="F18" i="13"/>
  <c r="F17" i="13"/>
  <c r="F13" i="13"/>
  <c r="F11" i="13"/>
  <c r="F10" i="13"/>
  <c r="F9" i="13"/>
  <c r="F8" i="13"/>
  <c r="F7" i="13"/>
  <c r="F6" i="13"/>
  <c r="F61" i="13" s="1"/>
  <c r="C9" i="9" s="1"/>
  <c r="C7" i="9" l="1"/>
  <c r="C8" i="9"/>
  <c r="C11" i="9" l="1"/>
  <c r="C10" i="9" l="1"/>
  <c r="C12" i="9" l="1"/>
  <c r="C14" i="9" s="1"/>
  <c r="C13" i="9" l="1"/>
  <c r="C15" i="9" s="1"/>
  <c r="C18" i="9" s="1"/>
</calcChain>
</file>

<file path=xl/sharedStrings.xml><?xml version="1.0" encoding="utf-8"?>
<sst xmlns="http://schemas.openxmlformats.org/spreadsheetml/2006/main" count="149" uniqueCount="91">
  <si>
    <t>SR. NO.</t>
  </si>
  <si>
    <t>UNIT</t>
  </si>
  <si>
    <t>Nos</t>
  </si>
  <si>
    <t>a</t>
  </si>
  <si>
    <t>b</t>
  </si>
  <si>
    <t>c</t>
  </si>
  <si>
    <t>d</t>
  </si>
  <si>
    <t>e</t>
  </si>
  <si>
    <t>f</t>
  </si>
  <si>
    <t>g</t>
  </si>
  <si>
    <t>h</t>
  </si>
  <si>
    <t>DESCRIPTION</t>
  </si>
  <si>
    <t>Remarks</t>
  </si>
  <si>
    <t>Rmt</t>
  </si>
  <si>
    <t>RO</t>
  </si>
  <si>
    <t>GRAND TOTAL</t>
  </si>
  <si>
    <t>ANNEXTURE A</t>
  </si>
  <si>
    <t>SUMMARY SHEET</t>
  </si>
  <si>
    <t>Sr. No.</t>
  </si>
  <si>
    <t>Particulars</t>
  </si>
  <si>
    <t>Amount (in Rs)</t>
  </si>
  <si>
    <t>Civil &amp; Interiors</t>
  </si>
  <si>
    <t>Electrical</t>
  </si>
  <si>
    <t>Panels</t>
  </si>
  <si>
    <t xml:space="preserve">Plumbing </t>
  </si>
  <si>
    <t>Sprinkler</t>
  </si>
  <si>
    <t xml:space="preserve">TOTAL </t>
  </si>
  <si>
    <t>SGST @ 9%</t>
  </si>
  <si>
    <t>CGST @ 9%</t>
  </si>
  <si>
    <t>Area</t>
  </si>
  <si>
    <t>Cost/sf</t>
  </si>
  <si>
    <t>RATE</t>
  </si>
  <si>
    <t>AMOUNT</t>
  </si>
  <si>
    <t>Standard BOQ Template - TFS</t>
  </si>
  <si>
    <t>Location: PH - ISHA - FF 027, RGIA, HYDERABAD</t>
  </si>
  <si>
    <t>c.</t>
  </si>
  <si>
    <t>BILL OF QUANTITIES FOR  SPRINKLER WORK</t>
  </si>
  <si>
    <t>QTY.</t>
  </si>
  <si>
    <t>Providing, Laying, Jointing &amp; Testing of Pipes for Sprinkler POINTS  with  GI Pipe confirming IS Codes 1239 Class `C' Heavy Pipe &amp; with necessary support &amp; anchore fastening from slab. With 2 coats of primer and 2 coats of fire red enamel paint as per standards and local norms- Pipe sizes as follows 25mm/32mm/40mm/50mm/65mm/80mm as specified in drawings. Vendor shall include cost for form 4A required for fire NOC in same works.</t>
  </si>
  <si>
    <t xml:space="preserve">    </t>
  </si>
  <si>
    <t>a.</t>
  </si>
  <si>
    <t xml:space="preserve">68 Degree pendent sprinkler points </t>
  </si>
  <si>
    <t>nos</t>
  </si>
  <si>
    <t>b.</t>
  </si>
  <si>
    <t>68 degree upright sprinkler points including 300mm x 25 mm extention pipe piece</t>
  </si>
  <si>
    <t xml:space="preserve">100 degree pendent sprinkler points </t>
  </si>
  <si>
    <t>d.</t>
  </si>
  <si>
    <t xml:space="preserve">68 Degree consealed sprinkler points </t>
  </si>
  <si>
    <t>e.</t>
  </si>
  <si>
    <t>68 Degree consealed sprinkler points  with 1500mm lenghts flexible pipe and all required supports</t>
  </si>
  <si>
    <t>Providing and fixing CP brass 79 deg Quartzoid Bulbsprinkler - Pendent type</t>
  </si>
  <si>
    <t>No</t>
  </si>
  <si>
    <t>Extention / shifting of existing sprinkler points upto 1 mtrs</t>
  </si>
  <si>
    <t>Providing &amp; Fixing of Butterfly Valve.</t>
  </si>
  <si>
    <t>65 mm dia</t>
  </si>
  <si>
    <t>No.</t>
  </si>
  <si>
    <t>80 mm dia</t>
  </si>
  <si>
    <t>Providing &amp; Fixing of Ball Valve with pressure gauge.</t>
  </si>
  <si>
    <t>25 mm dia</t>
  </si>
  <si>
    <t>HEADER FITTING.</t>
  </si>
  <si>
    <t>Flow Switch</t>
  </si>
  <si>
    <t>Pressure Gauge</t>
  </si>
  <si>
    <t>Air Release Valve</t>
  </si>
  <si>
    <t>65 mm dia NRV</t>
  </si>
  <si>
    <t xml:space="preserve">e </t>
  </si>
  <si>
    <t>80 mm dia NRV</t>
  </si>
  <si>
    <t>Drain Valve</t>
  </si>
  <si>
    <t>25mm.</t>
  </si>
  <si>
    <t xml:space="preserve">Sprinkler (GI Pipes) </t>
  </si>
  <si>
    <t>-</t>
  </si>
  <si>
    <t>32 mm dia</t>
  </si>
  <si>
    <t>40 mm dia</t>
  </si>
  <si>
    <t>50 mm dia</t>
  </si>
  <si>
    <t>FIRE EXTINGUISHERS</t>
  </si>
  <si>
    <t>ABC type Fire extingusher  (4.0 KG)</t>
  </si>
  <si>
    <t>K type Fire extingusher  (6.0 KG)</t>
  </si>
  <si>
    <t>CO2 type Fire extingusher  (4.5 KG)</t>
  </si>
  <si>
    <t>CA type Fire extingusher  (5.0 KG)</t>
  </si>
  <si>
    <t>Moduler CA type Fire extingusher  (5.0 KG)</t>
  </si>
  <si>
    <t>Tube based fire extinguisher (CO2)</t>
  </si>
  <si>
    <t>FIRE SUPPRESSION</t>
  </si>
  <si>
    <t>CONTROL PANEL,Power-AC220V, 2.5Amp UPS Supply.   Switch &amp; Plug.Around 1.5 m</t>
  </si>
  <si>
    <t>Chemical cylinder.</t>
  </si>
  <si>
    <t xml:space="preserve">Fire alrm </t>
  </si>
  <si>
    <t>Mnual pill station.</t>
  </si>
  <si>
    <t>Nozzle</t>
  </si>
  <si>
    <t>Heat sensing cable</t>
  </si>
  <si>
    <t>Power signal cable.</t>
  </si>
  <si>
    <t>12.7 Dia. , 1.5 t. S.S pipe</t>
  </si>
  <si>
    <t>Total</t>
  </si>
  <si>
    <t>Date: 19.03.2024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</si>
</sst>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  <numFmt numFmtId="166" formatCode="#,##0.0"/>
    <numFmt numFmtId="167" formatCode="_ * #,##0.0_ ;_ * \-#,##0.0_ ;_ * &quot;-&quot;??_ ;_ @_ "/>
    <numFmt numFmtId="168" formatCode="#,##0.00&quot; &quot;;&quot; -&quot;#,##0.00&quot; &quot;;&quot; -&quot;#&quot; &quot;;@&quot; &quot;"/>
    <numFmt numFmtId="169" formatCode="#,##0.00&quot; &quot;;&quot; (&quot;#,##0.00&quot;)&quot;;&quot; -&quot;#&quot; &quot;;@&quot; &quot;"/>
    <numFmt numFmtId="171" formatCode="#,##0.0\ ;&quot; -&quot;#,##0.0\ ;&quot; -&quot;#\ ;@\ "/>
    <numFmt numFmtId="172" formatCode="#,##0.00\ ;&quot; -&quot;#,##0.00\ ;&quot; -&quot;#\ ;@\ "/>
    <numFmt numFmtId="173" formatCode="#,##0.00\ ;&quot; (&quot;#,##0.00\);&quot; -&quot;#\ ;@\ "/>
    <numFmt numFmtId="175" formatCode="0.0"/>
    <numFmt numFmtId="176" formatCode="#,##0.00\ ;&quot; (&quot;#,##0.00\);&quot; -&quot;00\ ;@\ "/>
    <numFmt numFmtId="177" formatCode="0&quot; sq. ft.&quot;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  <charset val="1"/>
    </font>
    <font>
      <sz val="10"/>
      <name val="Mang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1"/>
    </font>
    <font>
      <b/>
      <sz val="12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11"/>
      <color indexed="8"/>
      <name val="Arial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name val="Arial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54"/>
      </patternFill>
    </fill>
    <fill>
      <patternFill patternType="solid">
        <fgColor indexed="54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167" fontId="7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2" fillId="0" borderId="0"/>
    <xf numFmtId="0" fontId="10" fillId="0" borderId="0"/>
    <xf numFmtId="0" fontId="10" fillId="0" borderId="0"/>
    <xf numFmtId="0" fontId="7" fillId="0" borderId="0"/>
    <xf numFmtId="164" fontId="12" fillId="0" borderId="0" applyFill="0" applyBorder="0" applyAlignment="0" applyProtection="0"/>
    <xf numFmtId="0" fontId="7" fillId="0" borderId="0"/>
    <xf numFmtId="165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" fillId="0" borderId="0"/>
    <xf numFmtId="168" fontId="13" fillId="0" borderId="0" applyFont="0" applyBorder="0" applyProtection="0"/>
    <xf numFmtId="169" fontId="14" fillId="0" borderId="0" applyBorder="0" applyProtection="0"/>
    <xf numFmtId="0" fontId="7" fillId="0" borderId="0"/>
    <xf numFmtId="0" fontId="7" fillId="0" borderId="0"/>
    <xf numFmtId="0" fontId="7" fillId="0" borderId="0"/>
    <xf numFmtId="171" fontId="15" fillId="0" borderId="0">
      <protection locked="0"/>
    </xf>
    <xf numFmtId="0" fontId="17" fillId="0" borderId="0"/>
    <xf numFmtId="0" fontId="15" fillId="0" borderId="0">
      <protection locked="0"/>
    </xf>
    <xf numFmtId="0" fontId="15" fillId="0" borderId="0">
      <protection locked="0"/>
    </xf>
    <xf numFmtId="172" fontId="19" fillId="0" borderId="0">
      <protection locked="0"/>
    </xf>
    <xf numFmtId="171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176" fontId="19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173" fontId="15" fillId="0" borderId="0">
      <protection locked="0"/>
    </xf>
    <xf numFmtId="0" fontId="24" fillId="0" borderId="0"/>
    <xf numFmtId="0" fontId="24" fillId="0" borderId="0"/>
  </cellStyleXfs>
  <cellXfs count="101">
    <xf numFmtId="0" fontId="0" fillId="0" borderId="0" xfId="0"/>
    <xf numFmtId="0" fontId="4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166" fontId="4" fillId="0" borderId="1" xfId="2" applyNumberFormat="1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/>
    </xf>
    <xf numFmtId="0" fontId="4" fillId="6" borderId="1" xfId="2" applyFont="1" applyFill="1" applyBorder="1" applyAlignment="1">
      <alignment horizontal="left" vertical="center"/>
    </xf>
    <xf numFmtId="165" fontId="4" fillId="6" borderId="1" xfId="1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/>
    </xf>
    <xf numFmtId="165" fontId="3" fillId="0" borderId="1" xfId="1" applyNumberFormat="1" applyFont="1" applyFill="1" applyBorder="1" applyAlignment="1">
      <alignment horizontal="left"/>
    </xf>
    <xf numFmtId="0" fontId="11" fillId="0" borderId="1" xfId="0" applyFont="1" applyBorder="1"/>
    <xf numFmtId="0" fontId="8" fillId="2" borderId="2" xfId="0" applyFont="1" applyFill="1" applyBorder="1" applyAlignment="1" applyProtection="1">
      <alignment horizontal="left" vertical="center"/>
      <protection locked="0"/>
    </xf>
    <xf numFmtId="0" fontId="16" fillId="4" borderId="2" xfId="28" applyNumberFormat="1" applyFont="1" applyFill="1" applyBorder="1" applyAlignment="1" applyProtection="1">
      <alignment horizontal="center" vertical="center" wrapText="1"/>
    </xf>
    <xf numFmtId="169" fontId="21" fillId="0" borderId="5" xfId="23" applyNumberFormat="1" applyFont="1" applyBorder="1" applyAlignment="1">
      <alignment horizontal="center" vertical="center" wrapText="1"/>
    </xf>
    <xf numFmtId="169" fontId="21" fillId="0" borderId="5" xfId="23" applyNumberFormat="1" applyFont="1" applyBorder="1" applyAlignment="1" applyProtection="1">
      <alignment horizontal="center" vertical="center" wrapText="1"/>
      <protection locked="0"/>
    </xf>
    <xf numFmtId="0" fontId="18" fillId="0" borderId="0" xfId="40" applyFont="1" applyProtection="1"/>
    <xf numFmtId="0" fontId="16" fillId="4" borderId="1" xfId="28" applyNumberFormat="1" applyFont="1" applyFill="1" applyBorder="1" applyAlignment="1" applyProtection="1">
      <alignment horizontal="center" vertical="center" wrapText="1"/>
    </xf>
    <xf numFmtId="49" fontId="16" fillId="7" borderId="2" xfId="40" applyNumberFormat="1" applyFont="1" applyFill="1" applyBorder="1" applyAlignment="1" applyProtection="1">
      <alignment horizontal="center" vertical="center" wrapText="1"/>
    </xf>
    <xf numFmtId="49" fontId="16" fillId="7" borderId="2" xfId="40" applyNumberFormat="1" applyFont="1" applyFill="1" applyBorder="1" applyAlignment="1">
      <alignment horizontal="center" vertical="center" wrapText="1"/>
      <protection locked="0"/>
    </xf>
    <xf numFmtId="0" fontId="18" fillId="0" borderId="0" xfId="40" applyFont="1">
      <protection locked="0"/>
    </xf>
    <xf numFmtId="0" fontId="18" fillId="0" borderId="1" xfId="40" applyFont="1" applyBorder="1" applyAlignment="1" applyProtection="1">
      <alignment horizontal="center"/>
    </xf>
    <xf numFmtId="0" fontId="18" fillId="0" borderId="1" xfId="40" applyFont="1" applyBorder="1" applyAlignment="1" applyProtection="1">
      <alignment horizontal="left" wrapText="1"/>
    </xf>
    <xf numFmtId="0" fontId="18" fillId="0" borderId="1" xfId="40" applyFont="1" applyBorder="1" applyAlignment="1">
      <alignment horizontal="center"/>
      <protection locked="0"/>
    </xf>
    <xf numFmtId="173" fontId="18" fillId="0" borderId="1" xfId="32" applyNumberFormat="1" applyFont="1" applyBorder="1" applyAlignment="1" applyProtection="1">
      <alignment horizontal="center"/>
    </xf>
    <xf numFmtId="173" fontId="18" fillId="0" borderId="1" xfId="32" applyNumberFormat="1" applyFont="1" applyBorder="1" applyAlignment="1">
      <alignment horizontal="center"/>
      <protection locked="0"/>
    </xf>
    <xf numFmtId="2" fontId="18" fillId="0" borderId="1" xfId="40" applyNumberFormat="1" applyFont="1" applyBorder="1" applyAlignment="1" applyProtection="1">
      <alignment horizontal="center" vertical="center" wrapText="1"/>
    </xf>
    <xf numFmtId="0" fontId="18" fillId="0" borderId="1" xfId="40" applyFont="1" applyBorder="1" applyAlignment="1" applyProtection="1">
      <alignment horizontal="left" vertical="center" wrapText="1"/>
    </xf>
    <xf numFmtId="0" fontId="18" fillId="0" borderId="1" xfId="40" applyFont="1" applyBorder="1" applyAlignment="1" applyProtection="1">
      <alignment horizontal="center" vertical="center" wrapText="1"/>
    </xf>
    <xf numFmtId="0" fontId="21" fillId="0" borderId="5" xfId="40" applyFont="1" applyBorder="1" applyAlignment="1">
      <alignment horizontal="center" vertical="center" wrapText="1"/>
      <protection locked="0"/>
    </xf>
    <xf numFmtId="173" fontId="18" fillId="0" borderId="1" xfId="32" applyNumberFormat="1" applyFont="1" applyBorder="1" applyAlignment="1" applyProtection="1">
      <alignment horizontal="left" vertical="center" wrapText="1"/>
    </xf>
    <xf numFmtId="2" fontId="5" fillId="0" borderId="1" xfId="40" applyNumberFormat="1" applyFont="1" applyBorder="1" applyAlignment="1">
      <alignment horizontal="center" vertical="center" wrapText="1"/>
      <protection locked="0"/>
    </xf>
    <xf numFmtId="0" fontId="18" fillId="0" borderId="3" xfId="40" applyFont="1" applyBorder="1" applyAlignment="1" applyProtection="1">
      <alignment horizontal="left" vertical="center" wrapText="1"/>
    </xf>
    <xf numFmtId="0" fontId="18" fillId="4" borderId="3" xfId="31" applyFont="1" applyFill="1" applyBorder="1" applyAlignment="1" applyProtection="1">
      <alignment horizontal="center" vertical="center" wrapText="1"/>
    </xf>
    <xf numFmtId="0" fontId="18" fillId="4" borderId="3" xfId="7" applyFont="1" applyFill="1" applyBorder="1" applyAlignment="1" applyProtection="1">
      <alignment horizontal="center" vertical="center" wrapText="1"/>
      <protection locked="0"/>
    </xf>
    <xf numFmtId="169" fontId="21" fillId="0" borderId="8" xfId="23" applyNumberFormat="1" applyFont="1" applyBorder="1" applyAlignment="1" applyProtection="1">
      <alignment horizontal="center" vertical="center" wrapText="1"/>
      <protection locked="0"/>
    </xf>
    <xf numFmtId="0" fontId="16" fillId="0" borderId="1" xfId="41" applyFont="1" applyBorder="1" applyAlignment="1" applyProtection="1">
      <alignment horizontal="left" vertical="center" wrapText="1"/>
    </xf>
    <xf numFmtId="2" fontId="5" fillId="0" borderId="1" xfId="41" applyNumberFormat="1" applyFont="1" applyBorder="1" applyAlignment="1">
      <alignment horizontal="center" vertical="center" wrapText="1"/>
      <protection locked="0"/>
    </xf>
    <xf numFmtId="169" fontId="21" fillId="0" borderId="9" xfId="23" applyNumberFormat="1" applyFont="1" applyBorder="1" applyAlignment="1">
      <alignment horizontal="center" vertical="center" wrapText="1"/>
    </xf>
    <xf numFmtId="169" fontId="21" fillId="0" borderId="3" xfId="23" applyNumberFormat="1" applyFont="1" applyBorder="1" applyAlignment="1" applyProtection="1">
      <alignment horizontal="center" vertical="center" wrapText="1"/>
      <protection locked="0"/>
    </xf>
    <xf numFmtId="0" fontId="18" fillId="0" borderId="1" xfId="41" applyFont="1" applyBorder="1" applyAlignment="1" applyProtection="1">
      <alignment horizontal="left" vertical="center" wrapText="1"/>
    </xf>
    <xf numFmtId="0" fontId="18" fillId="0" borderId="3" xfId="40" applyFont="1" applyBorder="1" applyProtection="1"/>
    <xf numFmtId="169" fontId="21" fillId="0" borderId="5" xfId="23" applyNumberFormat="1" applyFont="1" applyBorder="1" applyAlignment="1">
      <alignment horizontal="center" vertical="top"/>
    </xf>
    <xf numFmtId="169" fontId="21" fillId="0" borderId="10" xfId="23" applyNumberFormat="1" applyFont="1" applyBorder="1" applyAlignment="1" applyProtection="1">
      <alignment horizontal="center" vertical="center" wrapText="1"/>
      <protection locked="0"/>
    </xf>
    <xf numFmtId="173" fontId="18" fillId="0" borderId="1" xfId="32" applyNumberFormat="1" applyFont="1" applyBorder="1" applyAlignment="1" applyProtection="1">
      <alignment horizontal="left" vertical="top"/>
    </xf>
    <xf numFmtId="169" fontId="21" fillId="5" borderId="3" xfId="23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41" applyFont="1" applyBorder="1" applyAlignment="1" applyProtection="1">
      <alignment horizontal="left" vertical="center" wrapText="1"/>
    </xf>
    <xf numFmtId="0" fontId="16" fillId="0" borderId="2" xfId="31" applyFont="1" applyBorder="1" applyAlignment="1">
      <alignment horizontal="center" vertical="center" wrapText="1"/>
      <protection locked="0"/>
    </xf>
    <xf numFmtId="0" fontId="16" fillId="0" borderId="2" xfId="31" applyFont="1" applyBorder="1" applyAlignment="1" applyProtection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21" fillId="0" borderId="5" xfId="41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13" xfId="0" applyBorder="1" applyAlignment="1">
      <alignment horizontal="center"/>
    </xf>
    <xf numFmtId="0" fontId="18" fillId="0" borderId="1" xfId="31" applyFont="1" applyBorder="1" applyAlignment="1" applyProtection="1">
      <alignment horizontal="center" vertical="center" wrapText="1"/>
    </xf>
    <xf numFmtId="0" fontId="21" fillId="0" borderId="8" xfId="41" applyFont="1" applyBorder="1" applyAlignment="1" applyProtection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18" fillId="0" borderId="14" xfId="31" applyFont="1" applyBorder="1" applyAlignment="1" applyProtection="1">
      <alignment horizontal="center" vertical="center" wrapText="1"/>
    </xf>
    <xf numFmtId="0" fontId="21" fillId="0" borderId="3" xfId="41" applyFont="1" applyBorder="1" applyAlignment="1" applyProtection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31" applyFont="1" applyBorder="1" applyAlignment="1" applyProtection="1">
      <alignment horizontal="center" vertical="center" wrapText="1"/>
    </xf>
    <xf numFmtId="0" fontId="21" fillId="0" borderId="15" xfId="41" applyFont="1" applyBorder="1" applyAlignment="1" applyProtection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18" fillId="0" borderId="15" xfId="31" applyFont="1" applyBorder="1" applyAlignment="1" applyProtection="1">
      <alignment horizontal="center" vertical="center" wrapText="1"/>
    </xf>
    <xf numFmtId="0" fontId="0" fillId="0" borderId="15" xfId="0" applyBorder="1"/>
    <xf numFmtId="0" fontId="18" fillId="0" borderId="6" xfId="40" applyFont="1" applyBorder="1" applyAlignment="1" applyProtection="1">
      <alignment horizontal="center" vertical="center" wrapText="1"/>
    </xf>
    <xf numFmtId="0" fontId="16" fillId="0" borderId="3" xfId="31" applyFont="1" applyBorder="1" applyAlignment="1">
      <alignment horizontal="center" vertical="center" wrapText="1"/>
      <protection locked="0"/>
    </xf>
    <xf numFmtId="0" fontId="16" fillId="0" borderId="3" xfId="31" applyFont="1" applyBorder="1" applyAlignment="1" applyProtection="1">
      <alignment horizontal="center" vertical="center" wrapText="1"/>
    </xf>
    <xf numFmtId="2" fontId="18" fillId="0" borderId="6" xfId="40" applyNumberFormat="1" applyFont="1" applyBorder="1" applyAlignment="1" applyProtection="1">
      <alignment horizontal="center" vertical="center" wrapText="1"/>
    </xf>
    <xf numFmtId="0" fontId="22" fillId="0" borderId="3" xfId="0" applyFont="1" applyBorder="1"/>
    <xf numFmtId="0" fontId="18" fillId="0" borderId="3" xfId="31" applyFont="1" applyBorder="1" applyAlignment="1">
      <alignment horizontal="center" vertical="center" wrapText="1"/>
      <protection locked="0"/>
    </xf>
    <xf numFmtId="0" fontId="0" fillId="0" borderId="3" xfId="0" applyBorder="1" applyAlignment="1">
      <alignment horizontal="center"/>
    </xf>
    <xf numFmtId="169" fontId="21" fillId="0" borderId="3" xfId="23" applyNumberFormat="1" applyFont="1" applyBorder="1" applyAlignment="1">
      <alignment horizontal="center" vertical="top"/>
    </xf>
    <xf numFmtId="173" fontId="18" fillId="0" borderId="15" xfId="32" applyNumberFormat="1" applyFont="1" applyBorder="1" applyAlignment="1" applyProtection="1">
      <alignment horizontal="left" vertical="center" wrapText="1"/>
    </xf>
    <xf numFmtId="0" fontId="18" fillId="0" borderId="3" xfId="40" applyFont="1" applyBorder="1" applyAlignment="1" applyProtection="1">
      <alignment horizontal="center" vertical="center" wrapText="1"/>
    </xf>
    <xf numFmtId="2" fontId="5" fillId="0" borderId="3" xfId="40" applyNumberFormat="1" applyFont="1" applyBorder="1" applyAlignment="1">
      <alignment horizontal="center" vertical="center" wrapText="1"/>
      <protection locked="0"/>
    </xf>
    <xf numFmtId="0" fontId="0" fillId="0" borderId="11" xfId="0" applyBorder="1" applyAlignment="1">
      <alignment wrapText="1"/>
    </xf>
    <xf numFmtId="0" fontId="18" fillId="0" borderId="13" xfId="31" applyFont="1" applyBorder="1" applyAlignment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/>
    </xf>
    <xf numFmtId="173" fontId="18" fillId="0" borderId="3" xfId="42" applyFont="1" applyBorder="1" applyAlignment="1" applyProtection="1">
      <alignment horizontal="center"/>
    </xf>
    <xf numFmtId="175" fontId="18" fillId="0" borderId="6" xfId="40" applyNumberFormat="1" applyFont="1" applyBorder="1" applyAlignment="1" applyProtection="1">
      <alignment horizontal="center" vertical="center" wrapText="1"/>
    </xf>
    <xf numFmtId="2" fontId="18" fillId="0" borderId="3" xfId="40" applyNumberFormat="1" applyFont="1" applyBorder="1" applyAlignment="1">
      <alignment horizontal="center" vertical="center" wrapText="1"/>
      <protection locked="0"/>
    </xf>
    <xf numFmtId="173" fontId="18" fillId="0" borderId="3" xfId="32" applyNumberFormat="1" applyFont="1" applyBorder="1" applyAlignment="1" applyProtection="1">
      <alignment horizontal="center" vertical="center" wrapText="1"/>
    </xf>
    <xf numFmtId="173" fontId="18" fillId="0" borderId="3" xfId="32" applyNumberFormat="1" applyFont="1" applyBorder="1" applyAlignment="1">
      <alignment horizontal="center" vertical="center" wrapText="1"/>
      <protection locked="0"/>
    </xf>
    <xf numFmtId="173" fontId="16" fillId="7" borderId="2" xfId="32" applyNumberFormat="1" applyFont="1" applyFill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>
      <alignment horizontal="left"/>
    </xf>
    <xf numFmtId="177" fontId="6" fillId="0" borderId="1" xfId="1" applyNumberFormat="1" applyFont="1" applyFill="1" applyBorder="1" applyAlignment="1">
      <alignment horizontal="right" inden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6" fillId="7" borderId="1" xfId="28" applyNumberFormat="1" applyFont="1" applyFill="1" applyBorder="1" applyAlignment="1" applyProtection="1">
      <alignment horizontal="center" vertical="center" wrapText="1"/>
    </xf>
    <xf numFmtId="0" fontId="23" fillId="4" borderId="1" xfId="29" applyFont="1" applyFill="1" applyBorder="1"/>
    <xf numFmtId="0" fontId="16" fillId="0" borderId="6" xfId="38" applyFont="1" applyBorder="1" applyAlignment="1" applyProtection="1">
      <alignment horizontal="left" vertical="center"/>
    </xf>
    <xf numFmtId="0" fontId="16" fillId="0" borderId="7" xfId="38" applyFont="1" applyBorder="1" applyAlignment="1" applyProtection="1">
      <alignment horizontal="left" vertical="center"/>
    </xf>
    <xf numFmtId="0" fontId="16" fillId="7" borderId="1" xfId="40" applyFont="1" applyFill="1" applyBorder="1" applyAlignment="1" applyProtection="1">
      <alignment horizontal="center" vertical="center" wrapText="1"/>
    </xf>
    <xf numFmtId="0" fontId="16" fillId="7" borderId="2" xfId="40" applyFont="1" applyFill="1" applyBorder="1" applyAlignment="1" applyProtection="1">
      <alignment horizontal="center" vertical="center" wrapText="1"/>
    </xf>
  </cellXfs>
  <cellStyles count="45">
    <cellStyle name="0,0_x000a__x000a_NA_x000a__x000a_ 3" xfId="17"/>
    <cellStyle name="Accent3 - 60% 2" xfId="6"/>
    <cellStyle name="Accent3 - 60% 2 2" xfId="31"/>
    <cellStyle name="Accent3 - 60% 2 3" xfId="43"/>
    <cellStyle name="Accent3 4 2" xfId="15"/>
    <cellStyle name="Comma" xfId="1" builtinId="3"/>
    <cellStyle name="Comma 10" xfId="18"/>
    <cellStyle name="Comma 2" xfId="8"/>
    <cellStyle name="Comma 2 2" xfId="33"/>
    <cellStyle name="Comma 3" xfId="16"/>
    <cellStyle name="Comma 4" xfId="39"/>
    <cellStyle name="Comma_tender bill 2" xfId="28"/>
    <cellStyle name="Excel Built-in Comma" xfId="23"/>
    <cellStyle name="Excel Built-in Comma 1" xfId="32"/>
    <cellStyle name="Excel_BuiltIn_Comma" xfId="24"/>
    <cellStyle name="Excel_BuiltIn_Comma 1" xfId="42"/>
    <cellStyle name="Normal" xfId="0" builtinId="0"/>
    <cellStyle name="Normal 10" xfId="2"/>
    <cellStyle name="Normal 10 2" xfId="5"/>
    <cellStyle name="Normal 10 2 2" xfId="38"/>
    <cellStyle name="Normal 10 2 3" xfId="22"/>
    <cellStyle name="Normal 10 3" xfId="30"/>
    <cellStyle name="Normal 2" xfId="19"/>
    <cellStyle name="Normal 2 2" xfId="12"/>
    <cellStyle name="Normal 2 2 10" xfId="44"/>
    <cellStyle name="Normal 2 2 2" xfId="37"/>
    <cellStyle name="Normal 2_2nd RA Bill For Civil Interior Work 090110" xfId="7"/>
    <cellStyle name="Normal 22" xfId="13"/>
    <cellStyle name="Normal 3" xfId="4"/>
    <cellStyle name="Normal 36" xfId="14"/>
    <cellStyle name="Normal 38" xfId="9"/>
    <cellStyle name="Normal 38 2" xfId="25"/>
    <cellStyle name="Normal 38 3" xfId="34"/>
    <cellStyle name="Normal 39" xfId="10"/>
    <cellStyle name="Normal 39 2" xfId="26"/>
    <cellStyle name="Normal 39 3" xfId="35"/>
    <cellStyle name="Normal 4" xfId="29"/>
    <cellStyle name="Normal 40" xfId="11"/>
    <cellStyle name="Normal 40 2" xfId="27"/>
    <cellStyle name="Normal 40 3" xfId="36"/>
    <cellStyle name="Normal_KFC MYSORE -FIRE SPRINKLER BOQ-22-06-08-R1 2" xfId="41"/>
    <cellStyle name="Style 1" xfId="3"/>
    <cellStyle name="쉼표 [0]_ML_Maintenance_Quo_060628" xfId="21"/>
    <cellStyle name="쉼표 [0]_ML_Maintenance_Quo_060628 2" xfId="40"/>
    <cellStyle name="표준_0N-HANDLING 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Zeros="0" workbookViewId="0">
      <selection activeCell="G159" sqref="G159"/>
    </sheetView>
  </sheetViews>
  <sheetFormatPr defaultRowHeight="14.6"/>
  <cols>
    <col min="2" max="2" width="40.15234375" customWidth="1"/>
    <col min="3" max="3" width="28.69140625" customWidth="1"/>
  </cols>
  <sheetData>
    <row r="1" spans="1:3" ht="16.3" thickBot="1">
      <c r="A1" s="91" t="s">
        <v>33</v>
      </c>
      <c r="B1" s="91"/>
      <c r="C1" s="91"/>
    </row>
    <row r="2" spans="1:3" ht="15.9">
      <c r="A2" s="92" t="s">
        <v>34</v>
      </c>
      <c r="B2" s="92"/>
      <c r="C2" s="14" t="s">
        <v>90</v>
      </c>
    </row>
    <row r="3" spans="1:3" ht="15.9">
      <c r="A3" s="93" t="s">
        <v>16</v>
      </c>
      <c r="B3" s="93"/>
      <c r="C3" s="93"/>
    </row>
    <row r="4" spans="1:3" ht="15.9">
      <c r="A4" s="94" t="s">
        <v>17</v>
      </c>
      <c r="B4" s="94"/>
      <c r="C4" s="94"/>
    </row>
    <row r="5" spans="1:3" ht="15.9">
      <c r="A5" s="1" t="s">
        <v>18</v>
      </c>
      <c r="B5" s="1" t="s">
        <v>19</v>
      </c>
      <c r="C5" s="3" t="s">
        <v>20</v>
      </c>
    </row>
    <row r="6" spans="1:3" ht="15.9">
      <c r="A6" s="2">
        <v>1</v>
      </c>
      <c r="B6" s="4" t="s">
        <v>21</v>
      </c>
      <c r="C6" s="5" t="e">
        <f>#REF!</f>
        <v>#REF!</v>
      </c>
    </row>
    <row r="7" spans="1:3" ht="15.9">
      <c r="A7" s="2">
        <v>2</v>
      </c>
      <c r="B7" s="4" t="s">
        <v>24</v>
      </c>
      <c r="C7" s="5" t="e">
        <f>#REF!</f>
        <v>#REF!</v>
      </c>
    </row>
    <row r="8" spans="1:3" ht="15.9">
      <c r="A8" s="2">
        <v>3</v>
      </c>
      <c r="B8" s="4" t="s">
        <v>14</v>
      </c>
      <c r="C8" s="5" t="e">
        <f>#REF!</f>
        <v>#REF!</v>
      </c>
    </row>
    <row r="9" spans="1:3" ht="15.9">
      <c r="A9" s="2">
        <v>4</v>
      </c>
      <c r="B9" s="4" t="s">
        <v>25</v>
      </c>
      <c r="C9" s="5">
        <f>SPRINKLER!F61</f>
        <v>0</v>
      </c>
    </row>
    <row r="10" spans="1:3" ht="15.9">
      <c r="A10" s="2">
        <v>5</v>
      </c>
      <c r="B10" s="4" t="s">
        <v>22</v>
      </c>
      <c r="C10" s="5" t="e">
        <f>#REF!</f>
        <v>#REF!</v>
      </c>
    </row>
    <row r="11" spans="1:3" ht="15.9">
      <c r="A11" s="2">
        <v>6</v>
      </c>
      <c r="B11" s="4" t="s">
        <v>23</v>
      </c>
      <c r="C11" s="5" t="e">
        <f>#REF!</f>
        <v>#REF!</v>
      </c>
    </row>
    <row r="12" spans="1:3" ht="15.9">
      <c r="A12" s="6"/>
      <c r="B12" s="6" t="s">
        <v>26</v>
      </c>
      <c r="C12" s="7" t="e">
        <f>SUM(C6:C11)</f>
        <v>#REF!</v>
      </c>
    </row>
    <row r="13" spans="1:3" ht="15.9">
      <c r="A13" s="8"/>
      <c r="B13" s="8" t="s">
        <v>27</v>
      </c>
      <c r="C13" s="12" t="e">
        <f>(C12)*0.09</f>
        <v>#REF!</v>
      </c>
    </row>
    <row r="14" spans="1:3" ht="15.9">
      <c r="A14" s="8"/>
      <c r="B14" s="8" t="s">
        <v>28</v>
      </c>
      <c r="C14" s="12" t="e">
        <f>(C12)*0.09</f>
        <v>#REF!</v>
      </c>
    </row>
    <row r="15" spans="1:3" ht="15.9">
      <c r="A15" s="9"/>
      <c r="B15" s="10" t="s">
        <v>15</v>
      </c>
      <c r="C15" s="11" t="e">
        <f>SUM(C12:C14)</f>
        <v>#REF!</v>
      </c>
    </row>
    <row r="17" spans="1:3" ht="15.9">
      <c r="A17" s="13"/>
      <c r="B17" s="13" t="s">
        <v>29</v>
      </c>
      <c r="C17" s="90">
        <v>1400</v>
      </c>
    </row>
    <row r="18" spans="1:3" ht="15.9">
      <c r="A18" s="13"/>
      <c r="B18" s="13" t="s">
        <v>30</v>
      </c>
      <c r="C18" s="89" t="e">
        <f>C15/C17</f>
        <v>#REF!</v>
      </c>
    </row>
  </sheetData>
  <mergeCells count="4">
    <mergeCell ref="A1:C1"/>
    <mergeCell ref="A2:B2"/>
    <mergeCell ref="A3:C3"/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A44" zoomScaleNormal="100" workbookViewId="0">
      <selection activeCell="G159" sqref="G159"/>
    </sheetView>
  </sheetViews>
  <sheetFormatPr defaultColWidth="9.69140625" defaultRowHeight="15.9"/>
  <cols>
    <col min="1" max="1" width="10" style="18" customWidth="1"/>
    <col min="2" max="2" width="85.69140625" style="18" customWidth="1"/>
    <col min="3" max="3" width="9.69140625" style="18"/>
    <col min="4" max="4" width="6.69140625" style="18" customWidth="1"/>
    <col min="5" max="5" width="11.3046875" style="18" customWidth="1"/>
    <col min="6" max="6" width="12.3046875" style="18" customWidth="1"/>
    <col min="7" max="7" width="16.15234375" style="18" customWidth="1"/>
    <col min="8" max="16384" width="9.69140625" style="18"/>
  </cols>
  <sheetData>
    <row r="1" spans="1:10" ht="15.75" customHeight="1">
      <c r="A1" s="95" t="s">
        <v>36</v>
      </c>
      <c r="B1" s="95"/>
      <c r="C1" s="95"/>
      <c r="D1" s="95"/>
      <c r="E1" s="95"/>
      <c r="F1" s="95"/>
      <c r="G1" s="95"/>
    </row>
    <row r="2" spans="1:10">
      <c r="A2" s="15"/>
      <c r="B2" s="97" t="str">
        <f>Summary!A2</f>
        <v>Location: PH - ISHA - FF 027, RGIA, HYDERABAD</v>
      </c>
      <c r="C2" s="98"/>
      <c r="D2" s="19"/>
      <c r="E2" s="19"/>
      <c r="F2" s="96" t="str">
        <f>Summary!C2</f>
        <v>Date: 19.03.2024</v>
      </c>
      <c r="G2" s="96"/>
    </row>
    <row r="3" spans="1:10">
      <c r="A3" s="20" t="s">
        <v>0</v>
      </c>
      <c r="B3" s="20" t="s">
        <v>11</v>
      </c>
      <c r="C3" s="20" t="s">
        <v>1</v>
      </c>
      <c r="D3" s="21" t="s">
        <v>37</v>
      </c>
      <c r="E3" s="20" t="s">
        <v>31</v>
      </c>
      <c r="F3" s="20" t="s">
        <v>32</v>
      </c>
      <c r="G3" s="21" t="s">
        <v>12</v>
      </c>
      <c r="I3" s="22"/>
      <c r="J3" s="22"/>
    </row>
    <row r="4" spans="1:10">
      <c r="A4" s="23"/>
      <c r="B4" s="24"/>
      <c r="C4" s="23"/>
      <c r="D4" s="25"/>
      <c r="E4" s="26"/>
      <c r="F4" s="26"/>
      <c r="G4" s="27"/>
      <c r="I4" s="22"/>
      <c r="J4" s="22"/>
    </row>
    <row r="5" spans="1:10" ht="79.3">
      <c r="A5" s="28">
        <v>1</v>
      </c>
      <c r="B5" s="29" t="s">
        <v>38</v>
      </c>
      <c r="C5" s="30"/>
      <c r="D5" s="31"/>
      <c r="E5" s="16"/>
      <c r="F5" s="16"/>
      <c r="G5" s="17"/>
      <c r="H5" s="22"/>
      <c r="I5" s="22" t="s">
        <v>39</v>
      </c>
      <c r="J5" s="22"/>
    </row>
    <row r="6" spans="1:10">
      <c r="A6" s="30" t="s">
        <v>40</v>
      </c>
      <c r="B6" s="32" t="s">
        <v>41</v>
      </c>
      <c r="C6" s="30" t="s">
        <v>42</v>
      </c>
      <c r="D6" s="33"/>
      <c r="E6" s="16"/>
      <c r="F6" s="16">
        <f t="shared" ref="F6:F13" si="0">E6*D6</f>
        <v>0</v>
      </c>
      <c r="G6" s="17"/>
      <c r="H6" s="22"/>
      <c r="I6" s="22"/>
      <c r="J6" s="22"/>
    </row>
    <row r="7" spans="1:10">
      <c r="A7" s="30" t="s">
        <v>43</v>
      </c>
      <c r="B7" s="32" t="s">
        <v>44</v>
      </c>
      <c r="C7" s="30" t="s">
        <v>42</v>
      </c>
      <c r="D7" s="33">
        <v>20</v>
      </c>
      <c r="E7" s="16"/>
      <c r="F7" s="16">
        <f t="shared" si="0"/>
        <v>0</v>
      </c>
      <c r="G7" s="17"/>
      <c r="H7" s="22"/>
      <c r="I7" s="22"/>
      <c r="J7" s="22"/>
    </row>
    <row r="8" spans="1:10">
      <c r="A8" s="30" t="s">
        <v>35</v>
      </c>
      <c r="B8" s="32" t="s">
        <v>45</v>
      </c>
      <c r="C8" s="30" t="s">
        <v>42</v>
      </c>
      <c r="D8" s="33"/>
      <c r="E8" s="16"/>
      <c r="F8" s="16">
        <f t="shared" si="0"/>
        <v>0</v>
      </c>
      <c r="G8" s="17"/>
      <c r="H8" s="22"/>
      <c r="I8" s="22"/>
      <c r="J8" s="22"/>
    </row>
    <row r="9" spans="1:10">
      <c r="A9" s="30" t="s">
        <v>46</v>
      </c>
      <c r="B9" s="32" t="s">
        <v>47</v>
      </c>
      <c r="C9" s="30" t="s">
        <v>42</v>
      </c>
      <c r="D9" s="33"/>
      <c r="E9" s="16"/>
      <c r="F9" s="16">
        <f t="shared" si="0"/>
        <v>0</v>
      </c>
      <c r="G9" s="17"/>
      <c r="H9" s="22"/>
      <c r="I9" s="22"/>
      <c r="J9" s="22"/>
    </row>
    <row r="10" spans="1:10" ht="31.75">
      <c r="A10" s="30" t="s">
        <v>48</v>
      </c>
      <c r="B10" s="32" t="s">
        <v>49</v>
      </c>
      <c r="C10" s="30" t="s">
        <v>42</v>
      </c>
      <c r="D10" s="33">
        <v>20</v>
      </c>
      <c r="E10" s="16"/>
      <c r="F10" s="16">
        <f t="shared" si="0"/>
        <v>0</v>
      </c>
      <c r="G10" s="17"/>
      <c r="H10" s="22"/>
      <c r="I10" s="22"/>
      <c r="J10" s="22"/>
    </row>
    <row r="11" spans="1:10">
      <c r="A11" s="30" t="s">
        <v>8</v>
      </c>
      <c r="B11" s="34" t="s">
        <v>50</v>
      </c>
      <c r="C11" s="35" t="s">
        <v>51</v>
      </c>
      <c r="D11" s="36">
        <v>2</v>
      </c>
      <c r="E11" s="16"/>
      <c r="F11" s="16">
        <f t="shared" si="0"/>
        <v>0</v>
      </c>
      <c r="G11" s="17"/>
      <c r="H11" s="22"/>
      <c r="I11" s="22"/>
      <c r="J11" s="22"/>
    </row>
    <row r="12" spans="1:10">
      <c r="A12" s="30"/>
      <c r="B12" s="32"/>
      <c r="C12" s="30"/>
      <c r="D12" s="33"/>
      <c r="E12" s="16"/>
      <c r="F12" s="16"/>
      <c r="G12" s="17"/>
      <c r="H12" s="22"/>
      <c r="I12" s="22"/>
      <c r="J12" s="22"/>
    </row>
    <row r="13" spans="1:10">
      <c r="A13" s="28">
        <v>2</v>
      </c>
      <c r="B13" s="29" t="s">
        <v>52</v>
      </c>
      <c r="C13" s="30" t="s">
        <v>2</v>
      </c>
      <c r="D13" s="33"/>
      <c r="E13" s="16"/>
      <c r="F13" s="16">
        <f t="shared" si="0"/>
        <v>0</v>
      </c>
      <c r="G13" s="17"/>
      <c r="H13" s="22"/>
      <c r="I13" s="22"/>
      <c r="J13" s="22"/>
    </row>
    <row r="14" spans="1:10">
      <c r="A14" s="30"/>
      <c r="B14" s="32"/>
      <c r="C14" s="30"/>
      <c r="D14" s="33"/>
      <c r="E14" s="16"/>
      <c r="F14" s="16"/>
      <c r="G14" s="17"/>
      <c r="H14" s="22"/>
      <c r="I14" s="22"/>
      <c r="J14" s="22"/>
    </row>
    <row r="15" spans="1:10">
      <c r="A15" s="30"/>
      <c r="B15" s="29"/>
      <c r="C15" s="30"/>
      <c r="D15" s="33"/>
      <c r="E15" s="16"/>
      <c r="F15" s="16"/>
      <c r="G15" s="17"/>
      <c r="H15" s="22"/>
      <c r="I15" s="22"/>
      <c r="J15" s="22"/>
    </row>
    <row r="16" spans="1:10">
      <c r="A16" s="28">
        <v>3</v>
      </c>
      <c r="B16" s="29" t="s">
        <v>53</v>
      </c>
      <c r="C16" s="30"/>
      <c r="D16" s="33"/>
      <c r="E16" s="16"/>
      <c r="F16" s="16"/>
      <c r="G16" s="17"/>
      <c r="H16" s="22"/>
      <c r="I16" s="22"/>
      <c r="J16" s="22"/>
    </row>
    <row r="17" spans="1:10">
      <c r="A17" s="30" t="s">
        <v>40</v>
      </c>
      <c r="B17" s="32" t="s">
        <v>54</v>
      </c>
      <c r="C17" s="30" t="s">
        <v>55</v>
      </c>
      <c r="D17" s="33"/>
      <c r="E17" s="16"/>
      <c r="F17" s="16">
        <f>E17*D17</f>
        <v>0</v>
      </c>
      <c r="G17" s="17"/>
      <c r="H17" s="22"/>
      <c r="I17" s="22"/>
      <c r="J17" s="22"/>
    </row>
    <row r="18" spans="1:10">
      <c r="A18" s="30" t="s">
        <v>43</v>
      </c>
      <c r="B18" s="32" t="s">
        <v>56</v>
      </c>
      <c r="C18" s="30" t="s">
        <v>55</v>
      </c>
      <c r="D18" s="33"/>
      <c r="E18" s="16"/>
      <c r="F18" s="16">
        <f>E18*D18</f>
        <v>0</v>
      </c>
      <c r="G18" s="17"/>
      <c r="H18" s="22"/>
      <c r="I18" s="22"/>
      <c r="J18" s="22"/>
    </row>
    <row r="19" spans="1:10">
      <c r="A19" s="30"/>
      <c r="B19" s="32"/>
      <c r="C19" s="30"/>
      <c r="D19" s="33"/>
      <c r="E19" s="16"/>
      <c r="F19" s="16"/>
      <c r="G19" s="17"/>
      <c r="H19" s="22"/>
      <c r="I19" s="22"/>
      <c r="J19" s="22"/>
    </row>
    <row r="20" spans="1:10">
      <c r="A20" s="28">
        <v>4</v>
      </c>
      <c r="B20" s="29" t="s">
        <v>57</v>
      </c>
      <c r="C20" s="30"/>
      <c r="D20" s="33"/>
      <c r="E20" s="16"/>
      <c r="F20" s="16"/>
      <c r="G20" s="17"/>
      <c r="H20" s="22"/>
      <c r="I20" s="22"/>
      <c r="J20" s="22"/>
    </row>
    <row r="21" spans="1:10">
      <c r="A21" s="30" t="s">
        <v>40</v>
      </c>
      <c r="B21" s="32" t="s">
        <v>58</v>
      </c>
      <c r="C21" s="30" t="s">
        <v>55</v>
      </c>
      <c r="D21" s="33">
        <v>1</v>
      </c>
      <c r="E21" s="16"/>
      <c r="F21" s="16">
        <f>E21*D21</f>
        <v>0</v>
      </c>
      <c r="G21" s="17"/>
      <c r="H21" s="22"/>
      <c r="I21" s="22"/>
      <c r="J21" s="22"/>
    </row>
    <row r="22" spans="1:10">
      <c r="A22" s="30"/>
      <c r="B22" s="32"/>
      <c r="C22" s="30"/>
      <c r="D22" s="33"/>
      <c r="E22" s="16"/>
      <c r="F22" s="16"/>
      <c r="G22" s="37"/>
      <c r="H22" s="22"/>
      <c r="I22" s="22"/>
      <c r="J22" s="22"/>
    </row>
    <row r="23" spans="1:10">
      <c r="A23" s="28">
        <v>5</v>
      </c>
      <c r="B23" s="38" t="s">
        <v>59</v>
      </c>
      <c r="C23" s="30"/>
      <c r="D23" s="39"/>
      <c r="E23" s="16"/>
      <c r="F23" s="40"/>
      <c r="G23" s="41"/>
      <c r="H23" s="22"/>
      <c r="I23" s="22"/>
      <c r="J23" s="22"/>
    </row>
    <row r="24" spans="1:10">
      <c r="A24" s="30" t="s">
        <v>40</v>
      </c>
      <c r="B24" s="42" t="s">
        <v>60</v>
      </c>
      <c r="C24" s="30" t="s">
        <v>55</v>
      </c>
      <c r="D24" s="33">
        <v>1</v>
      </c>
      <c r="E24" s="16"/>
      <c r="F24" s="40">
        <f>E24*D24</f>
        <v>0</v>
      </c>
      <c r="G24" s="41"/>
      <c r="H24" s="22"/>
      <c r="I24" s="22"/>
      <c r="J24" s="22"/>
    </row>
    <row r="25" spans="1:10">
      <c r="A25" s="30" t="s">
        <v>4</v>
      </c>
      <c r="B25" s="42" t="s">
        <v>61</v>
      </c>
      <c r="C25" s="30" t="s">
        <v>55</v>
      </c>
      <c r="D25" s="33">
        <v>1</v>
      </c>
      <c r="E25" s="16"/>
      <c r="F25" s="40">
        <f>E25*D25</f>
        <v>0</v>
      </c>
      <c r="G25" s="41"/>
      <c r="H25" s="22"/>
      <c r="I25" s="22"/>
      <c r="J25" s="22"/>
    </row>
    <row r="26" spans="1:10">
      <c r="A26" s="30" t="s">
        <v>5</v>
      </c>
      <c r="B26" s="42" t="s">
        <v>62</v>
      </c>
      <c r="C26" s="30" t="s">
        <v>55</v>
      </c>
      <c r="D26" s="33">
        <v>1</v>
      </c>
      <c r="E26" s="16"/>
      <c r="F26" s="40">
        <f>E26*D26</f>
        <v>0</v>
      </c>
      <c r="G26" s="41"/>
      <c r="H26" s="22"/>
      <c r="I26" s="22"/>
      <c r="J26" s="22"/>
    </row>
    <row r="27" spans="1:10">
      <c r="A27" s="30" t="s">
        <v>6</v>
      </c>
      <c r="B27" s="42" t="s">
        <v>63</v>
      </c>
      <c r="C27" s="30" t="s">
        <v>55</v>
      </c>
      <c r="D27" s="33"/>
      <c r="E27" s="16"/>
      <c r="F27" s="40">
        <f>E27*D27</f>
        <v>0</v>
      </c>
      <c r="G27" s="43"/>
      <c r="H27" s="22"/>
      <c r="I27" s="22"/>
      <c r="J27" s="22"/>
    </row>
    <row r="28" spans="1:10">
      <c r="A28" s="30" t="s">
        <v>64</v>
      </c>
      <c r="B28" s="42" t="s">
        <v>65</v>
      </c>
      <c r="C28" s="30" t="s">
        <v>55</v>
      </c>
      <c r="D28" s="33">
        <v>1</v>
      </c>
      <c r="E28" s="16"/>
      <c r="F28" s="40">
        <f>E28*D28</f>
        <v>0</v>
      </c>
      <c r="G28" s="43"/>
      <c r="H28" s="22"/>
      <c r="I28" s="22"/>
      <c r="J28" s="22"/>
    </row>
    <row r="29" spans="1:10">
      <c r="A29" s="30"/>
      <c r="B29" s="42"/>
      <c r="C29" s="30"/>
      <c r="D29" s="33"/>
      <c r="E29" s="16"/>
      <c r="F29" s="40"/>
      <c r="G29" s="41"/>
      <c r="H29" s="22"/>
      <c r="I29" s="22"/>
      <c r="J29" s="22"/>
    </row>
    <row r="30" spans="1:10">
      <c r="A30" s="30"/>
      <c r="B30" s="32"/>
      <c r="C30" s="30"/>
      <c r="D30" s="33"/>
      <c r="E30" s="44"/>
      <c r="F30" s="16"/>
      <c r="G30" s="45"/>
      <c r="H30" s="22"/>
      <c r="I30" s="22"/>
      <c r="J30" s="22"/>
    </row>
    <row r="31" spans="1:10">
      <c r="A31" s="28">
        <v>9</v>
      </c>
      <c r="B31" s="46" t="s">
        <v>66</v>
      </c>
      <c r="C31" s="30" t="s">
        <v>55</v>
      </c>
      <c r="D31" s="33">
        <v>1</v>
      </c>
      <c r="E31" s="44"/>
      <c r="F31" s="40">
        <f>E31*D31</f>
        <v>0</v>
      </c>
      <c r="G31" s="47" t="s">
        <v>67</v>
      </c>
      <c r="H31" s="22"/>
      <c r="I31" s="22"/>
      <c r="J31" s="22"/>
    </row>
    <row r="32" spans="1:10">
      <c r="A32" s="30"/>
      <c r="B32" s="32"/>
      <c r="C32" s="30"/>
      <c r="D32" s="33"/>
      <c r="E32" s="44"/>
      <c r="F32" s="40"/>
      <c r="G32" s="41"/>
      <c r="H32" s="22"/>
      <c r="I32" s="22"/>
      <c r="J32" s="22"/>
    </row>
    <row r="33" spans="1:10">
      <c r="A33" s="28">
        <v>10</v>
      </c>
      <c r="B33" s="48" t="s">
        <v>68</v>
      </c>
      <c r="C33" s="49"/>
      <c r="D33" s="50"/>
      <c r="E33" s="51"/>
      <c r="F33" s="52"/>
      <c r="G33" s="41"/>
      <c r="H33" s="22"/>
      <c r="I33" s="22"/>
      <c r="J33" s="22"/>
    </row>
    <row r="34" spans="1:10">
      <c r="A34" s="30" t="s">
        <v>3</v>
      </c>
      <c r="B34" s="53" t="s">
        <v>58</v>
      </c>
      <c r="C34" s="54" t="s">
        <v>13</v>
      </c>
      <c r="D34" s="55">
        <v>38</v>
      </c>
      <c r="E34" s="56"/>
      <c r="F34" s="57" t="s">
        <v>69</v>
      </c>
      <c r="G34" s="41"/>
      <c r="H34" s="22"/>
      <c r="I34" s="22"/>
      <c r="J34" s="22"/>
    </row>
    <row r="35" spans="1:10">
      <c r="A35" s="30" t="s">
        <v>4</v>
      </c>
      <c r="B35" s="53" t="s">
        <v>70</v>
      </c>
      <c r="C35" s="54" t="s">
        <v>13</v>
      </c>
      <c r="D35" s="58">
        <v>5</v>
      </c>
      <c r="E35" s="56"/>
      <c r="F35" s="57" t="s">
        <v>69</v>
      </c>
      <c r="G35" s="41"/>
      <c r="H35" s="22"/>
      <c r="I35" s="22"/>
      <c r="J35" s="22"/>
    </row>
    <row r="36" spans="1:10">
      <c r="A36" s="30" t="s">
        <v>5</v>
      </c>
      <c r="B36" s="59" t="s">
        <v>71</v>
      </c>
      <c r="C36" s="60" t="s">
        <v>13</v>
      </c>
      <c r="D36" s="61">
        <v>12</v>
      </c>
      <c r="E36" s="56"/>
      <c r="F36" s="57" t="s">
        <v>69</v>
      </c>
      <c r="G36" s="41"/>
      <c r="H36" s="22"/>
      <c r="I36" s="22"/>
      <c r="J36" s="22"/>
    </row>
    <row r="37" spans="1:10">
      <c r="A37" s="30" t="s">
        <v>6</v>
      </c>
      <c r="B37" s="62" t="s">
        <v>72</v>
      </c>
      <c r="C37" s="63" t="s">
        <v>13</v>
      </c>
      <c r="D37" s="64">
        <v>12</v>
      </c>
      <c r="E37" s="56"/>
      <c r="F37" s="57" t="s">
        <v>69</v>
      </c>
      <c r="G37" s="41"/>
      <c r="H37" s="22"/>
      <c r="I37" s="22"/>
      <c r="J37" s="22"/>
    </row>
    <row r="38" spans="1:10">
      <c r="A38" s="30" t="s">
        <v>7</v>
      </c>
      <c r="B38" s="62" t="s">
        <v>54</v>
      </c>
      <c r="C38" s="63" t="s">
        <v>13</v>
      </c>
      <c r="D38" s="64">
        <v>4</v>
      </c>
      <c r="E38" s="56"/>
      <c r="F38" s="57" t="s">
        <v>69</v>
      </c>
      <c r="G38" s="41"/>
      <c r="H38" s="22"/>
      <c r="I38" s="22"/>
      <c r="J38" s="22"/>
    </row>
    <row r="39" spans="1:10">
      <c r="A39" s="30" t="s">
        <v>8</v>
      </c>
      <c r="B39" s="65" t="s">
        <v>56</v>
      </c>
      <c r="C39" s="66" t="s">
        <v>13</v>
      </c>
      <c r="D39" s="67">
        <v>13</v>
      </c>
      <c r="E39" s="68"/>
      <c r="F39" s="16">
        <f t="shared" ref="F39:F59" si="1">E39*D39</f>
        <v>0</v>
      </c>
      <c r="G39" s="41"/>
      <c r="H39" s="22"/>
      <c r="I39" s="22"/>
      <c r="J39" s="22"/>
    </row>
    <row r="40" spans="1:10">
      <c r="A40" s="69"/>
      <c r="B40" s="62"/>
      <c r="C40" s="70"/>
      <c r="D40" s="71"/>
      <c r="E40" s="56"/>
      <c r="F40" s="16"/>
      <c r="G40" s="41"/>
      <c r="H40" s="22"/>
      <c r="I40" s="22"/>
      <c r="J40" s="22"/>
    </row>
    <row r="41" spans="1:10">
      <c r="A41" s="72">
        <v>11</v>
      </c>
      <c r="B41" s="73" t="s">
        <v>73</v>
      </c>
      <c r="C41" s="74"/>
      <c r="D41" s="75"/>
      <c r="E41" s="56"/>
      <c r="F41" s="16"/>
      <c r="G41" s="41"/>
      <c r="H41" s="22"/>
      <c r="I41" s="22"/>
      <c r="J41" s="22"/>
    </row>
    <row r="42" spans="1:10">
      <c r="A42" s="69" t="s">
        <v>3</v>
      </c>
      <c r="B42" s="56" t="s">
        <v>74</v>
      </c>
      <c r="C42" s="74" t="s">
        <v>2</v>
      </c>
      <c r="D42" s="75">
        <v>0</v>
      </c>
      <c r="E42" s="76"/>
      <c r="F42" s="16">
        <f t="shared" si="1"/>
        <v>0</v>
      </c>
      <c r="G42" s="41"/>
      <c r="H42" s="22"/>
      <c r="I42" s="22"/>
      <c r="J42" s="22"/>
    </row>
    <row r="43" spans="1:10">
      <c r="A43" s="69" t="s">
        <v>4</v>
      </c>
      <c r="B43" s="56" t="s">
        <v>75</v>
      </c>
      <c r="C43" s="74" t="s">
        <v>2</v>
      </c>
      <c r="D43" s="75">
        <v>0</v>
      </c>
      <c r="E43" s="76"/>
      <c r="F43" s="16">
        <f t="shared" si="1"/>
        <v>0</v>
      </c>
      <c r="G43" s="41"/>
      <c r="H43" s="22"/>
      <c r="I43" s="22"/>
      <c r="J43" s="22"/>
    </row>
    <row r="44" spans="1:10">
      <c r="A44" s="69" t="s">
        <v>5</v>
      </c>
      <c r="B44" s="56" t="s">
        <v>76</v>
      </c>
      <c r="C44" s="74" t="s">
        <v>2</v>
      </c>
      <c r="D44" s="75">
        <v>0</v>
      </c>
      <c r="E44" s="76"/>
      <c r="F44" s="16">
        <f t="shared" si="1"/>
        <v>0</v>
      </c>
      <c r="G44" s="41"/>
      <c r="H44" s="22"/>
      <c r="I44" s="22"/>
      <c r="J44" s="22"/>
    </row>
    <row r="45" spans="1:10">
      <c r="A45" s="69" t="s">
        <v>6</v>
      </c>
      <c r="B45" s="56" t="s">
        <v>77</v>
      </c>
      <c r="C45" s="74" t="s">
        <v>2</v>
      </c>
      <c r="D45" s="75">
        <v>0</v>
      </c>
      <c r="E45" s="76"/>
      <c r="F45" s="16">
        <f t="shared" si="1"/>
        <v>0</v>
      </c>
      <c r="G45" s="41"/>
      <c r="H45" s="22"/>
      <c r="I45" s="22"/>
      <c r="J45" s="22"/>
    </row>
    <row r="46" spans="1:10">
      <c r="A46" s="69"/>
      <c r="B46" s="56"/>
      <c r="C46" s="74"/>
      <c r="D46" s="75"/>
      <c r="E46" s="76"/>
      <c r="F46" s="16"/>
      <c r="G46" s="41"/>
      <c r="H46" s="22"/>
      <c r="I46" s="22"/>
      <c r="J46" s="22"/>
    </row>
    <row r="47" spans="1:10">
      <c r="A47" s="69" t="s">
        <v>7</v>
      </c>
      <c r="B47" s="56" t="s">
        <v>78</v>
      </c>
      <c r="C47" s="74" t="s">
        <v>2</v>
      </c>
      <c r="D47" s="75">
        <v>0</v>
      </c>
      <c r="E47" s="76"/>
      <c r="F47" s="16">
        <f t="shared" si="1"/>
        <v>0</v>
      </c>
      <c r="G47" s="41"/>
      <c r="H47" s="22"/>
      <c r="I47" s="22"/>
      <c r="J47" s="22"/>
    </row>
    <row r="48" spans="1:10">
      <c r="A48" s="69"/>
      <c r="B48" s="56"/>
      <c r="C48" s="74"/>
      <c r="D48" s="75"/>
      <c r="E48" s="76"/>
      <c r="F48" s="16"/>
      <c r="G48" s="41"/>
      <c r="H48" s="22"/>
      <c r="I48" s="22"/>
      <c r="J48" s="22"/>
    </row>
    <row r="49" spans="1:10">
      <c r="A49" s="69" t="s">
        <v>8</v>
      </c>
      <c r="B49" s="56" t="s">
        <v>79</v>
      </c>
      <c r="C49" s="74" t="s">
        <v>2</v>
      </c>
      <c r="D49" s="75"/>
      <c r="E49" s="76"/>
      <c r="F49" s="16">
        <f t="shared" si="1"/>
        <v>0</v>
      </c>
      <c r="G49" s="41"/>
      <c r="H49" s="22"/>
      <c r="I49" s="22"/>
      <c r="J49" s="22"/>
    </row>
    <row r="50" spans="1:10">
      <c r="A50" s="69"/>
      <c r="B50" s="77"/>
      <c r="C50" s="78"/>
      <c r="D50" s="79"/>
      <c r="E50" s="76"/>
      <c r="F50" s="16"/>
      <c r="G50" s="41"/>
      <c r="H50" s="22"/>
      <c r="I50" s="22"/>
      <c r="J50" s="22"/>
    </row>
    <row r="51" spans="1:10">
      <c r="A51" s="72">
        <v>12</v>
      </c>
      <c r="B51" s="73" t="s">
        <v>80</v>
      </c>
      <c r="C51" s="78"/>
      <c r="D51" s="79"/>
      <c r="E51" s="76"/>
      <c r="F51" s="16"/>
      <c r="G51" s="41"/>
      <c r="H51" s="22"/>
      <c r="I51" s="22"/>
      <c r="J51" s="22"/>
    </row>
    <row r="52" spans="1:10">
      <c r="A52" s="69" t="s">
        <v>3</v>
      </c>
      <c r="B52" s="80" t="s">
        <v>81</v>
      </c>
      <c r="C52" s="81" t="s">
        <v>2</v>
      </c>
      <c r="D52" s="75">
        <v>0</v>
      </c>
      <c r="E52" s="76"/>
      <c r="F52" s="16">
        <f t="shared" si="1"/>
        <v>0</v>
      </c>
      <c r="G52" s="41"/>
      <c r="H52" s="22"/>
      <c r="I52" s="22"/>
      <c r="J52" s="22"/>
    </row>
    <row r="53" spans="1:10">
      <c r="A53" s="69" t="s">
        <v>4</v>
      </c>
      <c r="B53" s="56" t="s">
        <v>82</v>
      </c>
      <c r="C53" s="81" t="s">
        <v>2</v>
      </c>
      <c r="D53" s="75">
        <v>0</v>
      </c>
      <c r="E53" s="76"/>
      <c r="F53" s="16">
        <f t="shared" si="1"/>
        <v>0</v>
      </c>
      <c r="G53" s="41"/>
      <c r="H53" s="22"/>
      <c r="I53" s="22"/>
      <c r="J53" s="22"/>
    </row>
    <row r="54" spans="1:10">
      <c r="A54" s="69" t="s">
        <v>5</v>
      </c>
      <c r="B54" s="56" t="s">
        <v>83</v>
      </c>
      <c r="C54" s="81" t="s">
        <v>2</v>
      </c>
      <c r="D54" s="75">
        <v>0</v>
      </c>
      <c r="E54" s="76"/>
      <c r="F54" s="16">
        <f t="shared" si="1"/>
        <v>0</v>
      </c>
      <c r="G54" s="41"/>
      <c r="H54" s="22"/>
      <c r="I54" s="22"/>
      <c r="J54" s="22"/>
    </row>
    <row r="55" spans="1:10">
      <c r="A55" s="69" t="s">
        <v>6</v>
      </c>
      <c r="B55" s="56" t="s">
        <v>84</v>
      </c>
      <c r="C55" s="81" t="s">
        <v>2</v>
      </c>
      <c r="D55" s="75">
        <v>0</v>
      </c>
      <c r="E55" s="76"/>
      <c r="F55" s="16">
        <f t="shared" si="1"/>
        <v>0</v>
      </c>
      <c r="G55" s="41"/>
      <c r="H55" s="22"/>
      <c r="I55" s="22"/>
      <c r="J55" s="22"/>
    </row>
    <row r="56" spans="1:10">
      <c r="A56" s="69" t="s">
        <v>7</v>
      </c>
      <c r="B56" s="56" t="s">
        <v>85</v>
      </c>
      <c r="C56" s="81" t="s">
        <v>2</v>
      </c>
      <c r="D56" s="75">
        <v>0</v>
      </c>
      <c r="E56" s="76"/>
      <c r="F56" s="16">
        <f t="shared" si="1"/>
        <v>0</v>
      </c>
      <c r="G56" s="41"/>
      <c r="H56" s="22"/>
      <c r="I56" s="22"/>
      <c r="J56" s="22"/>
    </row>
    <row r="57" spans="1:10">
      <c r="A57" s="69" t="s">
        <v>8</v>
      </c>
      <c r="B57" s="56" t="s">
        <v>86</v>
      </c>
      <c r="C57" s="82" t="s">
        <v>13</v>
      </c>
      <c r="D57" s="83"/>
      <c r="E57" s="76"/>
      <c r="F57" s="16">
        <f t="shared" si="1"/>
        <v>0</v>
      </c>
      <c r="G57" s="41"/>
      <c r="H57" s="22"/>
      <c r="I57" s="22"/>
      <c r="J57" s="22"/>
    </row>
    <row r="58" spans="1:10">
      <c r="A58" s="69" t="s">
        <v>9</v>
      </c>
      <c r="B58" s="56" t="s">
        <v>87</v>
      </c>
      <c r="C58" s="82" t="s">
        <v>13</v>
      </c>
      <c r="D58" s="75"/>
      <c r="E58" s="76"/>
      <c r="F58" s="16">
        <f t="shared" si="1"/>
        <v>0</v>
      </c>
      <c r="G58" s="41"/>
      <c r="H58" s="22"/>
      <c r="I58" s="22"/>
      <c r="J58" s="22"/>
    </row>
    <row r="59" spans="1:10">
      <c r="A59" s="69" t="s">
        <v>10</v>
      </c>
      <c r="B59" s="56" t="s">
        <v>88</v>
      </c>
      <c r="C59" s="82" t="s">
        <v>13</v>
      </c>
      <c r="D59" s="75"/>
      <c r="E59" s="76"/>
      <c r="F59" s="16">
        <f t="shared" si="1"/>
        <v>0</v>
      </c>
      <c r="G59" s="41"/>
      <c r="H59" s="22"/>
      <c r="I59" s="22"/>
      <c r="J59" s="22"/>
    </row>
    <row r="60" spans="1:10">
      <c r="A60" s="84"/>
      <c r="B60" s="34"/>
      <c r="C60" s="78"/>
      <c r="D60" s="85"/>
      <c r="E60" s="86"/>
      <c r="F60" s="86"/>
      <c r="G60" s="87"/>
      <c r="H60" s="22"/>
      <c r="I60" s="22"/>
      <c r="J60" s="22"/>
    </row>
    <row r="61" spans="1:10" ht="15.75" customHeight="1">
      <c r="A61" s="99" t="s">
        <v>89</v>
      </c>
      <c r="B61" s="100"/>
      <c r="C61" s="100"/>
      <c r="D61" s="100"/>
      <c r="E61" s="100"/>
      <c r="F61" s="88">
        <f>SUM(F6:F31)</f>
        <v>0</v>
      </c>
      <c r="G61" s="88"/>
    </row>
  </sheetData>
  <sheetProtection selectLockedCells="1" selectUnlockedCells="1"/>
  <mergeCells count="4">
    <mergeCell ref="A1:G1"/>
    <mergeCell ref="A61:E61"/>
    <mergeCell ref="B2:C2"/>
    <mergeCell ref="F2:G2"/>
  </mergeCells>
  <pageMargins left="0.7" right="0.7" top="1.9312499999999999" bottom="1.9312499999999999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SPRINKLER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2024-09-23T07:19:39Z</dcterms:modified>
</cp:coreProperties>
</file>