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4" windowHeight="7500" tabRatio="687"/>
  </bookViews>
  <sheets>
    <sheet name="PLUMBING" sheetId="11" r:id="rId1"/>
  </sheets>
  <definedNames>
    <definedName name="_xlnm.Print_Area" localSheetId="0">PLUMBING!$A$1:$H$192</definedName>
  </definedNames>
  <calcPr calcId="162913"/>
</workbook>
</file>

<file path=xl/calcChain.xml><?xml version="1.0" encoding="utf-8"?>
<calcChain xmlns="http://schemas.openxmlformats.org/spreadsheetml/2006/main">
  <c r="I190" i="11" l="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G2" i="11" l="1"/>
  <c r="B2" i="11"/>
  <c r="G80" i="11"/>
  <c r="G79" i="11"/>
  <c r="G190" i="11"/>
  <c r="G189" i="11"/>
  <c r="G187" i="11"/>
  <c r="G185" i="11"/>
  <c r="G184" i="11"/>
  <c r="G183" i="11"/>
  <c r="G178" i="11"/>
  <c r="G175" i="11"/>
  <c r="G174" i="11"/>
  <c r="G168" i="11"/>
  <c r="G166" i="11"/>
  <c r="G164" i="11"/>
  <c r="G162" i="11"/>
  <c r="G160" i="11"/>
  <c r="G158" i="11"/>
  <c r="G154" i="11"/>
  <c r="G152" i="11"/>
  <c r="G151" i="11"/>
  <c r="G150" i="11"/>
  <c r="G147" i="11"/>
  <c r="G146" i="11"/>
  <c r="G145" i="11"/>
  <c r="G144" i="11"/>
  <c r="G143" i="11"/>
  <c r="G140" i="11"/>
  <c r="G139" i="11"/>
  <c r="G138" i="11"/>
  <c r="G137" i="11"/>
  <c r="G136" i="11"/>
  <c r="G133" i="11"/>
  <c r="G131" i="11"/>
  <c r="G129" i="11"/>
  <c r="G127" i="11"/>
  <c r="G125" i="11"/>
  <c r="G124" i="11"/>
  <c r="G121" i="11"/>
  <c r="G119" i="11"/>
  <c r="G117" i="11"/>
  <c r="G115" i="11"/>
  <c r="G113" i="11"/>
  <c r="G111" i="11"/>
  <c r="G109" i="11"/>
  <c r="G107" i="11"/>
  <c r="G105" i="11"/>
  <c r="G103" i="11"/>
  <c r="G99" i="11"/>
  <c r="G97" i="11"/>
  <c r="G94" i="11"/>
  <c r="G92" i="11"/>
  <c r="G88" i="11"/>
  <c r="G86" i="11"/>
  <c r="G85" i="11"/>
  <c r="G84" i="11"/>
  <c r="G83" i="11"/>
  <c r="G77" i="11"/>
  <c r="G74" i="11"/>
  <c r="G73" i="11"/>
  <c r="G72" i="11"/>
  <c r="G71" i="11"/>
  <c r="G69" i="11"/>
  <c r="G68" i="11"/>
  <c r="G67" i="11"/>
  <c r="G66" i="11"/>
  <c r="G64" i="11"/>
  <c r="G63" i="11"/>
  <c r="G62" i="11"/>
  <c r="G61" i="11"/>
  <c r="G57" i="11"/>
  <c r="G54" i="11"/>
  <c r="G53" i="11"/>
  <c r="G52" i="11"/>
  <c r="G48" i="11"/>
  <c r="G47" i="11"/>
  <c r="G46" i="11"/>
  <c r="G45" i="11"/>
  <c r="G42" i="11"/>
  <c r="G40" i="11"/>
  <c r="G39" i="11"/>
  <c r="G38" i="11"/>
  <c r="G37" i="11"/>
  <c r="G36" i="11"/>
  <c r="G33" i="11"/>
  <c r="G32" i="11"/>
  <c r="G31" i="11"/>
  <c r="G192" i="11" s="1"/>
  <c r="G30" i="11"/>
  <c r="G26" i="11"/>
  <c r="G23" i="11"/>
  <c r="G22" i="11"/>
  <c r="G21" i="11"/>
  <c r="G18" i="11"/>
  <c r="G17" i="11"/>
  <c r="G16" i="11"/>
  <c r="G15" i="11"/>
  <c r="G14" i="11"/>
  <c r="G11" i="11"/>
  <c r="G10" i="11"/>
  <c r="G9" i="11"/>
  <c r="G8" i="11"/>
  <c r="G7" i="11"/>
</calcChain>
</file>

<file path=xl/sharedStrings.xml><?xml version="1.0" encoding="utf-8"?>
<sst xmlns="http://schemas.openxmlformats.org/spreadsheetml/2006/main" count="373" uniqueCount="189">
  <si>
    <t>SR. NO.</t>
  </si>
  <si>
    <t>UNIT</t>
  </si>
  <si>
    <t>Nos</t>
  </si>
  <si>
    <t>a</t>
  </si>
  <si>
    <t>b</t>
  </si>
  <si>
    <t>c</t>
  </si>
  <si>
    <t>d</t>
  </si>
  <si>
    <t>e</t>
  </si>
  <si>
    <t>f</t>
  </si>
  <si>
    <t>DESCRIPTION</t>
  </si>
  <si>
    <t>Remarks</t>
  </si>
  <si>
    <t>Nos.</t>
  </si>
  <si>
    <t>Rmt</t>
  </si>
  <si>
    <t>A</t>
  </si>
  <si>
    <t>B</t>
  </si>
  <si>
    <t>F</t>
  </si>
  <si>
    <t>G</t>
  </si>
  <si>
    <t>RATE</t>
  </si>
  <si>
    <t>AMOUNT</t>
  </si>
  <si>
    <t>PO QTY</t>
  </si>
  <si>
    <t>Job</t>
  </si>
  <si>
    <t>BILL OF QUANTITIES FOR PLUMBING WORKS</t>
  </si>
  <si>
    <t>MATERIAL</t>
  </si>
  <si>
    <t>WATER SUPPLY PIPES</t>
  </si>
  <si>
    <t>CPVC Pipes                        (RO WATER &amp; RAW WATER)</t>
  </si>
  <si>
    <t xml:space="preserve">Supply, laying, testing &amp; commissioning of FOOD GRADE CPVC pipes conforming to CTS (Copper Tube Size) SDR-11 as per (is 15778 ASTM D 2846)  with necessary fittings up to the size of 50 mm dia, jointing with CPVC solvent cement of medium body IPS brand or equivalent conform.
</t>
  </si>
  <si>
    <t>15mm dia</t>
  </si>
  <si>
    <t>20mm dia</t>
  </si>
  <si>
    <t>25mm dia</t>
  </si>
  <si>
    <t>32mm dia</t>
  </si>
  <si>
    <t>40mm dia</t>
  </si>
  <si>
    <t>CPVC Pipes                      (HOT WATER) WITH Thermal Insulation</t>
  </si>
  <si>
    <r>
      <t>Supply, laying, testing &amp; commissioning of CPVC - Schedule 80 (ASTM F 441</t>
    </r>
    <r>
      <rPr>
        <b/>
        <sz val="12"/>
        <rFont val="Calibri"/>
        <family val="2"/>
        <charset val="1"/>
      </rPr>
      <t>)</t>
    </r>
    <r>
      <rPr>
        <sz val="12"/>
        <rFont val="Calibri"/>
        <family val="2"/>
        <charset val="1"/>
      </rPr>
      <t xml:space="preserve"> Pipes and fittings suitable for Domestic  hot water application (max. temp.85 Deg.C) rated for a working pressure of 5 kg/cm2 and conforming to latest Indian / International Standards.
 WITH Supply &amp; Covering (Thermal Insulation) hot water pipes with 6 mm thick performed closed cell nitrite rubber pipe section insulation having density not less than 60 kg/cm2 and "K" valve not more than 0.034 w/m Deg. K @ 20 Deg C mean temperature.
</t>
    </r>
  </si>
  <si>
    <t>Booster Pump - Crompton &amp; Greaves/ KIRLOSKER</t>
  </si>
  <si>
    <t>Supply, Installation, Commissioning &amp; Testing for Booster Pump WITH FLOW SWITCH GRAVITATIONAL FLOW (top to bottom flow) with both side Sensor operations- A) 3CUM PER HR. B) HEAD: 25M, C) PHASE: SINGLE PHASE, D) PROTECTION: IP55, E) MONOBLOCK TYPE</t>
  </si>
  <si>
    <t>0.5 HP</t>
  </si>
  <si>
    <t>1.0 HP</t>
  </si>
  <si>
    <t>1.5 HP</t>
  </si>
  <si>
    <t>Booster Pump - Crompton &amp; Greaves/ KIRLOSKER/ GRUD FOS</t>
  </si>
  <si>
    <t>Supply, Installation, Commissioning &amp; Testing for HYDROPNEUMATIC Booster Pump WITH FLOW SWITCH with pressure vessel (AGINST GRAVITY/bottom to top flow) with both side Sensor operations (60ltr vessel) with both side Sensor operations- A) 3CUM PER HR. B) HEAD: 40M, C) PHASE: SINGLE PHASE, D) PROTECTION: IP55, E) MONOBLOCK TYPE F) WITH VALVE STATION</t>
  </si>
  <si>
    <t>1.5HP</t>
  </si>
  <si>
    <t>WATER DRAIN PIPES</t>
  </si>
  <si>
    <t xml:space="preserve">CI Class Pipes                   (WASTE PIPE)      </t>
  </si>
  <si>
    <t xml:space="preserve">Supply, Laying , Testing &amp; Commissioning of CI (Cast Iron) CLASS Pipes Conforming to IS 3114 : 1994  and Fittings Conforming to IS 1538 (1993), Cutting the Pipes to required Lengths, Laying in position to required Grade &amp; Level , Jointing , Making holes , Pockets , chases in. </t>
  </si>
  <si>
    <t xml:space="preserve">150mm dia                                                    </t>
  </si>
  <si>
    <t>100mm dia</t>
  </si>
  <si>
    <t>75mm dia</t>
  </si>
  <si>
    <t>50mm dia</t>
  </si>
  <si>
    <t>PVC WASTE PIPE FOR WASH ROOM</t>
  </si>
  <si>
    <t xml:space="preserve">PVC Plastic Pipe , Schedule 40,80,120 ( ASTM D1785 )                                                        </t>
  </si>
  <si>
    <t>25mm</t>
  </si>
  <si>
    <t>Drain for ac line</t>
  </si>
  <si>
    <t>50mm</t>
  </si>
  <si>
    <t>Company Make - Prince , Finolex</t>
  </si>
  <si>
    <t>75mm</t>
  </si>
  <si>
    <t>100mm</t>
  </si>
  <si>
    <t>150mm</t>
  </si>
  <si>
    <t>Company Make - Prince, Finolex (Basement Suspended Pipe)</t>
  </si>
  <si>
    <t>Drain</t>
  </si>
  <si>
    <t>Drainage : Exacavation &amp; SITC of 150mm (Underground) PVC Waste Pipe Make: Prince Finolex</t>
  </si>
  <si>
    <t>UPVC PIPE</t>
  </si>
  <si>
    <t>UPVC Plastic Pipe , Schedule 40,80,120 (ASTM D1785 )</t>
  </si>
  <si>
    <t>40mm</t>
  </si>
  <si>
    <t>C</t>
  </si>
  <si>
    <t>CHAMBER &amp; GRATING</t>
  </si>
  <si>
    <t>DRAINAGE CHAMBER &amp; COVER</t>
  </si>
  <si>
    <t>Constructing Inspection chamber in 100mm thick Brick Wall, WATER PROOFING with Plaster. TILE EXTRA TO BE PAID</t>
  </si>
  <si>
    <t>Internal</t>
  </si>
  <si>
    <t>300mm x 300mm</t>
  </si>
  <si>
    <t>450mm x 450mm</t>
  </si>
  <si>
    <t>External</t>
  </si>
  <si>
    <t>450mm x 900mm (with Excavation, C.I. Cover &amp; frame)</t>
  </si>
  <si>
    <t>GULLY TRAP</t>
  </si>
  <si>
    <t>Constructing Gully trap in 100mm thick Brick Wall with Plaster wih top cover.</t>
  </si>
  <si>
    <t>GRATING</t>
  </si>
  <si>
    <r>
      <t xml:space="preserve">Providing &amp; Fixing 20mm heavy quality SS Grating along with Perforated Mesh &amp; Angle Frame as per Size , Drawings. Weight not more than 60kg. </t>
    </r>
    <r>
      <rPr>
        <b/>
        <sz val="12"/>
        <rFont val="Calibri"/>
        <family val="2"/>
        <charset val="1"/>
      </rPr>
      <t>Rate inclusive of chamber construction</t>
    </r>
  </si>
  <si>
    <t>200mm width</t>
  </si>
  <si>
    <t>900mm X 200mm with SS Perforated Jali. (Grating Set)</t>
  </si>
  <si>
    <t>600mm X 200mm with SS Perforated Jali. (Grating Set)</t>
  </si>
  <si>
    <t>300mm X 200mm with SS Perforated Jali. (Grating Set)</t>
  </si>
  <si>
    <t>200mm X 200mm with SS Perforated Jali. (Grating Set)</t>
  </si>
  <si>
    <t>300mm width</t>
  </si>
  <si>
    <t>900mm X 300mm with SS Perforated Jali. (Grating Set)</t>
  </si>
  <si>
    <t>600mm X 300mm with SS Perforated Jali. (Grating Set)</t>
  </si>
  <si>
    <t>300mm X 300mm with SS Perforated Jali. (Grating Set)</t>
  </si>
  <si>
    <t>200mm X 300mm with SS Perforated Jali. (Grating Set)</t>
  </si>
  <si>
    <t>450mm width</t>
  </si>
  <si>
    <t>600mm X 450mm with SS Perforated Jali. (Grating Set)</t>
  </si>
  <si>
    <t>450mm X 450mm with SS Perforated Jali. (Grating Set)</t>
  </si>
  <si>
    <t>300mm X 450mm with SS Perforated Jali. (Grating Set)</t>
  </si>
  <si>
    <t>200mm X 450mm with SS Perforated Jali. (Grating Set)</t>
  </si>
  <si>
    <t>600mm width</t>
  </si>
  <si>
    <t>600mm X 600mm with SS Perforated Jali. (Grating Set)</t>
  </si>
  <si>
    <t>1200mm X 200mm with SS Perforated Jali. (Grating Set)</t>
  </si>
  <si>
    <t>1200mm X 300mm with SS Perforated Jali. (Grating Set)</t>
  </si>
  <si>
    <t>Providing &amp; Fixing 25 x 25 x 3mm thick SS Angle Frame for open drains. As per Size , Drawings. Ready to receive kota.</t>
  </si>
  <si>
    <t>560mm X upto 125mm</t>
  </si>
  <si>
    <t>560mm X from 130mm upto 200mm</t>
  </si>
  <si>
    <t>560mm X from 205mm upto 300mm</t>
  </si>
  <si>
    <t>200mm X 200mm</t>
  </si>
  <si>
    <t>PORTABLE GREASE TRAP</t>
  </si>
  <si>
    <t>Fixing of Portable SS grease trap / 3 bowl sink as per drg.</t>
  </si>
  <si>
    <t>Bush for portable grease trap</t>
  </si>
  <si>
    <t>INTERNAL GREASE TRAP</t>
  </si>
  <si>
    <t>Construction of grease trap with SS cover (2'-6'' x 3'-6" x upto 3'-0" deep) - inside the store as per drawing. Rate includes SS angles of 50 x 50 x 6mm as frame; SS cover on frame made by 50 x 50 SS Pipes @ maximum 15" c/c, covered with SS Sheet. Inclusive of fabricated SS 'T' sections made as per detailed drawings (3mm thick) for mounting grease trap partitions. Internal tiling &amp; plaster to be paid seperately.</t>
  </si>
  <si>
    <t>EXTERNAL GREASE TRAP</t>
  </si>
  <si>
    <t>Construction of grease trap with SS cover (2'-6'' x 3'-6" x upto 3'-0" deep) - outside the store as per drawing. Rate includes MS angles of 50 x 50 x 6mm as frame; MS cover on frame made by 50 x 50 MS Pipes @ maximum 15" c/c, covered with MS chequered plate. Inclusive of fabricated MS  'T' sections made as per detailed drawings (3mm thick) for mounting grease trap partitions. Internal tiling &amp; plaster to be paid seperately.</t>
  </si>
  <si>
    <t>D</t>
  </si>
  <si>
    <t>NAHNI TRAP</t>
  </si>
  <si>
    <t>Nahani Trap                        ( CI 75mm )</t>
  </si>
  <si>
    <t>Supply, Laying, Testing &amp; Commissioning of Approved CI (Cast Iron) CLASS pipes Nahani - Floor Trap with Approved Make leavy Duty round or Square SS Grating etc. Complete.</t>
  </si>
  <si>
    <t>Nahani Trap                        (PVC 75mm )</t>
  </si>
  <si>
    <t>Supply, Laying, Testing &amp; Commissioning of Approved SS Nahani TRAP WITH Floor Trap &amp; COCKROACH JAALI with Approved Make heavy duty round or Square  Grating etc. Complete.</t>
  </si>
  <si>
    <t>E</t>
  </si>
  <si>
    <t>CP FIXTURES &amp; BRASS VALVES -Jaquar (only continental series)</t>
  </si>
  <si>
    <t>Angle Cock</t>
  </si>
  <si>
    <t xml:space="preserve">P/F Angle Cock. </t>
  </si>
  <si>
    <t>Sink Mixer Wall Mounted</t>
  </si>
  <si>
    <t>P/F Sink Mixer, Swinging Casted Spout.</t>
  </si>
  <si>
    <t>Sink Mixer table Mounted</t>
  </si>
  <si>
    <t xml:space="preserve">P/F Sink Mixer, Swinging Casted Spout. </t>
  </si>
  <si>
    <t>Long Neck Bib Cock</t>
  </si>
  <si>
    <t>P/F Long Neck Bib Cock with wall Flange. Make- Jaquar</t>
  </si>
  <si>
    <t>Bib Cock</t>
  </si>
  <si>
    <t xml:space="preserve">Providing &amp; Fixing Bib Cock chrome finish  with wall Flange. </t>
  </si>
  <si>
    <t>Sink Pillar Cock</t>
  </si>
  <si>
    <t xml:space="preserve">P/F Sink Pillar cock with swinging casted spout. </t>
  </si>
  <si>
    <t>Sink Cock</t>
  </si>
  <si>
    <t>P/F Fixed Sink Cock.</t>
  </si>
  <si>
    <t>Pillar Cock</t>
  </si>
  <si>
    <t xml:space="preserve">P/F Tall Pillar Cock for counter flush basin. </t>
  </si>
  <si>
    <t>Pneumatic Push Cock</t>
  </si>
  <si>
    <t>P/F Pneumatic push cock.</t>
  </si>
  <si>
    <t>Foot Paddle Operated Faucet</t>
  </si>
  <si>
    <t>Foot Paddle Operated Faucet. (Below Hand Wash)</t>
  </si>
  <si>
    <t>Flush Valve</t>
  </si>
  <si>
    <t>Dual press</t>
  </si>
  <si>
    <t xml:space="preserve">P/F open Flush valve. </t>
  </si>
  <si>
    <t xml:space="preserve">P/F open Flush tank. </t>
  </si>
  <si>
    <t>Health Faucet</t>
  </si>
  <si>
    <t>P/F CP Health Faucet with 1m long CP Flexible Tube with wall Hook. Make- Jaquar</t>
  </si>
  <si>
    <t>2 in 1 Bib Cock</t>
  </si>
  <si>
    <t xml:space="preserve">P/F 2 in 1 bib cock in washrooms for mounting Health Faucet. Health faucet to be paid for separetly. </t>
  </si>
  <si>
    <t>Bottle Trap</t>
  </si>
  <si>
    <t xml:space="preserve">Providing &amp; fixing 32mm CP finished Bottle Trap with wall flanges. </t>
  </si>
  <si>
    <t>Waste Coupling</t>
  </si>
  <si>
    <t xml:space="preserve">Providing Waste Coupling 32mm size full thread waste coupling to be use. </t>
  </si>
  <si>
    <t>Ball Valves (Brass)</t>
  </si>
  <si>
    <t xml:space="preserve">Providing &amp; Fixing Ball Valve ISI mark. (For Inlet)                                                 </t>
  </si>
  <si>
    <t>16A</t>
  </si>
  <si>
    <t>Ball Valves (CPVC)</t>
  </si>
  <si>
    <t xml:space="preserve">Providing &amp; Fixing Ball Valve ISI mark. (For Inlet)                                          </t>
  </si>
  <si>
    <t>Non Return Valves (NRV)- Brass</t>
  </si>
  <si>
    <r>
      <t xml:space="preserve">Providing &amp; Fixing Brass Non Return Vavles of  ISI mark. </t>
    </r>
    <r>
      <rPr>
        <b/>
        <sz val="12"/>
        <rFont val="Calibri"/>
        <family val="2"/>
        <charset val="1"/>
      </rPr>
      <t>Rates are for BRASS valves</t>
    </r>
  </si>
  <si>
    <t>32mm</t>
  </si>
  <si>
    <t>Drainage Valve</t>
  </si>
  <si>
    <t>P &amp; F ball valve below 3 bowl sink &amp; veg pre &amp; RO sink - 75mm dia</t>
  </si>
  <si>
    <t>ACCESSORIES / MISCELLANEOUS</t>
  </si>
  <si>
    <t>Flexible Water Pipe</t>
  </si>
  <si>
    <t xml:space="preserve">Providing Flexible water pipe to connect Angle Valve to faucet                        </t>
  </si>
  <si>
    <t>Flexible Pipe</t>
  </si>
  <si>
    <t xml:space="preserve">Pre rinse spray valve &amp; spray. </t>
  </si>
  <si>
    <t>Water Indicator</t>
  </si>
  <si>
    <t>Providing water level Indicator for In Raw tank &amp; RO water tank with gauge Glass Cock. In BOH Area.</t>
  </si>
  <si>
    <t>P/F water level Indicator on terrace water tank by means of a transparent clear tube fixed along height of the water tank hence making water level visible</t>
  </si>
  <si>
    <t>Flexible Waste Pipe</t>
  </si>
  <si>
    <t>P/F flexible PVC waste pipe on wash basin / sink drains</t>
  </si>
  <si>
    <t>Installation of Equipment- Plumbing Scope</t>
  </si>
  <si>
    <t>Installation of plumbing fixtures &amp; kitchen equipment provided by client with new hardware as required- PLUMBING SCOPE</t>
  </si>
  <si>
    <t>BOILERS &amp; GEYSERS</t>
  </si>
  <si>
    <t>Boiler Storage</t>
  </si>
  <si>
    <t xml:space="preserve">Providing &amp; Supplying boiler with Mounting Bolts etc. </t>
  </si>
  <si>
    <t>35 Liter</t>
  </si>
  <si>
    <t>25 Liter</t>
  </si>
  <si>
    <t>Geyser Storage</t>
  </si>
  <si>
    <t>Providing &amp; Supplying 6 Liters Geyser with Mounting Bolts etc.</t>
  </si>
  <si>
    <t>SANITARYWARE</t>
  </si>
  <si>
    <t>Wash Basin</t>
  </si>
  <si>
    <t>P/F Wash Basin as per specs</t>
  </si>
  <si>
    <t>P/F Counter top Basin, Make &amp; Size- PARRYWARE as per drawing</t>
  </si>
  <si>
    <t>P/F Under Counter Basin, Make &amp; size- PARRYWARE as per drawing</t>
  </si>
  <si>
    <t>Corner Wash Basin</t>
  </si>
  <si>
    <t>WC Customer Toilet</t>
  </si>
  <si>
    <t>P/F Wall hung EWC with Seat &amp; Cover Make &amp; size- PARRYWARE as per drawing</t>
  </si>
  <si>
    <t>Urinal Customer Toilet</t>
  </si>
  <si>
    <t>P/F Wall Urinal with brackets. Make &amp; size- PARRYWARE as per drawing</t>
  </si>
  <si>
    <t>Urinal Pressomatic Flush Valve</t>
  </si>
  <si>
    <t>P &amp; F pressomatic type flush valve for urinals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</si>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</sst>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_(* #,##0.00_);_(* \(#,##0.00\);_(* \-??_);_(@_)"/>
    <numFmt numFmtId="167" formatCode="_ * #,##0.0_ ;_ * \-#,##0.0_ ;_ * &quot;-&quot;??_ ;_ @_ 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1" formatCode="#,##0.0\ ;&quot; -&quot;#,##0.0\ ;&quot; -&quot;#\ ;@\ "/>
    <numFmt numFmtId="172" formatCode="#,##0.00\ ;&quot; -&quot;#,##0.00\ ;&quot; -&quot;#\ ;@\ "/>
    <numFmt numFmtId="173" formatCode="#,##0.00\ ;&quot; (&quot;#,##0.00\);&quot; -&quot;#\ ;@\ "/>
    <numFmt numFmtId="174" formatCode="0.000"/>
    <numFmt numFmtId="175" formatCode="0.0"/>
    <numFmt numFmtId="176" formatCode="#,##0.00\ ;&quot; (&quot;#,##0.00\);&quot; -&quot;00\ ;@\ "/>
  </numFmts>
  <fonts count="2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1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indexed="8"/>
      <name val="Arial"/>
      <family val="2"/>
    </font>
    <font>
      <sz val="10"/>
      <name val="Arial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7" fontId="6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6" fillId="0" borderId="0"/>
    <xf numFmtId="164" fontId="9" fillId="0" borderId="0" applyFill="0" applyBorder="0" applyAlignment="0" applyProtection="0"/>
    <xf numFmtId="0" fontId="6" fillId="0" borderId="0"/>
    <xf numFmtId="165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168" fontId="10" fillId="0" borderId="0" applyFont="0" applyBorder="0" applyProtection="0"/>
    <xf numFmtId="169" fontId="11" fillId="0" borderId="0" applyBorder="0" applyProtection="0"/>
    <xf numFmtId="0" fontId="6" fillId="0" borderId="0"/>
    <xf numFmtId="0" fontId="6" fillId="0" borderId="0"/>
    <xf numFmtId="0" fontId="6" fillId="0" borderId="0"/>
    <xf numFmtId="171" fontId="12" fillId="0" borderId="0">
      <protection locked="0"/>
    </xf>
    <xf numFmtId="0" fontId="14" fillId="0" borderId="0"/>
    <xf numFmtId="0" fontId="12" fillId="0" borderId="0">
      <protection locked="0"/>
    </xf>
    <xf numFmtId="0" fontId="12" fillId="0" borderId="0">
      <protection locked="0"/>
    </xf>
    <xf numFmtId="172" fontId="16" fillId="0" borderId="0">
      <protection locked="0"/>
    </xf>
    <xf numFmtId="17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76" fontId="16" fillId="0" borderId="0">
      <protection locked="0"/>
    </xf>
    <xf numFmtId="0" fontId="20" fillId="0" borderId="0"/>
    <xf numFmtId="0" fontId="20" fillId="0" borderId="0"/>
  </cellStyleXfs>
  <cellXfs count="92">
    <xf numFmtId="0" fontId="0" fillId="0" borderId="0" xfId="0"/>
    <xf numFmtId="0" fontId="15" fillId="0" borderId="0" xfId="28" applyFont="1"/>
    <xf numFmtId="0" fontId="13" fillId="2" borderId="2" xfId="27" applyNumberFormat="1" applyFont="1" applyFill="1" applyBorder="1" applyAlignment="1" applyProtection="1">
      <alignment horizontal="center" vertical="center" wrapText="1"/>
    </xf>
    <xf numFmtId="0" fontId="13" fillId="2" borderId="4" xfId="27" applyNumberFormat="1" applyFont="1" applyFill="1" applyBorder="1" applyAlignment="1" applyProtection="1">
      <alignment horizontal="center" vertical="center" wrapText="1"/>
    </xf>
    <xf numFmtId="49" fontId="13" fillId="3" borderId="1" xfId="28" applyNumberFormat="1" applyFont="1" applyFill="1" applyBorder="1" applyAlignment="1">
      <alignment horizontal="center" vertical="center" wrapText="1"/>
    </xf>
    <xf numFmtId="49" fontId="13" fillId="3" borderId="1" xfId="28" applyNumberFormat="1" applyFont="1" applyFill="1" applyBorder="1" applyAlignment="1">
      <alignment horizontal="left" vertical="center" wrapText="1"/>
    </xf>
    <xf numFmtId="0" fontId="13" fillId="3" borderId="2" xfId="30" applyFont="1" applyFill="1" applyBorder="1" applyAlignment="1" applyProtection="1">
      <alignment horizontal="center" vertical="center" wrapText="1"/>
    </xf>
    <xf numFmtId="2" fontId="13" fillId="3" borderId="2" xfId="30" applyNumberFormat="1" applyFont="1" applyFill="1" applyBorder="1" applyAlignment="1" applyProtection="1">
      <alignment horizontal="center" vertical="center" wrapText="1"/>
    </xf>
    <xf numFmtId="49" fontId="13" fillId="3" borderId="2" xfId="28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28" applyFont="1" applyProtection="1">
      <protection locked="0"/>
    </xf>
    <xf numFmtId="49" fontId="15" fillId="0" borderId="1" xfId="28" applyNumberFormat="1" applyFont="1" applyBorder="1" applyAlignment="1">
      <alignment horizontal="center" vertical="center"/>
    </xf>
    <xf numFmtId="2" fontId="13" fillId="0" borderId="1" xfId="28" applyNumberFormat="1" applyFont="1" applyBorder="1" applyAlignment="1">
      <alignment horizontal="left" vertical="center" wrapText="1"/>
    </xf>
    <xf numFmtId="0" fontId="13" fillId="0" borderId="1" xfId="28" applyFont="1" applyBorder="1" applyAlignment="1">
      <alignment horizontal="left" vertical="center" wrapText="1"/>
    </xf>
    <xf numFmtId="0" fontId="13" fillId="0" borderId="1" xfId="28" applyFont="1" applyBorder="1" applyAlignment="1">
      <alignment horizontal="center" vertical="center"/>
    </xf>
    <xf numFmtId="173" fontId="13" fillId="0" borderId="1" xfId="31" applyNumberFormat="1" applyFont="1" applyBorder="1" applyAlignment="1">
      <alignment horizontal="center" vertical="center"/>
      <protection locked="0"/>
    </xf>
    <xf numFmtId="0" fontId="13" fillId="4" borderId="1" xfId="28" applyFont="1" applyFill="1" applyBorder="1" applyAlignment="1">
      <alignment horizontal="center" vertical="center" wrapText="1"/>
    </xf>
    <xf numFmtId="0" fontId="13" fillId="4" borderId="1" xfId="28" applyFont="1" applyFill="1" applyBorder="1" applyAlignment="1">
      <alignment horizontal="left" vertical="center" wrapText="1"/>
    </xf>
    <xf numFmtId="0" fontId="17" fillId="5" borderId="5" xfId="28" applyFont="1" applyFill="1" applyBorder="1" applyAlignment="1" applyProtection="1">
      <alignment horizontal="left" vertical="center" wrapText="1"/>
      <protection locked="0"/>
    </xf>
    <xf numFmtId="2" fontId="15" fillId="0" borderId="1" xfId="28" applyNumberFormat="1" applyFont="1" applyBorder="1" applyAlignment="1">
      <alignment horizontal="center" vertical="center"/>
    </xf>
    <xf numFmtId="0" fontId="2" fillId="0" borderId="1" xfId="28" applyFont="1" applyBorder="1" applyAlignment="1">
      <alignment horizontal="left" vertical="center" wrapText="1"/>
    </xf>
    <xf numFmtId="0" fontId="15" fillId="0" borderId="1" xfId="28" applyFont="1" applyBorder="1" applyAlignment="1">
      <alignment horizontal="center" vertical="center"/>
    </xf>
    <xf numFmtId="169" fontId="18" fillId="0" borderId="5" xfId="22" applyNumberFormat="1" applyFont="1" applyBorder="1" applyAlignment="1">
      <alignment horizontal="center" vertical="center"/>
    </xf>
    <xf numFmtId="169" fontId="18" fillId="0" borderId="5" xfId="22" applyNumberFormat="1" applyFont="1" applyBorder="1" applyAlignment="1" applyProtection="1">
      <alignment horizontal="center" vertical="center"/>
      <protection locked="0"/>
    </xf>
    <xf numFmtId="174" fontId="15" fillId="0" borderId="1" xfId="28" applyNumberFormat="1" applyFont="1" applyBorder="1" applyAlignment="1">
      <alignment horizontal="center" vertical="center"/>
    </xf>
    <xf numFmtId="0" fontId="15" fillId="0" borderId="1" xfId="28" applyFont="1" applyBorder="1" applyAlignment="1">
      <alignment horizontal="left" vertical="center" wrapText="1"/>
    </xf>
    <xf numFmtId="2" fontId="4" fillId="0" borderId="3" xfId="28" applyNumberFormat="1" applyFont="1" applyBorder="1" applyAlignment="1">
      <alignment horizontal="center" vertical="center"/>
    </xf>
    <xf numFmtId="169" fontId="18" fillId="0" borderId="5" xfId="32" applyNumberFormat="1" applyFont="1" applyBorder="1" applyAlignment="1" applyProtection="1">
      <alignment horizontal="center" vertical="center"/>
    </xf>
    <xf numFmtId="2" fontId="2" fillId="0" borderId="1" xfId="28" applyNumberFormat="1" applyFont="1" applyBorder="1" applyAlignment="1">
      <alignment horizontal="center" vertical="center"/>
    </xf>
    <xf numFmtId="0" fontId="18" fillId="0" borderId="5" xfId="28" applyFont="1" applyBorder="1" applyAlignment="1">
      <alignment vertical="center"/>
    </xf>
    <xf numFmtId="0" fontId="18" fillId="0" borderId="5" xfId="28" applyFont="1" applyBorder="1" applyAlignment="1" applyProtection="1">
      <alignment vertical="center"/>
      <protection locked="0"/>
    </xf>
    <xf numFmtId="0" fontId="2" fillId="0" borderId="1" xfId="28" applyFont="1" applyBorder="1" applyAlignment="1">
      <alignment horizontal="center" vertical="center"/>
    </xf>
    <xf numFmtId="0" fontId="15" fillId="0" borderId="6" xfId="28" applyFont="1" applyBorder="1" applyAlignment="1">
      <alignment horizontal="center" vertical="center"/>
    </xf>
    <xf numFmtId="169" fontId="18" fillId="0" borderId="8" xfId="32" applyNumberFormat="1" applyFont="1" applyBorder="1" applyAlignment="1" applyProtection="1">
      <alignment horizontal="center" vertical="center"/>
    </xf>
    <xf numFmtId="2" fontId="2" fillId="0" borderId="2" xfId="28" applyNumberFormat="1" applyFont="1" applyBorder="1" applyAlignment="1">
      <alignment horizontal="center" vertical="center"/>
    </xf>
    <xf numFmtId="2" fontId="2" fillId="2" borderId="1" xfId="28" applyNumberFormat="1" applyFont="1" applyFill="1" applyBorder="1" applyAlignment="1">
      <alignment horizontal="center" vertical="center"/>
    </xf>
    <xf numFmtId="2" fontId="15" fillId="0" borderId="1" xfId="33" applyNumberFormat="1" applyFont="1" applyBorder="1" applyAlignment="1" applyProtection="1">
      <alignment horizontal="center" vertical="center" wrapText="1"/>
    </xf>
    <xf numFmtId="2" fontId="2" fillId="0" borderId="1" xfId="33" applyNumberFormat="1" applyFont="1" applyBorder="1" applyAlignment="1" applyProtection="1">
      <alignment horizontal="center" vertical="center" wrapText="1"/>
    </xf>
    <xf numFmtId="169" fontId="18" fillId="0" borderId="5" xfId="22" applyNumberFormat="1" applyFont="1" applyBorder="1" applyAlignment="1">
      <alignment horizontal="center" vertical="center" wrapText="1"/>
    </xf>
    <xf numFmtId="2" fontId="4" fillId="0" borderId="3" xfId="34" applyNumberFormat="1" applyFont="1" applyBorder="1" applyAlignment="1" applyProtection="1">
      <alignment horizontal="center" vertical="center" wrapText="1"/>
    </xf>
    <xf numFmtId="0" fontId="13" fillId="0" borderId="1" xfId="33" applyFont="1" applyBorder="1" applyAlignment="1" applyProtection="1">
      <alignment horizontal="left" vertical="center" wrapText="1"/>
    </xf>
    <xf numFmtId="2" fontId="15" fillId="0" borderId="1" xfId="28" applyNumberFormat="1" applyFont="1" applyBorder="1" applyAlignment="1">
      <alignment horizontal="left" vertical="center" wrapText="1"/>
    </xf>
    <xf numFmtId="2" fontId="5" fillId="0" borderId="3" xfId="35" applyNumberFormat="1" applyFont="1" applyBorder="1" applyAlignment="1" applyProtection="1">
      <alignment horizontal="center" vertical="center"/>
    </xf>
    <xf numFmtId="0" fontId="17" fillId="0" borderId="3" xfId="0" applyFont="1" applyBorder="1" applyAlignment="1">
      <alignment horizontal="left" vertical="top" wrapText="1"/>
    </xf>
    <xf numFmtId="169" fontId="18" fillId="0" borderId="3" xfId="22" applyNumberFormat="1" applyFont="1" applyBorder="1" applyAlignment="1">
      <alignment horizontal="left" vertical="center" wrapText="1"/>
    </xf>
    <xf numFmtId="169" fontId="17" fillId="0" borderId="5" xfId="22" applyNumberFormat="1" applyFont="1" applyBorder="1" applyAlignment="1">
      <alignment horizontal="center" vertical="center"/>
    </xf>
    <xf numFmtId="169" fontId="17" fillId="0" borderId="5" xfId="22" applyNumberFormat="1" applyFont="1" applyBorder="1" applyAlignment="1" applyProtection="1">
      <alignment horizontal="center" vertical="center"/>
      <protection locked="0"/>
    </xf>
    <xf numFmtId="2" fontId="15" fillId="0" borderId="1" xfId="28" applyNumberFormat="1" applyFont="1" applyBorder="1" applyAlignment="1">
      <alignment horizontal="center" vertical="center" wrapText="1"/>
    </xf>
    <xf numFmtId="2" fontId="2" fillId="0" borderId="1" xfId="28" applyNumberFormat="1" applyFont="1" applyBorder="1" applyAlignment="1">
      <alignment horizontal="center" vertical="center" wrapText="1"/>
    </xf>
    <xf numFmtId="169" fontId="18" fillId="0" borderId="5" xfId="22" applyNumberFormat="1" applyFont="1" applyBorder="1" applyAlignment="1" applyProtection="1">
      <alignment horizontal="center" vertical="center" wrapText="1"/>
      <protection locked="0"/>
    </xf>
    <xf numFmtId="2" fontId="5" fillId="0" borderId="3" xfId="36" applyNumberFormat="1" applyFont="1" applyBorder="1" applyAlignment="1" applyProtection="1">
      <alignment horizontal="center" vertical="center"/>
    </xf>
    <xf numFmtId="2" fontId="15" fillId="2" borderId="1" xfId="28" applyNumberFormat="1" applyFont="1" applyFill="1" applyBorder="1" applyAlignment="1">
      <alignment horizontal="center" vertical="center"/>
    </xf>
    <xf numFmtId="2" fontId="5" fillId="0" borderId="3" xfId="37" applyNumberFormat="1" applyFont="1" applyBorder="1" applyAlignment="1" applyProtection="1">
      <alignment horizontal="center" vertical="center"/>
    </xf>
    <xf numFmtId="0" fontId="15" fillId="0" borderId="1" xfId="28" applyFont="1" applyBorder="1" applyAlignment="1">
      <alignment vertical="center" wrapText="1"/>
    </xf>
    <xf numFmtId="0" fontId="13" fillId="0" borderId="1" xfId="28" applyFont="1" applyBorder="1" applyAlignment="1">
      <alignment vertical="center" wrapText="1"/>
    </xf>
    <xf numFmtId="0" fontId="15" fillId="0" borderId="1" xfId="28" applyFont="1" applyBorder="1"/>
    <xf numFmtId="2" fontId="13" fillId="0" borderId="1" xfId="38" applyNumberFormat="1" applyFont="1" applyBorder="1" applyAlignment="1" applyProtection="1">
      <alignment horizontal="left" vertical="center"/>
    </xf>
    <xf numFmtId="0" fontId="15" fillId="0" borderId="1" xfId="38" applyFont="1" applyBorder="1" applyAlignment="1" applyProtection="1">
      <alignment horizontal="left" vertical="center"/>
    </xf>
    <xf numFmtId="0" fontId="15" fillId="0" borderId="1" xfId="38" applyFont="1" applyBorder="1" applyAlignment="1" applyProtection="1">
      <alignment horizontal="center" vertical="center"/>
    </xf>
    <xf numFmtId="1" fontId="2" fillId="0" borderId="1" xfId="38" applyNumberFormat="1" applyFont="1" applyBorder="1" applyAlignment="1" applyProtection="1">
      <alignment horizontal="center" vertical="center"/>
    </xf>
    <xf numFmtId="2" fontId="15" fillId="0" borderId="1" xfId="38" applyNumberFormat="1" applyFont="1" applyBorder="1" applyAlignment="1" applyProtection="1">
      <alignment horizontal="left" vertical="center"/>
    </xf>
    <xf numFmtId="175" fontId="15" fillId="0" borderId="1" xfId="38" applyNumberFormat="1" applyFont="1" applyBorder="1" applyAlignment="1" applyProtection="1">
      <alignment horizontal="center" vertical="center"/>
    </xf>
    <xf numFmtId="2" fontId="15" fillId="0" borderId="1" xfId="38" applyNumberFormat="1" applyFont="1" applyBorder="1" applyAlignment="1" applyProtection="1">
      <alignment horizontal="center" vertical="center"/>
    </xf>
    <xf numFmtId="0" fontId="15" fillId="0" borderId="1" xfId="38" applyFont="1" applyBorder="1" applyAlignment="1" applyProtection="1">
      <alignment horizontal="left" vertical="center" wrapText="1"/>
    </xf>
    <xf numFmtId="169" fontId="18" fillId="0" borderId="5" xfId="32" applyNumberFormat="1" applyFont="1" applyBorder="1" applyAlignment="1">
      <alignment horizontal="center" vertical="center"/>
      <protection locked="0"/>
    </xf>
    <xf numFmtId="0" fontId="13" fillId="0" borderId="1" xfId="33" applyFont="1" applyBorder="1" applyAlignment="1" applyProtection="1">
      <alignment horizontal="left" vertical="center"/>
    </xf>
    <xf numFmtId="0" fontId="15" fillId="0" borderId="1" xfId="39" applyFont="1" applyBorder="1" applyAlignment="1" applyProtection="1">
      <alignment horizontal="center" vertical="center" wrapText="1"/>
    </xf>
    <xf numFmtId="165" fontId="2" fillId="0" borderId="1" xfId="40" applyNumberFormat="1" applyFont="1" applyBorder="1" applyAlignment="1" applyProtection="1">
      <alignment vertical="center"/>
    </xf>
    <xf numFmtId="169" fontId="18" fillId="0" borderId="5" xfId="22" applyNumberFormat="1" applyFont="1" applyBorder="1" applyAlignment="1">
      <alignment vertical="center"/>
    </xf>
    <xf numFmtId="169" fontId="18" fillId="0" borderId="5" xfId="22" applyNumberFormat="1" applyFont="1" applyBorder="1" applyAlignment="1" applyProtection="1">
      <alignment vertical="center"/>
      <protection locked="0"/>
    </xf>
    <xf numFmtId="0" fontId="15" fillId="0" borderId="1" xfId="39" applyFont="1" applyBorder="1" applyAlignment="1" applyProtection="1">
      <alignment horizontal="left" vertical="center" wrapText="1"/>
    </xf>
    <xf numFmtId="2" fontId="13" fillId="0" borderId="1" xfId="28" applyNumberFormat="1" applyFont="1" applyBorder="1" applyAlignment="1">
      <alignment horizontal="left" vertical="center"/>
    </xf>
    <xf numFmtId="2" fontId="13" fillId="2" borderId="1" xfId="28" applyNumberFormat="1" applyFont="1" applyFill="1" applyBorder="1" applyAlignment="1">
      <alignment horizontal="left" vertical="center" wrapText="1"/>
    </xf>
    <xf numFmtId="0" fontId="15" fillId="2" borderId="1" xfId="28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169" fontId="18" fillId="6" borderId="5" xfId="22" applyNumberFormat="1" applyFont="1" applyFill="1" applyBorder="1" applyAlignment="1">
      <alignment horizontal="center" vertical="center"/>
    </xf>
    <xf numFmtId="0" fontId="13" fillId="0" borderId="1" xfId="28" applyFont="1" applyBorder="1" applyAlignment="1">
      <alignment horizontal="left" vertical="center"/>
    </xf>
    <xf numFmtId="0" fontId="2" fillId="0" borderId="1" xfId="28" applyFont="1" applyBorder="1" applyAlignment="1">
      <alignment vertical="center"/>
    </xf>
    <xf numFmtId="169" fontId="18" fillId="6" borderId="5" xfId="22" applyNumberFormat="1" applyFont="1" applyFill="1" applyBorder="1" applyAlignment="1">
      <alignment horizontal="center" vertical="center" wrapText="1"/>
    </xf>
    <xf numFmtId="2" fontId="15" fillId="2" borderId="1" xfId="28" applyNumberFormat="1" applyFont="1" applyFill="1" applyBorder="1" applyAlignment="1">
      <alignment horizontal="left" vertical="center" wrapText="1"/>
    </xf>
    <xf numFmtId="1" fontId="2" fillId="2" borderId="1" xfId="38" applyNumberFormat="1" applyFont="1" applyFill="1" applyBorder="1" applyAlignment="1" applyProtection="1">
      <alignment horizontal="center" vertical="center"/>
    </xf>
    <xf numFmtId="173" fontId="13" fillId="0" borderId="1" xfId="32" applyNumberFormat="1" applyFont="1" applyBorder="1" applyAlignment="1" applyProtection="1">
      <alignment horizontal="center" vertical="center"/>
    </xf>
    <xf numFmtId="173" fontId="15" fillId="0" borderId="1" xfId="31" applyNumberFormat="1" applyFont="1" applyBorder="1" applyAlignment="1" applyProtection="1">
      <alignment horizontal="center" vertical="center"/>
    </xf>
    <xf numFmtId="173" fontId="13" fillId="0" borderId="1" xfId="28" applyNumberFormat="1" applyFont="1" applyBorder="1" applyProtection="1">
      <protection locked="0"/>
    </xf>
    <xf numFmtId="0" fontId="13" fillId="3" borderId="1" xfId="28" applyFont="1" applyFill="1" applyBorder="1"/>
    <xf numFmtId="0" fontId="13" fillId="3" borderId="1" xfId="28" applyFont="1" applyFill="1" applyBorder="1" applyAlignment="1">
      <alignment horizontal="left" vertical="center"/>
    </xf>
    <xf numFmtId="172" fontId="13" fillId="3" borderId="1" xfId="28" applyNumberFormat="1" applyFont="1" applyFill="1" applyBorder="1"/>
    <xf numFmtId="172" fontId="13" fillId="3" borderId="1" xfId="28" applyNumberFormat="1" applyFont="1" applyFill="1" applyBorder="1" applyProtection="1">
      <protection locked="0"/>
    </xf>
    <xf numFmtId="0" fontId="13" fillId="0" borderId="0" xfId="28" applyFont="1" applyAlignment="1">
      <alignment horizontal="left" vertical="center"/>
    </xf>
    <xf numFmtId="0" fontId="13" fillId="3" borderId="1" xfId="27" applyNumberFormat="1" applyFont="1" applyFill="1" applyBorder="1" applyAlignment="1" applyProtection="1">
      <alignment horizontal="center" vertical="center" wrapText="1"/>
    </xf>
    <xf numFmtId="0" fontId="13" fillId="0" borderId="6" xfId="29" applyFont="1" applyBorder="1" applyAlignment="1" applyProtection="1">
      <alignment horizontal="left" vertical="center"/>
    </xf>
    <xf numFmtId="0" fontId="13" fillId="0" borderId="7" xfId="29" applyFont="1" applyBorder="1" applyAlignment="1" applyProtection="1">
      <alignment horizontal="left" vertical="center"/>
    </xf>
    <xf numFmtId="0" fontId="19" fillId="2" borderId="1" xfId="28" applyFont="1" applyFill="1" applyBorder="1"/>
  </cellXfs>
  <cellStyles count="43">
    <cellStyle name="0,0_x000a__x000a_NA_x000a__x000a_ 3" xfId="16"/>
    <cellStyle name="Accent3 - 60% 2" xfId="5"/>
    <cellStyle name="Accent3 - 60% 2 2" xfId="30"/>
    <cellStyle name="Accent3 - 60% 2 3" xfId="41"/>
    <cellStyle name="Accent3 4 2" xfId="14"/>
    <cellStyle name="Comma 10" xfId="17"/>
    <cellStyle name="Comma 2" xfId="7"/>
    <cellStyle name="Comma 2 2" xfId="32"/>
    <cellStyle name="Comma 3" xfId="15"/>
    <cellStyle name="Comma 4" xfId="40"/>
    <cellStyle name="Comma_tender bill 2" xfId="27"/>
    <cellStyle name="Excel Built-in Comma" xfId="22"/>
    <cellStyle name="Excel Built-in Comma 1" xfId="31"/>
    <cellStyle name="Excel_BuiltIn_Comma" xfId="23"/>
    <cellStyle name="Normal" xfId="0" builtinId="0"/>
    <cellStyle name="Normal 10" xfId="1"/>
    <cellStyle name="Normal 10 2" xfId="4"/>
    <cellStyle name="Normal 10 2 2" xfId="39"/>
    <cellStyle name="Normal 10 2 3" xfId="21"/>
    <cellStyle name="Normal 10 3" xfId="29"/>
    <cellStyle name="Normal 2" xfId="18"/>
    <cellStyle name="Normal 2 2" xfId="11"/>
    <cellStyle name="Normal 2 2 10" xfId="42"/>
    <cellStyle name="Normal 2 2 2" xfId="38"/>
    <cellStyle name="Normal 2_2nd RA Bill For Civil Interior Work 090110" xfId="6"/>
    <cellStyle name="Normal 22" xfId="12"/>
    <cellStyle name="Normal 3" xfId="3"/>
    <cellStyle name="Normal 36" xfId="13"/>
    <cellStyle name="Normal 38" xfId="8"/>
    <cellStyle name="Normal 38 2" xfId="24"/>
    <cellStyle name="Normal 38 3" xfId="35"/>
    <cellStyle name="Normal 39" xfId="9"/>
    <cellStyle name="Normal 39 2" xfId="25"/>
    <cellStyle name="Normal 39 3" xfId="36"/>
    <cellStyle name="Normal 4" xfId="28"/>
    <cellStyle name="Normal 40" xfId="10"/>
    <cellStyle name="Normal 40 2" xfId="26"/>
    <cellStyle name="Normal 40 3" xfId="37"/>
    <cellStyle name="Normal_costing sheet 2 2" xfId="34"/>
    <cellStyle name="Normal_costing sheet 3" xfId="33"/>
    <cellStyle name="Style 1" xfId="2"/>
    <cellStyle name="쉼표 [0]_ML_Maintenance_Quo_060628" xfId="20"/>
    <cellStyle name="표준_0N-HANDLING 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topLeftCell="A93" zoomScaleNormal="100" workbookViewId="0">
      <selection activeCell="B98" sqref="B98"/>
    </sheetView>
  </sheetViews>
  <sheetFormatPr defaultColWidth="9.69140625" defaultRowHeight="15.9"/>
  <cols>
    <col min="1" max="1" width="9.69140625" style="1"/>
    <col min="2" max="2" width="22.69140625" style="87" customWidth="1"/>
    <col min="3" max="3" width="77.84375" style="1" customWidth="1"/>
    <col min="4" max="4" width="6.3046875" style="1" customWidth="1"/>
    <col min="5" max="5" width="9.69140625" style="1"/>
    <col min="6" max="6" width="12.3828125" style="1" customWidth="1"/>
    <col min="7" max="7" width="14.15234375" style="1" customWidth="1"/>
    <col min="8" max="8" width="26.3828125" style="1" customWidth="1"/>
    <col min="9" max="9" width="39" style="1" customWidth="1"/>
    <col min="10" max="16384" width="9.69140625" style="1"/>
  </cols>
  <sheetData>
    <row r="1" spans="1:11" ht="15.75" customHeight="1">
      <c r="A1" s="88" t="s">
        <v>21</v>
      </c>
      <c r="B1" s="88"/>
      <c r="C1" s="88"/>
      <c r="D1" s="88"/>
      <c r="E1" s="88"/>
      <c r="F1" s="88"/>
      <c r="G1" s="88"/>
      <c r="H1" s="88"/>
    </row>
    <row r="2" spans="1:11" ht="15.75" customHeight="1">
      <c r="A2" s="2"/>
      <c r="B2" s="89" t="e">
        <f>#REF!</f>
        <v>#REF!</v>
      </c>
      <c r="C2" s="90"/>
      <c r="D2" s="2"/>
      <c r="E2" s="3"/>
      <c r="F2" s="2"/>
      <c r="G2" s="91" t="e">
        <f>#REF!</f>
        <v>#REF!</v>
      </c>
      <c r="H2" s="91"/>
    </row>
    <row r="3" spans="1:11">
      <c r="A3" s="4" t="s">
        <v>0</v>
      </c>
      <c r="B3" s="5" t="s">
        <v>22</v>
      </c>
      <c r="C3" s="4" t="s">
        <v>9</v>
      </c>
      <c r="D3" s="4" t="s">
        <v>1</v>
      </c>
      <c r="E3" s="4" t="s">
        <v>19</v>
      </c>
      <c r="F3" s="6" t="s">
        <v>17</v>
      </c>
      <c r="G3" s="7" t="s">
        <v>18</v>
      </c>
      <c r="H3" s="8" t="s">
        <v>10</v>
      </c>
      <c r="I3" s="9"/>
      <c r="J3" s="9"/>
      <c r="K3" s="9"/>
    </row>
    <row r="4" spans="1:11">
      <c r="A4" s="10"/>
      <c r="B4" s="11"/>
      <c r="C4" s="12"/>
      <c r="D4" s="13"/>
      <c r="E4" s="13"/>
      <c r="F4" s="13"/>
      <c r="G4" s="13"/>
      <c r="H4" s="14"/>
      <c r="I4" s="9" t="str">
        <f>CONCATENATE(B$3," ",B4," ",C$3," ",C4)</f>
        <v xml:space="preserve">MATERIAL  DESCRIPTION </v>
      </c>
      <c r="J4" s="9"/>
      <c r="K4" s="9"/>
    </row>
    <row r="5" spans="1:11">
      <c r="A5" s="15" t="s">
        <v>13</v>
      </c>
      <c r="B5" s="16"/>
      <c r="C5" s="16" t="s">
        <v>23</v>
      </c>
      <c r="D5" s="16"/>
      <c r="E5" s="16"/>
      <c r="F5" s="16"/>
      <c r="G5" s="16"/>
      <c r="H5" s="17"/>
      <c r="I5" s="9" t="str">
        <f t="shared" ref="I5:I68" si="0">CONCATENATE(B$3," ",B5," ",C$3," ",C5)</f>
        <v>MATERIAL  DESCRIPTION WATER SUPPLY PIPES</v>
      </c>
      <c r="J5" s="9"/>
      <c r="K5" s="9"/>
    </row>
    <row r="6" spans="1:11" ht="79.3">
      <c r="A6" s="18">
        <v>1</v>
      </c>
      <c r="B6" s="11" t="s">
        <v>24</v>
      </c>
      <c r="C6" s="19" t="s">
        <v>25</v>
      </c>
      <c r="D6" s="20"/>
      <c r="E6" s="20"/>
      <c r="F6" s="20"/>
      <c r="G6" s="20"/>
      <c r="H6" s="22"/>
      <c r="I6" s="9" t="str">
        <f t="shared" si="0"/>
        <v xml:space="preserve">MATERIAL CPVC Pipes                        (RO WATER &amp; RAW WATER) DESCRIPTION Supply, laying, testing &amp; commissioning of FOOD GRADE CPVC pipes conforming to CTS (Copper Tube Size) SDR-11 as per (is 15778 ASTM D 2846)  with necessary fittings up to the size of 50 mm dia, jointing with CPVC solvent cement of medium body IPS brand or equivalent conform.
</v>
      </c>
      <c r="J6" s="9"/>
      <c r="K6" s="9"/>
    </row>
    <row r="7" spans="1:11">
      <c r="A7" s="23" t="s">
        <v>3</v>
      </c>
      <c r="B7" s="11"/>
      <c r="C7" s="24" t="s">
        <v>26</v>
      </c>
      <c r="D7" s="20" t="s">
        <v>12</v>
      </c>
      <c r="E7" s="25"/>
      <c r="F7" s="26"/>
      <c r="G7" s="21">
        <f t="shared" ref="G7:G73" si="1">F7*E7</f>
        <v>0</v>
      </c>
      <c r="H7" s="22"/>
      <c r="I7" s="9" t="str">
        <f t="shared" si="0"/>
        <v>MATERIAL  DESCRIPTION 15mm dia</v>
      </c>
      <c r="J7" s="9"/>
      <c r="K7" s="9"/>
    </row>
    <row r="8" spans="1:11">
      <c r="A8" s="23" t="s">
        <v>4</v>
      </c>
      <c r="B8" s="11"/>
      <c r="C8" s="24" t="s">
        <v>27</v>
      </c>
      <c r="D8" s="20" t="s">
        <v>12</v>
      </c>
      <c r="E8" s="25">
        <v>40</v>
      </c>
      <c r="F8" s="26"/>
      <c r="G8" s="21">
        <f t="shared" si="1"/>
        <v>0</v>
      </c>
      <c r="H8" s="22"/>
      <c r="I8" s="9" t="str">
        <f t="shared" si="0"/>
        <v>MATERIAL  DESCRIPTION 20mm dia</v>
      </c>
      <c r="J8" s="9"/>
      <c r="K8" s="9"/>
    </row>
    <row r="9" spans="1:11">
      <c r="A9" s="23" t="s">
        <v>5</v>
      </c>
      <c r="B9" s="11"/>
      <c r="C9" s="24" t="s">
        <v>28</v>
      </c>
      <c r="D9" s="20" t="s">
        <v>12</v>
      </c>
      <c r="E9" s="25">
        <v>10</v>
      </c>
      <c r="F9" s="26"/>
      <c r="G9" s="21">
        <f t="shared" si="1"/>
        <v>0</v>
      </c>
      <c r="H9" s="22"/>
      <c r="I9" s="9" t="str">
        <f t="shared" si="0"/>
        <v>MATERIAL  DESCRIPTION 25mm dia</v>
      </c>
      <c r="J9" s="9"/>
      <c r="K9" s="9"/>
    </row>
    <row r="10" spans="1:11">
      <c r="A10" s="23" t="s">
        <v>6</v>
      </c>
      <c r="B10" s="11"/>
      <c r="C10" s="24" t="s">
        <v>29</v>
      </c>
      <c r="D10" s="20" t="s">
        <v>12</v>
      </c>
      <c r="E10" s="25">
        <v>25</v>
      </c>
      <c r="F10" s="26"/>
      <c r="G10" s="21">
        <f t="shared" si="1"/>
        <v>0</v>
      </c>
      <c r="H10" s="22"/>
      <c r="I10" s="9" t="str">
        <f t="shared" si="0"/>
        <v>MATERIAL  DESCRIPTION 32mm dia</v>
      </c>
      <c r="J10" s="9"/>
      <c r="K10" s="9"/>
    </row>
    <row r="11" spans="1:11">
      <c r="A11" s="23" t="s">
        <v>7</v>
      </c>
      <c r="B11" s="11"/>
      <c r="C11" s="24" t="s">
        <v>30</v>
      </c>
      <c r="D11" s="20" t="s">
        <v>12</v>
      </c>
      <c r="E11" s="27"/>
      <c r="F11" s="26"/>
      <c r="G11" s="21">
        <f t="shared" si="1"/>
        <v>0</v>
      </c>
      <c r="H11" s="22"/>
      <c r="I11" s="9" t="str">
        <f t="shared" si="0"/>
        <v>MATERIAL  DESCRIPTION 40mm dia</v>
      </c>
      <c r="J11" s="9"/>
      <c r="K11" s="9"/>
    </row>
    <row r="12" spans="1:11">
      <c r="A12" s="23"/>
      <c r="B12" s="11"/>
      <c r="C12" s="24"/>
      <c r="D12" s="20"/>
      <c r="E12" s="27"/>
      <c r="F12" s="28"/>
      <c r="G12" s="21"/>
      <c r="H12" s="29"/>
      <c r="I12" s="9" t="str">
        <f t="shared" si="0"/>
        <v xml:space="preserve">MATERIAL  DESCRIPTION </v>
      </c>
      <c r="J12" s="9"/>
      <c r="K12" s="9"/>
    </row>
    <row r="13" spans="1:11" ht="142.75">
      <c r="A13" s="18">
        <v>2</v>
      </c>
      <c r="B13" s="11" t="s">
        <v>31</v>
      </c>
      <c r="C13" s="19" t="s">
        <v>32</v>
      </c>
      <c r="D13" s="20"/>
      <c r="E13" s="27"/>
      <c r="F13" s="21"/>
      <c r="G13" s="21"/>
      <c r="H13" s="22"/>
      <c r="I13" s="9" t="str">
        <f t="shared" si="0"/>
        <v xml:space="preserve">MATERIAL CPVC Pipes                      (HOT WATER) WITH Thermal Insulation DESCRIPTION Supply, laying, testing &amp; commissioning of CPVC - Schedule 80 (ASTM F 441) Pipes and fittings suitable for Domestic  hot water application (max. temp.85 Deg.C) rated for a working pressure of 5 kg/cm2 and conforming to latest Indian / International Standards.
 WITH Supply &amp; Covering (Thermal Insulation) hot water pipes with 6 mm thick performed closed cell nitrite rubber pipe section insulation having density not less than 60 kg/cm2 and "K" valve not more than 0.034 w/m Deg. K @ 20 Deg C mean temperature.
</v>
      </c>
      <c r="J13" s="9"/>
      <c r="K13" s="9"/>
    </row>
    <row r="14" spans="1:11">
      <c r="A14" s="23" t="s">
        <v>3</v>
      </c>
      <c r="B14" s="11"/>
      <c r="C14" s="24" t="s">
        <v>26</v>
      </c>
      <c r="D14" s="20" t="s">
        <v>12</v>
      </c>
      <c r="E14" s="25"/>
      <c r="F14" s="26"/>
      <c r="G14" s="21">
        <f t="shared" si="1"/>
        <v>0</v>
      </c>
      <c r="H14" s="22"/>
      <c r="I14" s="9" t="str">
        <f t="shared" si="0"/>
        <v>MATERIAL  DESCRIPTION 15mm dia</v>
      </c>
      <c r="J14" s="9"/>
      <c r="K14" s="9"/>
    </row>
    <row r="15" spans="1:11">
      <c r="A15" s="23" t="s">
        <v>4</v>
      </c>
      <c r="B15" s="11"/>
      <c r="C15" s="24" t="s">
        <v>27</v>
      </c>
      <c r="D15" s="20" t="s">
        <v>12</v>
      </c>
      <c r="E15" s="25">
        <v>30</v>
      </c>
      <c r="F15" s="26"/>
      <c r="G15" s="21">
        <f t="shared" si="1"/>
        <v>0</v>
      </c>
      <c r="H15" s="22"/>
      <c r="I15" s="9" t="str">
        <f t="shared" si="0"/>
        <v>MATERIAL  DESCRIPTION 20mm dia</v>
      </c>
      <c r="J15" s="9"/>
      <c r="K15" s="9"/>
    </row>
    <row r="16" spans="1:11">
      <c r="A16" s="23" t="s">
        <v>5</v>
      </c>
      <c r="B16" s="11"/>
      <c r="C16" s="24" t="s">
        <v>28</v>
      </c>
      <c r="D16" s="20" t="s">
        <v>12</v>
      </c>
      <c r="E16" s="25"/>
      <c r="F16" s="26"/>
      <c r="G16" s="21">
        <f t="shared" si="1"/>
        <v>0</v>
      </c>
      <c r="H16" s="22"/>
      <c r="I16" s="9" t="str">
        <f t="shared" si="0"/>
        <v>MATERIAL  DESCRIPTION 25mm dia</v>
      </c>
      <c r="J16" s="9"/>
      <c r="K16" s="9"/>
    </row>
    <row r="17" spans="1:11">
      <c r="A17" s="23" t="s">
        <v>6</v>
      </c>
      <c r="B17" s="11"/>
      <c r="C17" s="24" t="s">
        <v>29</v>
      </c>
      <c r="D17" s="20" t="s">
        <v>12</v>
      </c>
      <c r="E17" s="25"/>
      <c r="F17" s="26"/>
      <c r="G17" s="21">
        <f t="shared" si="1"/>
        <v>0</v>
      </c>
      <c r="H17" s="22"/>
      <c r="I17" s="9" t="str">
        <f t="shared" si="0"/>
        <v>MATERIAL  DESCRIPTION 32mm dia</v>
      </c>
      <c r="J17" s="9"/>
      <c r="K17" s="9"/>
    </row>
    <row r="18" spans="1:11">
      <c r="A18" s="23" t="s">
        <v>7</v>
      </c>
      <c r="B18" s="11"/>
      <c r="C18" s="24" t="s">
        <v>30</v>
      </c>
      <c r="D18" s="20" t="s">
        <v>12</v>
      </c>
      <c r="E18" s="27"/>
      <c r="F18" s="26"/>
      <c r="G18" s="21">
        <f t="shared" si="1"/>
        <v>0</v>
      </c>
      <c r="H18" s="22"/>
      <c r="I18" s="9" t="str">
        <f t="shared" si="0"/>
        <v>MATERIAL  DESCRIPTION 40mm dia</v>
      </c>
      <c r="J18" s="9"/>
      <c r="K18" s="9"/>
    </row>
    <row r="19" spans="1:11">
      <c r="A19" s="23"/>
      <c r="B19" s="11"/>
      <c r="C19" s="24"/>
      <c r="D19" s="20"/>
      <c r="E19" s="30"/>
      <c r="F19" s="21"/>
      <c r="G19" s="21"/>
      <c r="H19" s="22"/>
      <c r="I19" s="9" t="str">
        <f t="shared" si="0"/>
        <v xml:space="preserve">MATERIAL  DESCRIPTION </v>
      </c>
      <c r="J19" s="9"/>
      <c r="K19" s="9"/>
    </row>
    <row r="20" spans="1:11" ht="63.45">
      <c r="A20" s="18">
        <v>4</v>
      </c>
      <c r="B20" s="11" t="s">
        <v>33</v>
      </c>
      <c r="C20" s="24" t="s">
        <v>34</v>
      </c>
      <c r="D20" s="20"/>
      <c r="E20" s="27"/>
      <c r="F20" s="21"/>
      <c r="G20" s="21"/>
      <c r="H20" s="22"/>
      <c r="I20" s="9" t="str">
        <f t="shared" si="0"/>
        <v>MATERIAL Booster Pump - Crompton &amp; Greaves/ KIRLOSKER DESCRIPTION Supply, Installation, Commissioning &amp; Testing for Booster Pump WITH FLOW SWITCH GRAVITATIONAL FLOW (top to bottom flow) with both side Sensor operations- A) 3CUM PER HR. B) HEAD: 25M, C) PHASE: SINGLE PHASE, D) PROTECTION: IP55, E) MONOBLOCK TYPE</v>
      </c>
      <c r="J20" s="9"/>
      <c r="K20" s="9"/>
    </row>
    <row r="21" spans="1:11">
      <c r="A21" s="23" t="s">
        <v>3</v>
      </c>
      <c r="B21" s="11"/>
      <c r="C21" s="24" t="s">
        <v>35</v>
      </c>
      <c r="D21" s="20" t="s">
        <v>11</v>
      </c>
      <c r="E21" s="25">
        <v>2</v>
      </c>
      <c r="F21" s="26"/>
      <c r="G21" s="21">
        <f t="shared" si="1"/>
        <v>0</v>
      </c>
      <c r="H21" s="22"/>
      <c r="I21" s="9" t="str">
        <f t="shared" si="0"/>
        <v>MATERIAL  DESCRIPTION 0.5 HP</v>
      </c>
      <c r="J21" s="9"/>
      <c r="K21" s="9"/>
    </row>
    <row r="22" spans="1:11">
      <c r="A22" s="23" t="s">
        <v>4</v>
      </c>
      <c r="B22" s="11"/>
      <c r="C22" s="24" t="s">
        <v>36</v>
      </c>
      <c r="D22" s="20" t="s">
        <v>11</v>
      </c>
      <c r="E22" s="25"/>
      <c r="F22" s="26"/>
      <c r="G22" s="21">
        <f t="shared" si="1"/>
        <v>0</v>
      </c>
      <c r="H22" s="22"/>
      <c r="I22" s="9" t="str">
        <f t="shared" si="0"/>
        <v>MATERIAL  DESCRIPTION 1.0 HP</v>
      </c>
      <c r="J22" s="9"/>
      <c r="K22" s="9"/>
    </row>
    <row r="23" spans="1:11">
      <c r="A23" s="23" t="s">
        <v>5</v>
      </c>
      <c r="B23" s="11"/>
      <c r="C23" s="24" t="s">
        <v>37</v>
      </c>
      <c r="D23" s="20" t="s">
        <v>11</v>
      </c>
      <c r="E23" s="25"/>
      <c r="F23" s="26"/>
      <c r="G23" s="21">
        <f t="shared" si="1"/>
        <v>0</v>
      </c>
      <c r="H23" s="22"/>
      <c r="I23" s="9" t="str">
        <f t="shared" si="0"/>
        <v>MATERIAL  DESCRIPTION 1.5 HP</v>
      </c>
      <c r="J23" s="9"/>
      <c r="K23" s="9"/>
    </row>
    <row r="24" spans="1:11">
      <c r="A24" s="23"/>
      <c r="B24" s="11"/>
      <c r="C24" s="24"/>
      <c r="D24" s="31"/>
      <c r="E24" s="25"/>
      <c r="F24" s="32"/>
      <c r="G24" s="21"/>
      <c r="H24" s="22"/>
      <c r="I24" s="9" t="str">
        <f t="shared" si="0"/>
        <v xml:space="preserve">MATERIAL  DESCRIPTION </v>
      </c>
      <c r="J24" s="9"/>
      <c r="K24" s="9"/>
    </row>
    <row r="25" spans="1:11" ht="79.3">
      <c r="A25" s="18">
        <v>4</v>
      </c>
      <c r="B25" s="11" t="s">
        <v>38</v>
      </c>
      <c r="C25" s="24" t="s">
        <v>39</v>
      </c>
      <c r="D25" s="20"/>
      <c r="E25" s="33"/>
      <c r="F25" s="21"/>
      <c r="G25" s="21"/>
      <c r="H25" s="22"/>
      <c r="I25" s="9" t="str">
        <f t="shared" si="0"/>
        <v>MATERIAL Booster Pump - Crompton &amp; Greaves/ KIRLOSKER/ GRUD FOS DESCRIPTION Supply, Installation, Commissioning &amp; Testing for HYDROPNEUMATIC Booster Pump WITH FLOW SWITCH with pressure vessel (AGINST GRAVITY/bottom to top flow) with both side Sensor operations (60ltr vessel) with both side Sensor operations- A) 3CUM PER HR. B) HEAD: 40M, C) PHASE: SINGLE PHASE, D) PROTECTION: IP55, E) MONOBLOCK TYPE F) WITH VALVE STATION</v>
      </c>
      <c r="J25" s="9"/>
      <c r="K25" s="9"/>
    </row>
    <row r="26" spans="1:11">
      <c r="A26" s="23"/>
      <c r="B26" s="11"/>
      <c r="C26" s="24" t="s">
        <v>40</v>
      </c>
      <c r="D26" s="20" t="s">
        <v>11</v>
      </c>
      <c r="E26" s="25"/>
      <c r="F26" s="26"/>
      <c r="G26" s="21">
        <f t="shared" si="1"/>
        <v>0</v>
      </c>
      <c r="H26" s="22"/>
      <c r="I26" s="9" t="str">
        <f t="shared" si="0"/>
        <v>MATERIAL  DESCRIPTION 1.5HP</v>
      </c>
      <c r="J26" s="9"/>
      <c r="K26" s="9"/>
    </row>
    <row r="27" spans="1:11">
      <c r="A27" s="23"/>
      <c r="B27" s="11"/>
      <c r="C27" s="24"/>
      <c r="D27" s="20"/>
      <c r="E27" s="20"/>
      <c r="F27" s="20"/>
      <c r="G27" s="20"/>
      <c r="H27" s="22"/>
      <c r="I27" s="9" t="str">
        <f t="shared" si="0"/>
        <v xml:space="preserve">MATERIAL  DESCRIPTION </v>
      </c>
      <c r="J27" s="9"/>
      <c r="K27" s="9"/>
    </row>
    <row r="28" spans="1:11">
      <c r="A28" s="15" t="s">
        <v>14</v>
      </c>
      <c r="B28" s="16"/>
      <c r="C28" s="16" t="s">
        <v>41</v>
      </c>
      <c r="D28" s="16"/>
      <c r="E28" s="16"/>
      <c r="F28" s="16"/>
      <c r="G28" s="16"/>
      <c r="H28" s="17"/>
      <c r="I28" s="9" t="str">
        <f t="shared" si="0"/>
        <v>MATERIAL  DESCRIPTION WATER DRAIN PIPES</v>
      </c>
      <c r="J28" s="9"/>
      <c r="K28" s="9"/>
    </row>
    <row r="29" spans="1:11" ht="63.45">
      <c r="A29" s="18">
        <v>1</v>
      </c>
      <c r="B29" s="11" t="s">
        <v>42</v>
      </c>
      <c r="C29" s="24" t="s">
        <v>43</v>
      </c>
      <c r="D29" s="20"/>
      <c r="E29" s="20"/>
      <c r="F29" s="20"/>
      <c r="G29" s="20"/>
      <c r="H29" s="22"/>
      <c r="I29" s="9" t="str">
        <f t="shared" si="0"/>
        <v xml:space="preserve">MATERIAL CI Class Pipes                   (WASTE PIPE)       DESCRIPTION Supply, Laying , Testing &amp; Commissioning of CI (Cast Iron) CLASS Pipes Conforming to IS 3114 : 1994  and Fittings Conforming to IS 1538 (1993), Cutting the Pipes to required Lengths, Laying in position to required Grade &amp; Level , Jointing , Making holes , Pockets , chases in. </v>
      </c>
      <c r="J29" s="9"/>
      <c r="K29" s="9"/>
    </row>
    <row r="30" spans="1:11">
      <c r="A30" s="18" t="s">
        <v>3</v>
      </c>
      <c r="B30" s="11"/>
      <c r="C30" s="24" t="s">
        <v>44</v>
      </c>
      <c r="D30" s="20" t="s">
        <v>12</v>
      </c>
      <c r="E30" s="34"/>
      <c r="F30" s="26"/>
      <c r="G30" s="21">
        <f t="shared" si="1"/>
        <v>0</v>
      </c>
      <c r="H30" s="22"/>
      <c r="I30" s="9" t="str">
        <f t="shared" si="0"/>
        <v xml:space="preserve">MATERIAL  DESCRIPTION 150mm dia                                                    </v>
      </c>
      <c r="J30" s="9"/>
      <c r="K30" s="9"/>
    </row>
    <row r="31" spans="1:11">
      <c r="A31" s="23" t="s">
        <v>4</v>
      </c>
      <c r="B31" s="11"/>
      <c r="C31" s="24" t="s">
        <v>45</v>
      </c>
      <c r="D31" s="20" t="s">
        <v>12</v>
      </c>
      <c r="E31" s="34">
        <v>15</v>
      </c>
      <c r="F31" s="26"/>
      <c r="G31" s="21">
        <f t="shared" si="1"/>
        <v>0</v>
      </c>
      <c r="H31" s="22"/>
      <c r="I31" s="9" t="str">
        <f t="shared" si="0"/>
        <v>MATERIAL  DESCRIPTION 100mm dia</v>
      </c>
      <c r="J31" s="9"/>
      <c r="K31" s="9"/>
    </row>
    <row r="32" spans="1:11">
      <c r="A32" s="23" t="s">
        <v>5</v>
      </c>
      <c r="B32" s="11"/>
      <c r="C32" s="24" t="s">
        <v>46</v>
      </c>
      <c r="D32" s="20" t="s">
        <v>12</v>
      </c>
      <c r="E32" s="34">
        <v>10</v>
      </c>
      <c r="F32" s="26"/>
      <c r="G32" s="21">
        <f t="shared" si="1"/>
        <v>0</v>
      </c>
      <c r="H32" s="22"/>
      <c r="I32" s="9" t="str">
        <f t="shared" si="0"/>
        <v>MATERIAL  DESCRIPTION 75mm dia</v>
      </c>
      <c r="J32" s="9"/>
      <c r="K32" s="9"/>
    </row>
    <row r="33" spans="1:11">
      <c r="A33" s="23" t="s">
        <v>6</v>
      </c>
      <c r="B33" s="11"/>
      <c r="C33" s="24" t="s">
        <v>47</v>
      </c>
      <c r="D33" s="20" t="s">
        <v>12</v>
      </c>
      <c r="E33" s="34">
        <v>20</v>
      </c>
      <c r="F33" s="26"/>
      <c r="G33" s="21">
        <f t="shared" si="1"/>
        <v>0</v>
      </c>
      <c r="H33" s="22"/>
      <c r="I33" s="9" t="str">
        <f t="shared" si="0"/>
        <v>MATERIAL  DESCRIPTION 50mm dia</v>
      </c>
      <c r="J33" s="9"/>
      <c r="K33" s="9"/>
    </row>
    <row r="34" spans="1:11">
      <c r="A34" s="23"/>
      <c r="B34" s="11"/>
      <c r="C34" s="24"/>
      <c r="D34" s="20"/>
      <c r="E34" s="27"/>
      <c r="F34" s="21"/>
      <c r="G34" s="21"/>
      <c r="H34" s="22"/>
      <c r="I34" s="9" t="str">
        <f t="shared" si="0"/>
        <v xml:space="preserve">MATERIAL  DESCRIPTION </v>
      </c>
      <c r="J34" s="9"/>
      <c r="K34" s="9"/>
    </row>
    <row r="35" spans="1:11" ht="31.75">
      <c r="A35" s="35">
        <v>2</v>
      </c>
      <c r="B35" s="11" t="s">
        <v>48</v>
      </c>
      <c r="C35" s="24" t="s">
        <v>49</v>
      </c>
      <c r="D35" s="20"/>
      <c r="E35" s="36"/>
      <c r="F35" s="37"/>
      <c r="G35" s="21"/>
      <c r="H35" s="22"/>
      <c r="I35" s="9" t="str">
        <f t="shared" si="0"/>
        <v xml:space="preserve">MATERIAL PVC WASTE PIPE FOR WASH ROOM DESCRIPTION PVC Plastic Pipe , Schedule 40,80,120 ( ASTM D1785 )                                                        </v>
      </c>
      <c r="J35" s="9"/>
      <c r="K35" s="9"/>
    </row>
    <row r="36" spans="1:11">
      <c r="A36" s="35" t="s">
        <v>3</v>
      </c>
      <c r="B36" s="11" t="s">
        <v>50</v>
      </c>
      <c r="C36" s="24" t="s">
        <v>51</v>
      </c>
      <c r="D36" s="20" t="s">
        <v>12</v>
      </c>
      <c r="E36" s="38"/>
      <c r="F36" s="37"/>
      <c r="G36" s="21">
        <f t="shared" si="1"/>
        <v>0</v>
      </c>
      <c r="H36" s="22"/>
      <c r="I36" s="9" t="str">
        <f t="shared" si="0"/>
        <v>MATERIAL 25mm DESCRIPTION Drain for ac line</v>
      </c>
      <c r="J36" s="9"/>
      <c r="K36" s="9"/>
    </row>
    <row r="37" spans="1:11">
      <c r="A37" s="35" t="s">
        <v>4</v>
      </c>
      <c r="B37" s="39" t="s">
        <v>52</v>
      </c>
      <c r="C37" s="24" t="s">
        <v>53</v>
      </c>
      <c r="D37" s="20" t="s">
        <v>12</v>
      </c>
      <c r="E37" s="25"/>
      <c r="F37" s="26"/>
      <c r="G37" s="21">
        <f t="shared" si="1"/>
        <v>0</v>
      </c>
      <c r="H37" s="22"/>
      <c r="I37" s="9" t="str">
        <f t="shared" si="0"/>
        <v>MATERIAL 50mm DESCRIPTION Company Make - Prince , Finolex</v>
      </c>
      <c r="J37" s="9"/>
      <c r="K37" s="9"/>
    </row>
    <row r="38" spans="1:11">
      <c r="A38" s="35" t="s">
        <v>5</v>
      </c>
      <c r="B38" s="39" t="s">
        <v>54</v>
      </c>
      <c r="C38" s="24" t="s">
        <v>53</v>
      </c>
      <c r="D38" s="20" t="s">
        <v>12</v>
      </c>
      <c r="E38" s="25"/>
      <c r="F38" s="26"/>
      <c r="G38" s="21">
        <f t="shared" si="1"/>
        <v>0</v>
      </c>
      <c r="H38" s="22"/>
      <c r="I38" s="9" t="str">
        <f t="shared" si="0"/>
        <v>MATERIAL 75mm DESCRIPTION Company Make - Prince , Finolex</v>
      </c>
      <c r="J38" s="9"/>
      <c r="K38" s="9"/>
    </row>
    <row r="39" spans="1:11">
      <c r="A39" s="35" t="s">
        <v>6</v>
      </c>
      <c r="B39" s="39" t="s">
        <v>55</v>
      </c>
      <c r="C39" s="24" t="s">
        <v>53</v>
      </c>
      <c r="D39" s="20" t="s">
        <v>12</v>
      </c>
      <c r="E39" s="25"/>
      <c r="F39" s="26"/>
      <c r="G39" s="21">
        <f t="shared" si="1"/>
        <v>0</v>
      </c>
      <c r="H39" s="22"/>
      <c r="I39" s="9" t="str">
        <f t="shared" si="0"/>
        <v>MATERIAL 100mm DESCRIPTION Company Make - Prince , Finolex</v>
      </c>
      <c r="J39" s="9"/>
      <c r="K39" s="9"/>
    </row>
    <row r="40" spans="1:11">
      <c r="A40" s="35" t="s">
        <v>7</v>
      </c>
      <c r="B40" s="39" t="s">
        <v>56</v>
      </c>
      <c r="C40" s="24" t="s">
        <v>57</v>
      </c>
      <c r="D40" s="20" t="s">
        <v>12</v>
      </c>
      <c r="E40" s="25"/>
      <c r="F40" s="26"/>
      <c r="G40" s="21">
        <f t="shared" si="1"/>
        <v>0</v>
      </c>
      <c r="H40" s="22"/>
      <c r="I40" s="9" t="str">
        <f t="shared" si="0"/>
        <v>MATERIAL 150mm DESCRIPTION Company Make - Prince, Finolex (Basement Suspended Pipe)</v>
      </c>
      <c r="J40" s="9"/>
      <c r="K40" s="9"/>
    </row>
    <row r="41" spans="1:11">
      <c r="A41" s="35"/>
      <c r="B41" s="39"/>
      <c r="C41" s="24"/>
      <c r="D41" s="20"/>
      <c r="E41" s="27"/>
      <c r="F41" s="21"/>
      <c r="G41" s="21"/>
      <c r="H41" s="22"/>
      <c r="I41" s="9" t="str">
        <f t="shared" si="0"/>
        <v xml:space="preserve">MATERIAL  DESCRIPTION </v>
      </c>
      <c r="J41" s="9"/>
      <c r="K41" s="9"/>
    </row>
    <row r="42" spans="1:11" ht="31.75">
      <c r="A42" s="35" t="s">
        <v>8</v>
      </c>
      <c r="B42" s="39" t="s">
        <v>58</v>
      </c>
      <c r="C42" s="24" t="s">
        <v>59</v>
      </c>
      <c r="D42" s="20" t="s">
        <v>12</v>
      </c>
      <c r="E42" s="25"/>
      <c r="F42" s="26"/>
      <c r="G42" s="21">
        <f t="shared" si="1"/>
        <v>0</v>
      </c>
      <c r="H42" s="22"/>
      <c r="I42" s="9" t="str">
        <f t="shared" si="0"/>
        <v>MATERIAL Drain DESCRIPTION Drainage : Exacavation &amp; SITC of 150mm (Underground) PVC Waste Pipe Make: Prince Finolex</v>
      </c>
      <c r="J42" s="9"/>
      <c r="K42" s="9"/>
    </row>
    <row r="43" spans="1:11">
      <c r="A43" s="35"/>
      <c r="B43" s="39"/>
      <c r="C43" s="24"/>
      <c r="D43" s="20"/>
      <c r="E43" s="25"/>
      <c r="F43" s="26"/>
      <c r="G43" s="21"/>
      <c r="H43" s="22"/>
      <c r="I43" s="9" t="str">
        <f t="shared" si="0"/>
        <v xml:space="preserve">MATERIAL  DESCRIPTION </v>
      </c>
      <c r="J43" s="9"/>
      <c r="K43" s="9"/>
    </row>
    <row r="44" spans="1:11">
      <c r="A44" s="35">
        <v>3</v>
      </c>
      <c r="B44" s="11" t="s">
        <v>60</v>
      </c>
      <c r="C44" s="24" t="s">
        <v>61</v>
      </c>
      <c r="D44" s="20"/>
      <c r="E44" s="36"/>
      <c r="F44" s="37"/>
      <c r="G44" s="21"/>
      <c r="H44" s="22"/>
      <c r="I44" s="9" t="str">
        <f t="shared" si="0"/>
        <v>MATERIAL UPVC PIPE DESCRIPTION UPVC Plastic Pipe , Schedule 40,80,120 (ASTM D1785 )</v>
      </c>
      <c r="J44" s="9"/>
      <c r="K44" s="9"/>
    </row>
    <row r="45" spans="1:11">
      <c r="A45" s="35" t="s">
        <v>3</v>
      </c>
      <c r="B45" s="11" t="s">
        <v>62</v>
      </c>
      <c r="C45" s="24" t="s">
        <v>53</v>
      </c>
      <c r="D45" s="20" t="s">
        <v>12</v>
      </c>
      <c r="E45" s="38"/>
      <c r="F45" s="37"/>
      <c r="G45" s="21">
        <f t="shared" si="1"/>
        <v>0</v>
      </c>
      <c r="H45" s="22"/>
      <c r="I45" s="9" t="str">
        <f t="shared" si="0"/>
        <v>MATERIAL 40mm DESCRIPTION Company Make - Prince , Finolex</v>
      </c>
      <c r="J45" s="9"/>
      <c r="K45" s="9"/>
    </row>
    <row r="46" spans="1:11">
      <c r="A46" s="35" t="s">
        <v>4</v>
      </c>
      <c r="B46" s="39" t="s">
        <v>52</v>
      </c>
      <c r="C46" s="24" t="s">
        <v>53</v>
      </c>
      <c r="D46" s="20" t="s">
        <v>12</v>
      </c>
      <c r="E46" s="25"/>
      <c r="F46" s="26"/>
      <c r="G46" s="21">
        <f t="shared" si="1"/>
        <v>0</v>
      </c>
      <c r="H46" s="22"/>
      <c r="I46" s="9" t="str">
        <f t="shared" si="0"/>
        <v>MATERIAL 50mm DESCRIPTION Company Make - Prince , Finolex</v>
      </c>
      <c r="J46" s="9"/>
      <c r="K46" s="9"/>
    </row>
    <row r="47" spans="1:11">
      <c r="A47" s="35" t="s">
        <v>5</v>
      </c>
      <c r="B47" s="39" t="s">
        <v>54</v>
      </c>
      <c r="C47" s="24" t="s">
        <v>53</v>
      </c>
      <c r="D47" s="20" t="s">
        <v>12</v>
      </c>
      <c r="E47" s="25"/>
      <c r="F47" s="26"/>
      <c r="G47" s="21">
        <f t="shared" si="1"/>
        <v>0</v>
      </c>
      <c r="H47" s="22"/>
      <c r="I47" s="9" t="str">
        <f t="shared" si="0"/>
        <v>MATERIAL 75mm DESCRIPTION Company Make - Prince , Finolex</v>
      </c>
      <c r="J47" s="9"/>
      <c r="K47" s="9"/>
    </row>
    <row r="48" spans="1:11">
      <c r="A48" s="35" t="s">
        <v>6</v>
      </c>
      <c r="B48" s="39" t="s">
        <v>55</v>
      </c>
      <c r="C48" s="24" t="s">
        <v>53</v>
      </c>
      <c r="D48" s="20" t="s">
        <v>12</v>
      </c>
      <c r="E48" s="25"/>
      <c r="F48" s="26"/>
      <c r="G48" s="21">
        <f t="shared" si="1"/>
        <v>0</v>
      </c>
      <c r="H48" s="22"/>
      <c r="I48" s="9" t="str">
        <f t="shared" si="0"/>
        <v>MATERIAL 100mm DESCRIPTION Company Make - Prince , Finolex</v>
      </c>
      <c r="J48" s="9"/>
      <c r="K48" s="9"/>
    </row>
    <row r="49" spans="1:11">
      <c r="A49" s="35"/>
      <c r="B49" s="39"/>
      <c r="C49" s="24"/>
      <c r="D49" s="20"/>
      <c r="E49" s="20"/>
      <c r="F49" s="20"/>
      <c r="G49" s="20"/>
      <c r="H49" s="22"/>
      <c r="I49" s="9" t="str">
        <f t="shared" si="0"/>
        <v xml:space="preserve">MATERIAL  DESCRIPTION </v>
      </c>
      <c r="J49" s="9"/>
      <c r="K49" s="9"/>
    </row>
    <row r="50" spans="1:11">
      <c r="A50" s="15" t="s">
        <v>63</v>
      </c>
      <c r="B50" s="16"/>
      <c r="C50" s="16" t="s">
        <v>64</v>
      </c>
      <c r="D50" s="16"/>
      <c r="E50" s="16"/>
      <c r="F50" s="16"/>
      <c r="G50" s="16"/>
      <c r="H50" s="17"/>
      <c r="I50" s="9" t="str">
        <f t="shared" si="0"/>
        <v>MATERIAL  DESCRIPTION CHAMBER &amp; GRATING</v>
      </c>
      <c r="J50" s="9"/>
      <c r="K50" s="9"/>
    </row>
    <row r="51" spans="1:11" ht="31.75">
      <c r="A51" s="18">
        <v>1</v>
      </c>
      <c r="B51" s="39" t="s">
        <v>65</v>
      </c>
      <c r="C51" s="24" t="s">
        <v>66</v>
      </c>
      <c r="D51" s="20"/>
      <c r="E51" s="20"/>
      <c r="F51" s="20"/>
      <c r="G51" s="20"/>
      <c r="H51" s="22"/>
      <c r="I51" s="9" t="str">
        <f t="shared" si="0"/>
        <v>MATERIAL DRAINAGE CHAMBER &amp; COVER DESCRIPTION Constructing Inspection chamber in 100mm thick Brick Wall, WATER PROOFING with Plaster. TILE EXTRA TO BE PAID</v>
      </c>
      <c r="J51" s="9"/>
      <c r="K51" s="9"/>
    </row>
    <row r="52" spans="1:11">
      <c r="A52" s="18" t="s">
        <v>3</v>
      </c>
      <c r="B52" s="11" t="s">
        <v>67</v>
      </c>
      <c r="C52" s="24" t="s">
        <v>68</v>
      </c>
      <c r="D52" s="20" t="s">
        <v>11</v>
      </c>
      <c r="E52" s="25"/>
      <c r="F52" s="21"/>
      <c r="G52" s="21">
        <f t="shared" si="1"/>
        <v>0</v>
      </c>
      <c r="H52" s="22"/>
      <c r="I52" s="9" t="str">
        <f t="shared" si="0"/>
        <v>MATERIAL Internal DESCRIPTION 300mm x 300mm</v>
      </c>
      <c r="J52" s="9"/>
      <c r="K52" s="9"/>
    </row>
    <row r="53" spans="1:11">
      <c r="A53" s="18" t="s">
        <v>4</v>
      </c>
      <c r="B53" s="11" t="s">
        <v>67</v>
      </c>
      <c r="C53" s="24" t="s">
        <v>69</v>
      </c>
      <c r="D53" s="20" t="s">
        <v>11</v>
      </c>
      <c r="E53" s="25"/>
      <c r="F53" s="21"/>
      <c r="G53" s="21">
        <f t="shared" si="1"/>
        <v>0</v>
      </c>
      <c r="H53" s="22"/>
      <c r="I53" s="9" t="str">
        <f t="shared" si="0"/>
        <v>MATERIAL Internal DESCRIPTION 450mm x 450mm</v>
      </c>
      <c r="J53" s="9"/>
      <c r="K53" s="9"/>
    </row>
    <row r="54" spans="1:11">
      <c r="A54" s="18" t="s">
        <v>5</v>
      </c>
      <c r="B54" s="11" t="s">
        <v>70</v>
      </c>
      <c r="C54" s="24" t="s">
        <v>71</v>
      </c>
      <c r="D54" s="20" t="s">
        <v>11</v>
      </c>
      <c r="E54" s="25"/>
      <c r="F54" s="21"/>
      <c r="G54" s="21">
        <f t="shared" si="1"/>
        <v>0</v>
      </c>
      <c r="H54" s="22"/>
      <c r="I54" s="9" t="str">
        <f t="shared" si="0"/>
        <v>MATERIAL External DESCRIPTION 450mm x 900mm (with Excavation, C.I. Cover &amp; frame)</v>
      </c>
      <c r="J54" s="9"/>
      <c r="K54" s="9"/>
    </row>
    <row r="55" spans="1:11">
      <c r="A55" s="18"/>
      <c r="B55" s="11"/>
      <c r="C55" s="24"/>
      <c r="D55" s="20"/>
      <c r="E55" s="27"/>
      <c r="F55" s="21"/>
      <c r="G55" s="21"/>
      <c r="H55" s="22"/>
      <c r="I55" s="9" t="str">
        <f t="shared" si="0"/>
        <v xml:space="preserve">MATERIAL  DESCRIPTION </v>
      </c>
      <c r="J55" s="9"/>
      <c r="K55" s="9"/>
    </row>
    <row r="56" spans="1:11">
      <c r="A56" s="18">
        <v>2</v>
      </c>
      <c r="B56" s="11" t="s">
        <v>72</v>
      </c>
      <c r="C56" s="24" t="s">
        <v>73</v>
      </c>
      <c r="D56" s="20"/>
      <c r="E56" s="27"/>
      <c r="F56" s="21"/>
      <c r="G56" s="21"/>
      <c r="H56" s="22"/>
      <c r="I56" s="9" t="str">
        <f t="shared" si="0"/>
        <v>MATERIAL GULLY TRAP DESCRIPTION Constructing Gully trap in 100mm thick Brick Wall with Plaster wih top cover.</v>
      </c>
      <c r="J56" s="9"/>
      <c r="K56" s="9"/>
    </row>
    <row r="57" spans="1:11">
      <c r="A57" s="18" t="s">
        <v>3</v>
      </c>
      <c r="B57" s="40" t="s">
        <v>72</v>
      </c>
      <c r="C57" s="24" t="s">
        <v>68</v>
      </c>
      <c r="D57" s="20" t="s">
        <v>11</v>
      </c>
      <c r="E57" s="34"/>
      <c r="F57" s="21"/>
      <c r="G57" s="21">
        <f t="shared" si="1"/>
        <v>0</v>
      </c>
      <c r="H57" s="22"/>
      <c r="I57" s="9" t="str">
        <f t="shared" si="0"/>
        <v>MATERIAL GULLY TRAP DESCRIPTION 300mm x 300mm</v>
      </c>
      <c r="J57" s="9"/>
      <c r="K57" s="9"/>
    </row>
    <row r="58" spans="1:11">
      <c r="A58" s="18"/>
      <c r="B58" s="11"/>
      <c r="C58" s="24"/>
      <c r="D58" s="20"/>
      <c r="E58" s="27"/>
      <c r="F58" s="21"/>
      <c r="G58" s="21"/>
      <c r="H58" s="22"/>
      <c r="I58" s="9" t="str">
        <f t="shared" si="0"/>
        <v xml:space="preserve">MATERIAL  DESCRIPTION </v>
      </c>
      <c r="J58" s="9"/>
      <c r="K58" s="9"/>
    </row>
    <row r="59" spans="1:11" ht="47.6">
      <c r="A59" s="18">
        <v>3</v>
      </c>
      <c r="B59" s="11" t="s">
        <v>74</v>
      </c>
      <c r="C59" s="19" t="s">
        <v>75</v>
      </c>
      <c r="D59" s="20"/>
      <c r="E59" s="27"/>
      <c r="F59" s="21"/>
      <c r="G59" s="21"/>
      <c r="H59" s="22"/>
      <c r="I59" s="9" t="str">
        <f t="shared" si="0"/>
        <v>MATERIAL GRATING DESCRIPTION Providing &amp; Fixing 20mm heavy quality SS Grating along with Perforated Mesh &amp; Angle Frame as per Size , Drawings. Weight not more than 60kg. Rate inclusive of chamber construction</v>
      </c>
      <c r="J59" s="9"/>
      <c r="K59" s="9"/>
    </row>
    <row r="60" spans="1:11">
      <c r="A60" s="18">
        <v>3.01</v>
      </c>
      <c r="B60" s="11"/>
      <c r="C60" s="12" t="s">
        <v>76</v>
      </c>
      <c r="D60" s="20"/>
      <c r="E60" s="27"/>
      <c r="F60" s="21"/>
      <c r="G60" s="21"/>
      <c r="H60" s="22"/>
      <c r="I60" s="9" t="str">
        <f t="shared" si="0"/>
        <v>MATERIAL  DESCRIPTION 200mm width</v>
      </c>
      <c r="J60" s="9"/>
      <c r="K60" s="9"/>
    </row>
    <row r="61" spans="1:11">
      <c r="A61" s="35" t="s">
        <v>3</v>
      </c>
      <c r="B61" s="11"/>
      <c r="C61" s="24" t="s">
        <v>77</v>
      </c>
      <c r="D61" s="20" t="s">
        <v>11</v>
      </c>
      <c r="E61" s="27"/>
      <c r="F61" s="21"/>
      <c r="G61" s="21">
        <f t="shared" si="1"/>
        <v>0</v>
      </c>
      <c r="H61" s="22"/>
      <c r="I61" s="9" t="str">
        <f t="shared" si="0"/>
        <v>MATERIAL  DESCRIPTION 900mm X 200mm with SS Perforated Jali. (Grating Set)</v>
      </c>
      <c r="J61" s="9"/>
      <c r="K61" s="9"/>
    </row>
    <row r="62" spans="1:11">
      <c r="A62" s="35" t="s">
        <v>4</v>
      </c>
      <c r="B62" s="11"/>
      <c r="C62" s="24" t="s">
        <v>78</v>
      </c>
      <c r="D62" s="20" t="s">
        <v>11</v>
      </c>
      <c r="E62" s="27"/>
      <c r="F62" s="21"/>
      <c r="G62" s="21">
        <f t="shared" si="1"/>
        <v>0</v>
      </c>
      <c r="H62" s="22"/>
      <c r="I62" s="9" t="str">
        <f t="shared" si="0"/>
        <v>MATERIAL  DESCRIPTION 600mm X 200mm with SS Perforated Jali. (Grating Set)</v>
      </c>
      <c r="J62" s="9"/>
      <c r="K62" s="9"/>
    </row>
    <row r="63" spans="1:11">
      <c r="A63" s="35" t="s">
        <v>5</v>
      </c>
      <c r="B63" s="11"/>
      <c r="C63" s="24" t="s">
        <v>79</v>
      </c>
      <c r="D63" s="20" t="s">
        <v>11</v>
      </c>
      <c r="E63" s="27"/>
      <c r="F63" s="21"/>
      <c r="G63" s="21">
        <f t="shared" si="1"/>
        <v>0</v>
      </c>
      <c r="H63" s="22"/>
      <c r="I63" s="9" t="str">
        <f t="shared" si="0"/>
        <v>MATERIAL  DESCRIPTION 300mm X 200mm with SS Perforated Jali. (Grating Set)</v>
      </c>
      <c r="J63" s="9"/>
      <c r="K63" s="9"/>
    </row>
    <row r="64" spans="1:11" ht="16.5" customHeight="1">
      <c r="A64" s="35" t="s">
        <v>6</v>
      </c>
      <c r="B64" s="11"/>
      <c r="C64" s="24" t="s">
        <v>80</v>
      </c>
      <c r="D64" s="20" t="s">
        <v>11</v>
      </c>
      <c r="E64" s="27">
        <v>6</v>
      </c>
      <c r="F64" s="21"/>
      <c r="G64" s="21">
        <f t="shared" si="1"/>
        <v>0</v>
      </c>
      <c r="H64" s="22"/>
      <c r="I64" s="9" t="str">
        <f t="shared" si="0"/>
        <v>MATERIAL  DESCRIPTION 200mm X 200mm with SS Perforated Jali. (Grating Set)</v>
      </c>
      <c r="J64" s="9"/>
      <c r="K64" s="9"/>
    </row>
    <row r="65" spans="1:11">
      <c r="A65" s="18">
        <v>3.02</v>
      </c>
      <c r="B65" s="11"/>
      <c r="C65" s="12" t="s">
        <v>81</v>
      </c>
      <c r="D65" s="20"/>
      <c r="E65" s="27"/>
      <c r="F65" s="21"/>
      <c r="G65" s="21"/>
      <c r="H65" s="22"/>
      <c r="I65" s="9" t="str">
        <f t="shared" si="0"/>
        <v>MATERIAL  DESCRIPTION 300mm width</v>
      </c>
      <c r="J65" s="9"/>
      <c r="K65" s="9"/>
    </row>
    <row r="66" spans="1:11">
      <c r="A66" s="18" t="s">
        <v>3</v>
      </c>
      <c r="B66" s="11"/>
      <c r="C66" s="24" t="s">
        <v>82</v>
      </c>
      <c r="D66" s="20" t="s">
        <v>11</v>
      </c>
      <c r="E66" s="41"/>
      <c r="F66" s="21"/>
      <c r="G66" s="21">
        <f t="shared" si="1"/>
        <v>0</v>
      </c>
      <c r="H66" s="22"/>
      <c r="I66" s="9" t="str">
        <f t="shared" si="0"/>
        <v>MATERIAL  DESCRIPTION 900mm X 300mm with SS Perforated Jali. (Grating Set)</v>
      </c>
      <c r="J66" s="9"/>
      <c r="K66" s="9"/>
    </row>
    <row r="67" spans="1:11">
      <c r="A67" s="18" t="s">
        <v>4</v>
      </c>
      <c r="B67" s="11"/>
      <c r="C67" s="24" t="s">
        <v>83</v>
      </c>
      <c r="D67" s="20" t="s">
        <v>11</v>
      </c>
      <c r="E67" s="41"/>
      <c r="F67" s="21"/>
      <c r="G67" s="21">
        <f t="shared" si="1"/>
        <v>0</v>
      </c>
      <c r="H67" s="22"/>
      <c r="I67" s="9" t="str">
        <f t="shared" si="0"/>
        <v>MATERIAL  DESCRIPTION 600mm X 300mm with SS Perforated Jali. (Grating Set)</v>
      </c>
      <c r="J67" s="9"/>
      <c r="K67" s="9"/>
    </row>
    <row r="68" spans="1:11">
      <c r="A68" s="18" t="s">
        <v>5</v>
      </c>
      <c r="B68" s="11"/>
      <c r="C68" s="24" t="s">
        <v>84</v>
      </c>
      <c r="D68" s="20" t="s">
        <v>11</v>
      </c>
      <c r="E68" s="41">
        <v>4</v>
      </c>
      <c r="F68" s="21"/>
      <c r="G68" s="21">
        <f t="shared" si="1"/>
        <v>0</v>
      </c>
      <c r="H68" s="22"/>
      <c r="I68" s="9" t="str">
        <f t="shared" si="0"/>
        <v>MATERIAL  DESCRIPTION 300mm X 300mm with SS Perforated Jali. (Grating Set)</v>
      </c>
      <c r="J68" s="9"/>
      <c r="K68" s="9"/>
    </row>
    <row r="69" spans="1:11">
      <c r="A69" s="18" t="s">
        <v>6</v>
      </c>
      <c r="B69" s="11"/>
      <c r="C69" s="24" t="s">
        <v>85</v>
      </c>
      <c r="D69" s="20" t="s">
        <v>11</v>
      </c>
      <c r="E69" s="27"/>
      <c r="F69" s="21"/>
      <c r="G69" s="21">
        <f t="shared" si="1"/>
        <v>0</v>
      </c>
      <c r="H69" s="22"/>
      <c r="I69" s="9" t="str">
        <f t="shared" ref="I69:I132" si="2">CONCATENATE(B$3," ",B69," ",C$3," ",C69)</f>
        <v>MATERIAL  DESCRIPTION 200mm X 300mm with SS Perforated Jali. (Grating Set)</v>
      </c>
      <c r="J69" s="9"/>
      <c r="K69" s="9"/>
    </row>
    <row r="70" spans="1:11">
      <c r="A70" s="18">
        <v>3.03</v>
      </c>
      <c r="B70" s="11"/>
      <c r="C70" s="12" t="s">
        <v>86</v>
      </c>
      <c r="D70" s="20"/>
      <c r="E70" s="27"/>
      <c r="F70" s="21"/>
      <c r="G70" s="21"/>
      <c r="H70" s="22"/>
      <c r="I70" s="9" t="str">
        <f t="shared" si="2"/>
        <v>MATERIAL  DESCRIPTION 450mm width</v>
      </c>
      <c r="J70" s="9"/>
      <c r="K70" s="9"/>
    </row>
    <row r="71" spans="1:11">
      <c r="A71" s="18" t="s">
        <v>3</v>
      </c>
      <c r="B71" s="11"/>
      <c r="C71" s="24" t="s">
        <v>87</v>
      </c>
      <c r="D71" s="20" t="s">
        <v>11</v>
      </c>
      <c r="E71" s="27"/>
      <c r="F71" s="21"/>
      <c r="G71" s="21">
        <f t="shared" si="1"/>
        <v>0</v>
      </c>
      <c r="H71" s="22"/>
      <c r="I71" s="9" t="str">
        <f t="shared" si="2"/>
        <v>MATERIAL  DESCRIPTION 600mm X 450mm with SS Perforated Jali. (Grating Set)</v>
      </c>
      <c r="J71" s="9"/>
      <c r="K71" s="9"/>
    </row>
    <row r="72" spans="1:11">
      <c r="A72" s="18" t="s">
        <v>4</v>
      </c>
      <c r="B72" s="11"/>
      <c r="C72" s="24" t="s">
        <v>88</v>
      </c>
      <c r="D72" s="20" t="s">
        <v>11</v>
      </c>
      <c r="E72" s="27">
        <v>1</v>
      </c>
      <c r="F72" s="21"/>
      <c r="G72" s="21">
        <f t="shared" si="1"/>
        <v>0</v>
      </c>
      <c r="H72" s="22"/>
      <c r="I72" s="9" t="str">
        <f t="shared" si="2"/>
        <v>MATERIAL  DESCRIPTION 450mm X 450mm with SS Perforated Jali. (Grating Set)</v>
      </c>
      <c r="J72" s="9"/>
      <c r="K72" s="9"/>
    </row>
    <row r="73" spans="1:11">
      <c r="A73" s="18" t="s">
        <v>5</v>
      </c>
      <c r="B73" s="11"/>
      <c r="C73" s="24" t="s">
        <v>89</v>
      </c>
      <c r="D73" s="20" t="s">
        <v>11</v>
      </c>
      <c r="E73" s="27"/>
      <c r="F73" s="21"/>
      <c r="G73" s="21">
        <f t="shared" si="1"/>
        <v>0</v>
      </c>
      <c r="H73" s="22"/>
      <c r="I73" s="9" t="str">
        <f t="shared" si="2"/>
        <v>MATERIAL  DESCRIPTION 300mm X 450mm with SS Perforated Jali. (Grating Set)</v>
      </c>
      <c r="J73" s="9"/>
      <c r="K73" s="9"/>
    </row>
    <row r="74" spans="1:11">
      <c r="A74" s="18" t="s">
        <v>6</v>
      </c>
      <c r="B74" s="11"/>
      <c r="C74" s="24" t="s">
        <v>90</v>
      </c>
      <c r="D74" s="20" t="s">
        <v>11</v>
      </c>
      <c r="E74" s="27"/>
      <c r="F74" s="21"/>
      <c r="G74" s="21">
        <f t="shared" ref="G74:G145" si="3">F74*E74</f>
        <v>0</v>
      </c>
      <c r="H74" s="22"/>
      <c r="I74" s="9" t="str">
        <f t="shared" si="2"/>
        <v>MATERIAL  DESCRIPTION 200mm X 450mm with SS Perforated Jali. (Grating Set)</v>
      </c>
      <c r="J74" s="9"/>
      <c r="K74" s="9"/>
    </row>
    <row r="75" spans="1:11">
      <c r="A75" s="18"/>
      <c r="B75" s="11"/>
      <c r="C75" s="24"/>
      <c r="D75" s="20"/>
      <c r="E75" s="27"/>
      <c r="F75" s="21"/>
      <c r="G75" s="21"/>
      <c r="H75" s="22"/>
      <c r="I75" s="9" t="str">
        <f t="shared" si="2"/>
        <v xml:space="preserve">MATERIAL  DESCRIPTION </v>
      </c>
      <c r="J75" s="9"/>
      <c r="K75" s="9"/>
    </row>
    <row r="76" spans="1:11">
      <c r="A76" s="18">
        <v>3.04</v>
      </c>
      <c r="B76" s="11"/>
      <c r="C76" s="12" t="s">
        <v>91</v>
      </c>
      <c r="D76" s="20"/>
      <c r="E76" s="27"/>
      <c r="F76" s="21"/>
      <c r="G76" s="21"/>
      <c r="H76" s="22"/>
      <c r="I76" s="9" t="str">
        <f t="shared" si="2"/>
        <v>MATERIAL  DESCRIPTION 600mm width</v>
      </c>
      <c r="J76" s="9"/>
      <c r="K76" s="9"/>
    </row>
    <row r="77" spans="1:11">
      <c r="A77" s="18" t="s">
        <v>3</v>
      </c>
      <c r="B77" s="11"/>
      <c r="C77" s="24" t="s">
        <v>92</v>
      </c>
      <c r="D77" s="20" t="s">
        <v>11</v>
      </c>
      <c r="E77" s="27"/>
      <c r="F77" s="21"/>
      <c r="G77" s="21">
        <f t="shared" ref="G77:G80" si="4">F77*E77</f>
        <v>0</v>
      </c>
      <c r="H77" s="22"/>
      <c r="I77" s="9" t="str">
        <f t="shared" si="2"/>
        <v>MATERIAL  DESCRIPTION 600mm X 600mm with SS Perforated Jali. (Grating Set)</v>
      </c>
      <c r="J77" s="9"/>
      <c r="K77" s="9"/>
    </row>
    <row r="78" spans="1:11">
      <c r="A78" s="18"/>
      <c r="B78" s="11"/>
      <c r="C78" s="24"/>
      <c r="D78" s="20"/>
      <c r="E78" s="27"/>
      <c r="F78" s="21"/>
      <c r="G78" s="21"/>
      <c r="H78" s="22"/>
      <c r="I78" s="9" t="str">
        <f t="shared" si="2"/>
        <v xml:space="preserve">MATERIAL  DESCRIPTION </v>
      </c>
      <c r="J78" s="9"/>
      <c r="K78" s="9"/>
    </row>
    <row r="79" spans="1:11">
      <c r="A79" s="18">
        <v>3.05</v>
      </c>
      <c r="B79" s="11"/>
      <c r="C79" s="42" t="s">
        <v>93</v>
      </c>
      <c r="D79" s="20" t="s">
        <v>11</v>
      </c>
      <c r="E79" s="27"/>
      <c r="F79" s="21"/>
      <c r="G79" s="21">
        <f t="shared" si="4"/>
        <v>0</v>
      </c>
      <c r="H79" s="22"/>
      <c r="I79" s="9" t="str">
        <f t="shared" si="2"/>
        <v>MATERIAL  DESCRIPTION 1200mm X 200mm with SS Perforated Jali. (Grating Set)</v>
      </c>
      <c r="J79" s="9"/>
      <c r="K79" s="9"/>
    </row>
    <row r="80" spans="1:11">
      <c r="A80" s="18">
        <v>3.06</v>
      </c>
      <c r="B80" s="11"/>
      <c r="C80" s="42" t="s">
        <v>94</v>
      </c>
      <c r="D80" s="20" t="s">
        <v>11</v>
      </c>
      <c r="E80" s="27">
        <v>1</v>
      </c>
      <c r="F80" s="21"/>
      <c r="G80" s="21">
        <f t="shared" si="4"/>
        <v>0</v>
      </c>
      <c r="H80" s="22"/>
      <c r="I80" s="9" t="str">
        <f t="shared" si="2"/>
        <v>MATERIAL  DESCRIPTION 1200mm X 300mm with SS Perforated Jali. (Grating Set)</v>
      </c>
      <c r="J80" s="9"/>
      <c r="K80" s="9"/>
    </row>
    <row r="81" spans="1:11">
      <c r="A81" s="18"/>
      <c r="B81" s="11"/>
      <c r="C81" s="24"/>
      <c r="D81" s="20"/>
      <c r="E81" s="27"/>
      <c r="F81" s="21"/>
      <c r="G81" s="21"/>
      <c r="H81" s="22"/>
      <c r="I81" s="9" t="str">
        <f t="shared" si="2"/>
        <v xml:space="preserve">MATERIAL  DESCRIPTION </v>
      </c>
      <c r="J81" s="9"/>
      <c r="K81" s="9"/>
    </row>
    <row r="82" spans="1:11" ht="31.75">
      <c r="A82" s="18">
        <v>4</v>
      </c>
      <c r="B82" s="11" t="s">
        <v>74</v>
      </c>
      <c r="C82" s="24" t="s">
        <v>95</v>
      </c>
      <c r="D82" s="20"/>
      <c r="E82" s="27"/>
      <c r="F82" s="21"/>
      <c r="G82" s="21"/>
      <c r="H82" s="22"/>
      <c r="I82" s="9" t="str">
        <f t="shared" si="2"/>
        <v>MATERIAL GRATING DESCRIPTION Providing &amp; Fixing 25 x 25 x 3mm thick SS Angle Frame for open drains. As per Size , Drawings. Ready to receive kota.</v>
      </c>
      <c r="J82" s="9"/>
      <c r="K82" s="9"/>
    </row>
    <row r="83" spans="1:11">
      <c r="A83" s="18">
        <v>4.01</v>
      </c>
      <c r="B83" s="11"/>
      <c r="C83" s="24" t="s">
        <v>96</v>
      </c>
      <c r="D83" s="20" t="s">
        <v>11</v>
      </c>
      <c r="E83" s="27"/>
      <c r="F83" s="21"/>
      <c r="G83" s="21">
        <f t="shared" si="3"/>
        <v>0</v>
      </c>
      <c r="H83" s="22"/>
      <c r="I83" s="9" t="str">
        <f t="shared" si="2"/>
        <v>MATERIAL  DESCRIPTION 560mm X upto 125mm</v>
      </c>
      <c r="J83" s="9"/>
      <c r="K83" s="9"/>
    </row>
    <row r="84" spans="1:11">
      <c r="A84" s="18">
        <v>4.0199999999999996</v>
      </c>
      <c r="B84" s="11"/>
      <c r="C84" s="24" t="s">
        <v>97</v>
      </c>
      <c r="D84" s="20" t="s">
        <v>11</v>
      </c>
      <c r="E84" s="27"/>
      <c r="F84" s="21"/>
      <c r="G84" s="21">
        <f t="shared" si="3"/>
        <v>0</v>
      </c>
      <c r="H84" s="22"/>
      <c r="I84" s="9" t="str">
        <f t="shared" si="2"/>
        <v>MATERIAL  DESCRIPTION 560mm X from 130mm upto 200mm</v>
      </c>
      <c r="J84" s="9"/>
      <c r="K84" s="9"/>
    </row>
    <row r="85" spans="1:11">
      <c r="A85" s="18">
        <v>4.03</v>
      </c>
      <c r="B85" s="11"/>
      <c r="C85" s="24" t="s">
        <v>98</v>
      </c>
      <c r="D85" s="20" t="s">
        <v>11</v>
      </c>
      <c r="E85" s="27"/>
      <c r="F85" s="21"/>
      <c r="G85" s="21">
        <f t="shared" si="3"/>
        <v>0</v>
      </c>
      <c r="H85" s="22"/>
      <c r="I85" s="9" t="str">
        <f t="shared" si="2"/>
        <v>MATERIAL  DESCRIPTION 560mm X from 205mm upto 300mm</v>
      </c>
      <c r="J85" s="9"/>
      <c r="K85" s="9"/>
    </row>
    <row r="86" spans="1:11">
      <c r="A86" s="18">
        <v>4.04</v>
      </c>
      <c r="B86" s="11"/>
      <c r="C86" s="24" t="s">
        <v>99</v>
      </c>
      <c r="D86" s="20" t="s">
        <v>11</v>
      </c>
      <c r="E86" s="27"/>
      <c r="F86" s="21"/>
      <c r="G86" s="21">
        <f t="shared" si="3"/>
        <v>0</v>
      </c>
      <c r="H86" s="22"/>
      <c r="I86" s="9" t="str">
        <f t="shared" si="2"/>
        <v>MATERIAL  DESCRIPTION 200mm X 200mm</v>
      </c>
      <c r="J86" s="9"/>
      <c r="K86" s="9"/>
    </row>
    <row r="87" spans="1:11">
      <c r="A87" s="18"/>
      <c r="B87" s="11"/>
      <c r="C87" s="24"/>
      <c r="D87" s="20"/>
      <c r="E87" s="27"/>
      <c r="F87" s="21"/>
      <c r="G87" s="21"/>
      <c r="H87" s="22"/>
      <c r="I87" s="9" t="str">
        <f t="shared" si="2"/>
        <v xml:space="preserve">MATERIAL  DESCRIPTION </v>
      </c>
      <c r="J87" s="9"/>
      <c r="K87" s="9"/>
    </row>
    <row r="88" spans="1:11" ht="31.75">
      <c r="A88" s="18">
        <v>5</v>
      </c>
      <c r="B88" s="11" t="s">
        <v>100</v>
      </c>
      <c r="C88" s="40" t="s">
        <v>101</v>
      </c>
      <c r="D88" s="20" t="s">
        <v>11</v>
      </c>
      <c r="E88" s="27">
        <v>1</v>
      </c>
      <c r="F88" s="21"/>
      <c r="G88" s="21">
        <f t="shared" si="3"/>
        <v>0</v>
      </c>
      <c r="H88" s="22"/>
      <c r="I88" s="9" t="str">
        <f t="shared" si="2"/>
        <v>MATERIAL PORTABLE GREASE TRAP DESCRIPTION Fixing of Portable SS grease trap / 3 bowl sink as per drg.</v>
      </c>
      <c r="J88" s="9"/>
      <c r="K88" s="9"/>
    </row>
    <row r="89" spans="1:11">
      <c r="A89" s="18"/>
      <c r="B89" s="11"/>
      <c r="C89" s="40"/>
      <c r="D89" s="20"/>
      <c r="E89" s="27"/>
      <c r="F89" s="21"/>
      <c r="G89" s="21"/>
      <c r="H89" s="22"/>
      <c r="I89" s="9" t="str">
        <f t="shared" si="2"/>
        <v xml:space="preserve">MATERIAL  DESCRIPTION </v>
      </c>
      <c r="J89" s="9"/>
      <c r="K89" s="9"/>
    </row>
    <row r="90" spans="1:11">
      <c r="A90" s="18">
        <v>5.01</v>
      </c>
      <c r="B90" s="11"/>
      <c r="C90" s="43" t="s">
        <v>102</v>
      </c>
      <c r="D90" s="20" t="s">
        <v>11</v>
      </c>
      <c r="E90" s="27">
        <v>2</v>
      </c>
      <c r="F90" s="21"/>
      <c r="G90" s="21"/>
      <c r="H90" s="22"/>
      <c r="I90" s="9" t="str">
        <f t="shared" si="2"/>
        <v>MATERIAL  DESCRIPTION Bush for portable grease trap</v>
      </c>
      <c r="J90" s="9"/>
      <c r="K90" s="9"/>
    </row>
    <row r="91" spans="1:11">
      <c r="A91" s="18"/>
      <c r="B91" s="11"/>
      <c r="C91" s="24"/>
      <c r="D91" s="20"/>
      <c r="E91" s="27"/>
      <c r="F91" s="44"/>
      <c r="G91" s="21"/>
      <c r="H91" s="45"/>
      <c r="I91" s="9" t="str">
        <f t="shared" si="2"/>
        <v xml:space="preserve">MATERIAL  DESCRIPTION </v>
      </c>
      <c r="J91" s="9"/>
      <c r="K91" s="9"/>
    </row>
    <row r="92" spans="1:11" ht="79.3">
      <c r="A92" s="18">
        <v>6</v>
      </c>
      <c r="B92" s="11" t="s">
        <v>103</v>
      </c>
      <c r="C92" s="24" t="s">
        <v>104</v>
      </c>
      <c r="D92" s="20" t="s">
        <v>11</v>
      </c>
      <c r="E92" s="27"/>
      <c r="F92" s="21"/>
      <c r="G92" s="21">
        <f t="shared" si="3"/>
        <v>0</v>
      </c>
      <c r="H92" s="22"/>
      <c r="I92" s="9" t="str">
        <f t="shared" si="2"/>
        <v>MATERIAL INTERNAL GREASE TRAP DESCRIPTION Construction of grease trap with SS cover (2'-6'' x 3'-6" x upto 3'-0" deep) - inside the store as per drawing. Rate includes SS angles of 50 x 50 x 6mm as frame; SS cover on frame made by 50 x 50 SS Pipes @ maximum 15" c/c, covered with SS Sheet. Inclusive of fabricated SS 'T' sections made as per detailed drawings (3mm thick) for mounting grease trap partitions. Internal tiling &amp; plaster to be paid seperately.</v>
      </c>
      <c r="J92" s="9"/>
      <c r="K92" s="9"/>
    </row>
    <row r="93" spans="1:11">
      <c r="A93" s="18"/>
      <c r="B93" s="11"/>
      <c r="C93" s="24"/>
      <c r="D93" s="20"/>
      <c r="E93" s="27"/>
      <c r="F93" s="44"/>
      <c r="G93" s="21"/>
      <c r="H93" s="45"/>
      <c r="I93" s="9" t="str">
        <f t="shared" si="2"/>
        <v xml:space="preserve">MATERIAL  DESCRIPTION </v>
      </c>
      <c r="J93" s="9"/>
      <c r="K93" s="9"/>
    </row>
    <row r="94" spans="1:11" ht="95.15">
      <c r="A94" s="18">
        <v>7</v>
      </c>
      <c r="B94" s="11" t="s">
        <v>105</v>
      </c>
      <c r="C94" s="24" t="s">
        <v>106</v>
      </c>
      <c r="D94" s="20" t="s">
        <v>11</v>
      </c>
      <c r="E94" s="27"/>
      <c r="F94" s="21"/>
      <c r="G94" s="21">
        <f t="shared" si="3"/>
        <v>0</v>
      </c>
      <c r="H94" s="22"/>
      <c r="I94" s="9" t="str">
        <f t="shared" si="2"/>
        <v>MATERIAL EXTERNAL GREASE TRAP DESCRIPTION Construction of grease trap with SS cover (2'-6'' x 3'-6" x upto 3'-0" deep) - outside the store as per drawing. Rate includes MS angles of 50 x 50 x 6mm as frame; MS cover on frame made by 50 x 50 MS Pipes @ maximum 15" c/c, covered with MS chequered plate. Inclusive of fabricated MS  'T' sections made as per detailed drawings (3mm thick) for mounting grease trap partitions. Internal tiling &amp; plaster to be paid seperately.</v>
      </c>
      <c r="J94" s="9"/>
      <c r="K94" s="9"/>
    </row>
    <row r="95" spans="1:11">
      <c r="A95" s="18"/>
      <c r="B95" s="11"/>
      <c r="C95" s="24"/>
      <c r="D95" s="20"/>
      <c r="E95" s="20"/>
      <c r="F95" s="20"/>
      <c r="G95" s="20"/>
      <c r="H95" s="45"/>
      <c r="I95" s="9" t="str">
        <f t="shared" si="2"/>
        <v xml:space="preserve">MATERIAL  DESCRIPTION </v>
      </c>
      <c r="J95" s="9"/>
      <c r="K95" s="9"/>
    </row>
    <row r="96" spans="1:11">
      <c r="A96" s="15" t="s">
        <v>107</v>
      </c>
      <c r="B96" s="16"/>
      <c r="C96" s="16" t="s">
        <v>108</v>
      </c>
      <c r="D96" s="16"/>
      <c r="E96" s="16"/>
      <c r="F96" s="16"/>
      <c r="G96" s="16"/>
      <c r="H96" s="17"/>
      <c r="I96" s="9" t="str">
        <f t="shared" si="2"/>
        <v>MATERIAL  DESCRIPTION NAHNI TRAP</v>
      </c>
      <c r="J96" s="9"/>
      <c r="K96" s="9"/>
    </row>
    <row r="97" spans="1:11" ht="47.6">
      <c r="A97" s="18">
        <v>1</v>
      </c>
      <c r="B97" s="11" t="s">
        <v>109</v>
      </c>
      <c r="C97" s="24" t="s">
        <v>110</v>
      </c>
      <c r="D97" s="20" t="s">
        <v>11</v>
      </c>
      <c r="E97" s="34"/>
      <c r="F97" s="21"/>
      <c r="G97" s="21">
        <f t="shared" si="3"/>
        <v>0</v>
      </c>
      <c r="H97" s="22"/>
      <c r="I97" s="9" t="str">
        <f t="shared" si="2"/>
        <v>MATERIAL Nahani Trap                        ( CI 75mm ) DESCRIPTION Supply, Laying, Testing &amp; Commissioning of Approved CI (Cast Iron) CLASS pipes Nahani - Floor Trap with Approved Make leavy Duty round or Square SS Grating etc. Complete.</v>
      </c>
      <c r="J97" s="9"/>
      <c r="K97" s="9"/>
    </row>
    <row r="98" spans="1:11">
      <c r="A98" s="46"/>
      <c r="B98" s="11"/>
      <c r="C98" s="24"/>
      <c r="D98" s="20"/>
      <c r="E98" s="47"/>
      <c r="F98" s="37"/>
      <c r="G98" s="21"/>
      <c r="H98" s="48"/>
      <c r="I98" s="9" t="str">
        <f t="shared" si="2"/>
        <v xml:space="preserve">MATERIAL  DESCRIPTION </v>
      </c>
      <c r="J98" s="9"/>
      <c r="K98" s="9"/>
    </row>
    <row r="99" spans="1:11" ht="47.6">
      <c r="A99" s="18">
        <v>2</v>
      </c>
      <c r="B99" s="11" t="s">
        <v>111</v>
      </c>
      <c r="C99" s="24" t="s">
        <v>112</v>
      </c>
      <c r="D99" s="20" t="s">
        <v>11</v>
      </c>
      <c r="E99" s="49"/>
      <c r="F99" s="21"/>
      <c r="G99" s="21">
        <f t="shared" si="3"/>
        <v>0</v>
      </c>
      <c r="H99" s="22"/>
      <c r="I99" s="9" t="str">
        <f t="shared" si="2"/>
        <v>MATERIAL Nahani Trap                        (PVC 75mm ) DESCRIPTION Supply, Laying, Testing &amp; Commissioning of Approved SS Nahani TRAP WITH Floor Trap &amp; COCKROACH JAALI with Approved Make heavy duty round or Square  Grating etc. Complete.</v>
      </c>
      <c r="J99" s="9"/>
      <c r="K99" s="9"/>
    </row>
    <row r="100" spans="1:11">
      <c r="A100" s="18"/>
      <c r="B100" s="11"/>
      <c r="C100" s="24"/>
      <c r="D100" s="20"/>
      <c r="E100" s="20"/>
      <c r="F100" s="20"/>
      <c r="G100" s="20"/>
      <c r="H100" s="45"/>
      <c r="I100" s="9" t="str">
        <f t="shared" si="2"/>
        <v xml:space="preserve">MATERIAL  DESCRIPTION </v>
      </c>
      <c r="J100" s="9"/>
      <c r="K100" s="9"/>
    </row>
    <row r="101" spans="1:11">
      <c r="A101" s="15" t="s">
        <v>113</v>
      </c>
      <c r="B101" s="16"/>
      <c r="C101" s="16" t="s">
        <v>114</v>
      </c>
      <c r="D101" s="16"/>
      <c r="E101" s="16"/>
      <c r="F101" s="16"/>
      <c r="G101" s="16"/>
      <c r="H101" s="17"/>
      <c r="I101" s="9" t="str">
        <f t="shared" si="2"/>
        <v>MATERIAL  DESCRIPTION CP FIXTURES &amp; BRASS VALVES -Jaquar (only continental series)</v>
      </c>
      <c r="J101" s="9"/>
      <c r="K101" s="9"/>
    </row>
    <row r="102" spans="1:11">
      <c r="A102" s="50"/>
      <c r="B102" s="11"/>
      <c r="C102" s="24"/>
      <c r="D102" s="20"/>
      <c r="E102" s="20"/>
      <c r="F102" s="20"/>
      <c r="G102" s="20"/>
      <c r="H102" s="22"/>
      <c r="I102" s="9" t="str">
        <f t="shared" si="2"/>
        <v xml:space="preserve">MATERIAL  DESCRIPTION </v>
      </c>
      <c r="J102" s="9"/>
      <c r="K102" s="9"/>
    </row>
    <row r="103" spans="1:11">
      <c r="A103" s="50">
        <v>1</v>
      </c>
      <c r="B103" s="11" t="s">
        <v>115</v>
      </c>
      <c r="C103" s="24" t="s">
        <v>116</v>
      </c>
      <c r="D103" s="20" t="s">
        <v>11</v>
      </c>
      <c r="E103" s="51">
        <v>20</v>
      </c>
      <c r="F103" s="26"/>
      <c r="G103" s="21">
        <f t="shared" si="3"/>
        <v>0</v>
      </c>
      <c r="H103" s="22"/>
      <c r="I103" s="9" t="str">
        <f t="shared" si="2"/>
        <v xml:space="preserve">MATERIAL Angle Cock DESCRIPTION P/F Angle Cock. </v>
      </c>
      <c r="J103" s="9"/>
      <c r="K103" s="9"/>
    </row>
    <row r="104" spans="1:11">
      <c r="A104" s="50"/>
      <c r="B104" s="11"/>
      <c r="C104" s="24"/>
      <c r="D104" s="20"/>
      <c r="E104" s="27"/>
      <c r="F104" s="26"/>
      <c r="G104" s="21"/>
      <c r="H104" s="22"/>
      <c r="I104" s="9" t="str">
        <f t="shared" si="2"/>
        <v xml:space="preserve">MATERIAL  DESCRIPTION </v>
      </c>
      <c r="J104" s="9"/>
      <c r="K104" s="9"/>
    </row>
    <row r="105" spans="1:11" ht="31.75">
      <c r="A105" s="50">
        <v>2</v>
      </c>
      <c r="B105" s="11" t="s">
        <v>117</v>
      </c>
      <c r="C105" s="24" t="s">
        <v>118</v>
      </c>
      <c r="D105" s="20" t="s">
        <v>11</v>
      </c>
      <c r="E105" s="27">
        <v>4</v>
      </c>
      <c r="F105" s="21"/>
      <c r="G105" s="21">
        <f t="shared" si="3"/>
        <v>0</v>
      </c>
      <c r="H105" s="22"/>
      <c r="I105" s="9" t="str">
        <f t="shared" si="2"/>
        <v>MATERIAL Sink Mixer Wall Mounted DESCRIPTION P/F Sink Mixer, Swinging Casted Spout.</v>
      </c>
      <c r="J105" s="9"/>
      <c r="K105" s="9"/>
    </row>
    <row r="106" spans="1:11">
      <c r="A106" s="50"/>
      <c r="B106" s="11"/>
      <c r="C106" s="24"/>
      <c r="D106" s="20"/>
      <c r="E106" s="27"/>
      <c r="F106" s="26"/>
      <c r="G106" s="21"/>
      <c r="H106" s="22"/>
      <c r="I106" s="9" t="str">
        <f t="shared" si="2"/>
        <v xml:space="preserve">MATERIAL  DESCRIPTION </v>
      </c>
      <c r="J106" s="9"/>
      <c r="K106" s="9"/>
    </row>
    <row r="107" spans="1:11" ht="31.75">
      <c r="A107" s="18">
        <v>3</v>
      </c>
      <c r="B107" s="11" t="s">
        <v>119</v>
      </c>
      <c r="C107" s="24" t="s">
        <v>120</v>
      </c>
      <c r="D107" s="20" t="s">
        <v>11</v>
      </c>
      <c r="E107" s="27">
        <v>3</v>
      </c>
      <c r="F107" s="21"/>
      <c r="G107" s="21">
        <f t="shared" si="3"/>
        <v>0</v>
      </c>
      <c r="H107" s="22"/>
      <c r="I107" s="9" t="str">
        <f t="shared" si="2"/>
        <v xml:space="preserve">MATERIAL Sink Mixer table Mounted DESCRIPTION P/F Sink Mixer, Swinging Casted Spout. </v>
      </c>
      <c r="J107" s="9"/>
      <c r="K107" s="9"/>
    </row>
    <row r="108" spans="1:11">
      <c r="A108" s="18"/>
      <c r="B108" s="11"/>
      <c r="C108" s="24"/>
      <c r="D108" s="20"/>
      <c r="E108" s="27"/>
      <c r="F108" s="26"/>
      <c r="G108" s="21"/>
      <c r="H108" s="22"/>
      <c r="I108" s="9" t="str">
        <f t="shared" si="2"/>
        <v xml:space="preserve">MATERIAL  DESCRIPTION </v>
      </c>
      <c r="J108" s="9"/>
      <c r="K108" s="9"/>
    </row>
    <row r="109" spans="1:11">
      <c r="A109" s="18">
        <v>4</v>
      </c>
      <c r="B109" s="11" t="s">
        <v>121</v>
      </c>
      <c r="C109" s="24" t="s">
        <v>122</v>
      </c>
      <c r="D109" s="20" t="s">
        <v>11</v>
      </c>
      <c r="E109" s="27">
        <v>5</v>
      </c>
      <c r="F109" s="26"/>
      <c r="G109" s="21">
        <f t="shared" si="3"/>
        <v>0</v>
      </c>
      <c r="H109" s="22"/>
      <c r="I109" s="9" t="str">
        <f t="shared" si="2"/>
        <v>MATERIAL Long Neck Bib Cock DESCRIPTION P/F Long Neck Bib Cock with wall Flange. Make- Jaquar</v>
      </c>
      <c r="J109" s="9"/>
      <c r="K109" s="9"/>
    </row>
    <row r="110" spans="1:11">
      <c r="A110" s="50"/>
      <c r="B110" s="11"/>
      <c r="C110" s="24"/>
      <c r="D110" s="20"/>
      <c r="E110" s="27"/>
      <c r="F110" s="26"/>
      <c r="G110" s="21"/>
      <c r="H110" s="22"/>
      <c r="I110" s="9" t="str">
        <f t="shared" si="2"/>
        <v xml:space="preserve">MATERIAL  DESCRIPTION </v>
      </c>
      <c r="J110" s="9"/>
      <c r="K110" s="9"/>
    </row>
    <row r="111" spans="1:11">
      <c r="A111" s="50">
        <v>5</v>
      </c>
      <c r="B111" s="11" t="s">
        <v>123</v>
      </c>
      <c r="C111" s="24" t="s">
        <v>124</v>
      </c>
      <c r="D111" s="20" t="s">
        <v>11</v>
      </c>
      <c r="E111" s="27">
        <v>4</v>
      </c>
      <c r="F111" s="26"/>
      <c r="G111" s="21">
        <f t="shared" si="3"/>
        <v>0</v>
      </c>
      <c r="H111" s="22"/>
      <c r="I111" s="9" t="str">
        <f t="shared" si="2"/>
        <v xml:space="preserve">MATERIAL Bib Cock DESCRIPTION Providing &amp; Fixing Bib Cock chrome finish  with wall Flange. </v>
      </c>
      <c r="J111" s="9"/>
      <c r="K111" s="9"/>
    </row>
    <row r="112" spans="1:11">
      <c r="A112" s="18"/>
      <c r="B112" s="11"/>
      <c r="C112" s="24"/>
      <c r="D112" s="20"/>
      <c r="E112" s="27"/>
      <c r="F112" s="26"/>
      <c r="G112" s="21"/>
      <c r="H112" s="22"/>
      <c r="I112" s="9" t="str">
        <f t="shared" si="2"/>
        <v xml:space="preserve">MATERIAL  DESCRIPTION </v>
      </c>
      <c r="J112" s="9"/>
      <c r="K112" s="9"/>
    </row>
    <row r="113" spans="1:11">
      <c r="A113" s="18">
        <v>6</v>
      </c>
      <c r="B113" s="11" t="s">
        <v>125</v>
      </c>
      <c r="C113" s="24" t="s">
        <v>126</v>
      </c>
      <c r="D113" s="20" t="s">
        <v>11</v>
      </c>
      <c r="E113" s="27">
        <v>4</v>
      </c>
      <c r="F113" s="26"/>
      <c r="G113" s="21">
        <f t="shared" si="3"/>
        <v>0</v>
      </c>
      <c r="H113" s="22"/>
      <c r="I113" s="9" t="str">
        <f t="shared" si="2"/>
        <v xml:space="preserve">MATERIAL Sink Pillar Cock DESCRIPTION P/F Sink Pillar cock with swinging casted spout. </v>
      </c>
      <c r="J113" s="9"/>
      <c r="K113" s="9"/>
    </row>
    <row r="114" spans="1:11">
      <c r="A114" s="18"/>
      <c r="B114" s="11"/>
      <c r="C114" s="24"/>
      <c r="D114" s="20"/>
      <c r="E114" s="27"/>
      <c r="F114" s="26"/>
      <c r="G114" s="21"/>
      <c r="H114" s="22"/>
      <c r="I114" s="9" t="str">
        <f t="shared" si="2"/>
        <v xml:space="preserve">MATERIAL  DESCRIPTION </v>
      </c>
      <c r="J114" s="9"/>
      <c r="K114" s="9"/>
    </row>
    <row r="115" spans="1:11">
      <c r="A115" s="18">
        <v>7</v>
      </c>
      <c r="B115" s="11" t="s">
        <v>127</v>
      </c>
      <c r="C115" s="24" t="s">
        <v>128</v>
      </c>
      <c r="D115" s="20" t="s">
        <v>11</v>
      </c>
      <c r="E115" s="27">
        <v>3</v>
      </c>
      <c r="F115" s="26"/>
      <c r="G115" s="21">
        <f t="shared" si="3"/>
        <v>0</v>
      </c>
      <c r="H115" s="22"/>
      <c r="I115" s="9" t="str">
        <f t="shared" si="2"/>
        <v>MATERIAL Sink Cock DESCRIPTION P/F Fixed Sink Cock.</v>
      </c>
      <c r="J115" s="9"/>
      <c r="K115" s="9"/>
    </row>
    <row r="116" spans="1:11">
      <c r="A116" s="18"/>
      <c r="B116" s="11"/>
      <c r="C116" s="24"/>
      <c r="D116" s="20"/>
      <c r="E116" s="27"/>
      <c r="F116" s="26"/>
      <c r="G116" s="21"/>
      <c r="H116" s="22"/>
      <c r="I116" s="9" t="str">
        <f t="shared" si="2"/>
        <v xml:space="preserve">MATERIAL  DESCRIPTION </v>
      </c>
      <c r="J116" s="9"/>
      <c r="K116" s="9"/>
    </row>
    <row r="117" spans="1:11">
      <c r="A117" s="18">
        <v>8</v>
      </c>
      <c r="B117" s="11" t="s">
        <v>129</v>
      </c>
      <c r="C117" s="52" t="s">
        <v>130</v>
      </c>
      <c r="D117" s="20" t="s">
        <v>11</v>
      </c>
      <c r="E117" s="27">
        <v>3</v>
      </c>
      <c r="F117" s="26"/>
      <c r="G117" s="21">
        <f t="shared" si="3"/>
        <v>0</v>
      </c>
      <c r="H117" s="22"/>
      <c r="I117" s="9" t="str">
        <f t="shared" si="2"/>
        <v xml:space="preserve">MATERIAL Pillar Cock DESCRIPTION P/F Tall Pillar Cock for counter flush basin. </v>
      </c>
      <c r="J117" s="9"/>
      <c r="K117" s="9"/>
    </row>
    <row r="118" spans="1:11">
      <c r="A118" s="18"/>
      <c r="B118" s="11"/>
      <c r="C118" s="24"/>
      <c r="D118" s="20"/>
      <c r="E118" s="27"/>
      <c r="F118" s="26"/>
      <c r="G118" s="21"/>
      <c r="H118" s="22"/>
      <c r="I118" s="9" t="str">
        <f t="shared" si="2"/>
        <v xml:space="preserve">MATERIAL  DESCRIPTION </v>
      </c>
      <c r="J118" s="9"/>
      <c r="K118" s="9"/>
    </row>
    <row r="119" spans="1:11">
      <c r="A119" s="18">
        <v>9</v>
      </c>
      <c r="B119" s="53" t="s">
        <v>131</v>
      </c>
      <c r="C119" s="54" t="s">
        <v>132</v>
      </c>
      <c r="D119" s="20" t="s">
        <v>11</v>
      </c>
      <c r="E119" s="27">
        <v>1</v>
      </c>
      <c r="F119" s="26"/>
      <c r="G119" s="21">
        <f t="shared" si="3"/>
        <v>0</v>
      </c>
      <c r="H119" s="22"/>
      <c r="I119" s="9" t="str">
        <f t="shared" si="2"/>
        <v>MATERIAL Pneumatic Push Cock DESCRIPTION P/F Pneumatic push cock.</v>
      </c>
      <c r="J119" s="9"/>
      <c r="K119" s="9"/>
    </row>
    <row r="120" spans="1:11">
      <c r="A120" s="18"/>
      <c r="B120" s="11"/>
      <c r="C120" s="24"/>
      <c r="D120" s="20"/>
      <c r="E120" s="27"/>
      <c r="F120" s="26"/>
      <c r="G120" s="21"/>
      <c r="H120" s="22"/>
      <c r="I120" s="9" t="str">
        <f t="shared" si="2"/>
        <v xml:space="preserve">MATERIAL  DESCRIPTION </v>
      </c>
      <c r="J120" s="9"/>
      <c r="K120" s="9"/>
    </row>
    <row r="121" spans="1:11" ht="31.75">
      <c r="A121" s="18">
        <v>10</v>
      </c>
      <c r="B121" s="39" t="s">
        <v>133</v>
      </c>
      <c r="C121" s="24" t="s">
        <v>134</v>
      </c>
      <c r="D121" s="20" t="s">
        <v>11</v>
      </c>
      <c r="E121" s="27">
        <v>2</v>
      </c>
      <c r="F121" s="26"/>
      <c r="G121" s="21">
        <f t="shared" si="3"/>
        <v>0</v>
      </c>
      <c r="H121" s="20"/>
      <c r="I121" s="9" t="str">
        <f t="shared" si="2"/>
        <v>MATERIAL Foot Paddle Operated Faucet DESCRIPTION Foot Paddle Operated Faucet. (Below Hand Wash)</v>
      </c>
      <c r="J121" s="9"/>
      <c r="K121" s="9"/>
    </row>
    <row r="122" spans="1:11">
      <c r="A122" s="18"/>
      <c r="B122" s="39"/>
      <c r="C122" s="52"/>
      <c r="D122" s="20"/>
      <c r="E122" s="27"/>
      <c r="F122" s="26"/>
      <c r="G122" s="21"/>
      <c r="H122" s="22"/>
      <c r="I122" s="9" t="str">
        <f t="shared" si="2"/>
        <v xml:space="preserve">MATERIAL  DESCRIPTION </v>
      </c>
      <c r="J122" s="9"/>
      <c r="K122" s="9"/>
    </row>
    <row r="123" spans="1:11">
      <c r="A123" s="18">
        <v>11</v>
      </c>
      <c r="B123" s="55" t="s">
        <v>135</v>
      </c>
      <c r="C123" s="56" t="s">
        <v>136</v>
      </c>
      <c r="D123" s="57"/>
      <c r="E123" s="58"/>
      <c r="F123" s="26"/>
      <c r="G123" s="21"/>
      <c r="H123" s="22"/>
      <c r="I123" s="9" t="str">
        <f t="shared" si="2"/>
        <v>MATERIAL Flush Valve DESCRIPTION Dual press</v>
      </c>
      <c r="J123" s="9"/>
      <c r="K123" s="9"/>
    </row>
    <row r="124" spans="1:11">
      <c r="A124" s="18"/>
      <c r="B124" s="55"/>
      <c r="C124" s="56" t="s">
        <v>137</v>
      </c>
      <c r="D124" s="57" t="s">
        <v>11</v>
      </c>
      <c r="E124" s="58"/>
      <c r="F124" s="26"/>
      <c r="G124" s="21">
        <f t="shared" si="3"/>
        <v>0</v>
      </c>
      <c r="H124" s="22"/>
      <c r="I124" s="9" t="str">
        <f t="shared" si="2"/>
        <v xml:space="preserve">MATERIAL  DESCRIPTION P/F open Flush valve. </v>
      </c>
      <c r="J124" s="9"/>
      <c r="K124" s="9"/>
    </row>
    <row r="125" spans="1:11">
      <c r="A125" s="18"/>
      <c r="B125" s="11"/>
      <c r="C125" s="59" t="s">
        <v>138</v>
      </c>
      <c r="D125" s="57" t="s">
        <v>11</v>
      </c>
      <c r="E125" s="58"/>
      <c r="F125" s="26"/>
      <c r="G125" s="21">
        <f t="shared" si="3"/>
        <v>0</v>
      </c>
      <c r="H125" s="22"/>
      <c r="I125" s="9" t="str">
        <f t="shared" si="2"/>
        <v xml:space="preserve">MATERIAL  DESCRIPTION P/F open Flush tank. </v>
      </c>
      <c r="J125" s="9"/>
      <c r="K125" s="9"/>
    </row>
    <row r="126" spans="1:11">
      <c r="A126" s="60"/>
      <c r="B126" s="55"/>
      <c r="C126" s="56"/>
      <c r="D126" s="57"/>
      <c r="E126" s="58"/>
      <c r="F126" s="26"/>
      <c r="G126" s="21"/>
      <c r="H126" s="22"/>
      <c r="I126" s="9" t="str">
        <f t="shared" si="2"/>
        <v xml:space="preserve">MATERIAL  DESCRIPTION </v>
      </c>
      <c r="J126" s="9"/>
      <c r="K126" s="9"/>
    </row>
    <row r="127" spans="1:11">
      <c r="A127" s="61">
        <v>12</v>
      </c>
      <c r="B127" s="55" t="s">
        <v>139</v>
      </c>
      <c r="C127" s="62" t="s">
        <v>140</v>
      </c>
      <c r="D127" s="57" t="s">
        <v>11</v>
      </c>
      <c r="E127" s="58"/>
      <c r="F127" s="26"/>
      <c r="G127" s="21">
        <f t="shared" si="3"/>
        <v>0</v>
      </c>
      <c r="H127" s="63"/>
      <c r="I127" s="9" t="str">
        <f t="shared" si="2"/>
        <v>MATERIAL Health Faucet DESCRIPTION P/F CP Health Faucet with 1m long CP Flexible Tube with wall Hook. Make- Jaquar</v>
      </c>
      <c r="J127" s="9"/>
      <c r="K127" s="9"/>
    </row>
    <row r="128" spans="1:11">
      <c r="A128" s="18"/>
      <c r="B128" s="11"/>
      <c r="C128" s="24"/>
      <c r="D128" s="20"/>
      <c r="E128" s="27"/>
      <c r="F128" s="26"/>
      <c r="G128" s="21"/>
      <c r="H128" s="22"/>
      <c r="I128" s="9" t="str">
        <f t="shared" si="2"/>
        <v xml:space="preserve">MATERIAL  DESCRIPTION </v>
      </c>
      <c r="J128" s="9"/>
      <c r="K128" s="9"/>
    </row>
    <row r="129" spans="1:11" ht="31.75">
      <c r="A129" s="18">
        <v>13</v>
      </c>
      <c r="B129" s="11" t="s">
        <v>141</v>
      </c>
      <c r="C129" s="24" t="s">
        <v>142</v>
      </c>
      <c r="D129" s="57" t="s">
        <v>11</v>
      </c>
      <c r="E129" s="58"/>
      <c r="F129" s="26"/>
      <c r="G129" s="21">
        <f t="shared" si="3"/>
        <v>0</v>
      </c>
      <c r="H129" s="63"/>
      <c r="I129" s="9" t="str">
        <f t="shared" si="2"/>
        <v xml:space="preserve">MATERIAL 2 in 1 Bib Cock DESCRIPTION P/F 2 in 1 bib cock in washrooms for mounting Health Faucet. Health faucet to be paid for separetly. </v>
      </c>
      <c r="J129" s="9"/>
      <c r="K129" s="9"/>
    </row>
    <row r="130" spans="1:11">
      <c r="A130" s="18"/>
      <c r="B130" s="11"/>
      <c r="C130" s="24"/>
      <c r="D130" s="20"/>
      <c r="E130" s="27"/>
      <c r="F130" s="26"/>
      <c r="G130" s="21"/>
      <c r="H130" s="22"/>
      <c r="I130" s="9" t="str">
        <f t="shared" si="2"/>
        <v xml:space="preserve">MATERIAL  DESCRIPTION </v>
      </c>
      <c r="J130" s="9"/>
      <c r="K130" s="9"/>
    </row>
    <row r="131" spans="1:11">
      <c r="A131" s="61">
        <v>14</v>
      </c>
      <c r="B131" s="64" t="s">
        <v>143</v>
      </c>
      <c r="C131" s="62" t="s">
        <v>144</v>
      </c>
      <c r="D131" s="57" t="s">
        <v>11</v>
      </c>
      <c r="E131" s="58">
        <v>10</v>
      </c>
      <c r="F131" s="26"/>
      <c r="G131" s="21">
        <f t="shared" si="3"/>
        <v>0</v>
      </c>
      <c r="H131" s="63"/>
      <c r="I131" s="9" t="str">
        <f t="shared" si="2"/>
        <v xml:space="preserve">MATERIAL Bottle Trap DESCRIPTION Providing &amp; fixing 32mm CP finished Bottle Trap with wall flanges. </v>
      </c>
      <c r="J131" s="9"/>
      <c r="K131" s="9"/>
    </row>
    <row r="132" spans="1:11">
      <c r="A132" s="61"/>
      <c r="B132" s="55"/>
      <c r="C132" s="56"/>
      <c r="D132" s="57"/>
      <c r="E132" s="58"/>
      <c r="F132" s="26"/>
      <c r="G132" s="21"/>
      <c r="H132" s="63"/>
      <c r="I132" s="9" t="str">
        <f t="shared" si="2"/>
        <v xml:space="preserve">MATERIAL  DESCRIPTION </v>
      </c>
      <c r="J132" s="9"/>
      <c r="K132" s="9"/>
    </row>
    <row r="133" spans="1:11">
      <c r="A133" s="61">
        <v>15</v>
      </c>
      <c r="B133" s="55" t="s">
        <v>145</v>
      </c>
      <c r="C133" s="62" t="s">
        <v>146</v>
      </c>
      <c r="D133" s="57" t="s">
        <v>11</v>
      </c>
      <c r="E133" s="58">
        <v>10</v>
      </c>
      <c r="F133" s="26"/>
      <c r="G133" s="21">
        <f t="shared" si="3"/>
        <v>0</v>
      </c>
      <c r="H133" s="63"/>
      <c r="I133" s="9" t="str">
        <f t="shared" ref="I133:I190" si="5">CONCATENATE(B$3," ",B133," ",C$3," ",C133)</f>
        <v xml:space="preserve">MATERIAL Waste Coupling DESCRIPTION Providing Waste Coupling 32mm size full thread waste coupling to be use. </v>
      </c>
      <c r="J133" s="9"/>
      <c r="K133" s="9"/>
    </row>
    <row r="134" spans="1:11">
      <c r="A134" s="18"/>
      <c r="B134" s="11"/>
      <c r="C134" s="24"/>
      <c r="D134" s="20"/>
      <c r="E134" s="27"/>
      <c r="F134" s="26"/>
      <c r="G134" s="21"/>
      <c r="H134" s="22"/>
      <c r="I134" s="9" t="str">
        <f t="shared" si="5"/>
        <v xml:space="preserve">MATERIAL  DESCRIPTION </v>
      </c>
      <c r="J134" s="9"/>
      <c r="K134" s="9"/>
    </row>
    <row r="135" spans="1:11">
      <c r="A135" s="18">
        <v>16</v>
      </c>
      <c r="B135" s="11" t="s">
        <v>147</v>
      </c>
      <c r="C135" s="19" t="s">
        <v>148</v>
      </c>
      <c r="D135" s="20"/>
      <c r="E135" s="27"/>
      <c r="F135" s="26"/>
      <c r="G135" s="21"/>
      <c r="H135" s="22"/>
      <c r="I135" s="9" t="str">
        <f t="shared" si="5"/>
        <v xml:space="preserve">MATERIAL Ball Valves (Brass) DESCRIPTION Providing &amp; Fixing Ball Valve ISI mark. (For Inlet)                                                 </v>
      </c>
      <c r="J135" s="9"/>
      <c r="K135" s="9"/>
    </row>
    <row r="136" spans="1:11">
      <c r="A136" s="18" t="s">
        <v>3</v>
      </c>
      <c r="B136" s="11"/>
      <c r="C136" s="52" t="s">
        <v>26</v>
      </c>
      <c r="D136" s="20" t="s">
        <v>11</v>
      </c>
      <c r="E136" s="25"/>
      <c r="F136" s="26"/>
      <c r="G136" s="21">
        <f t="shared" si="3"/>
        <v>0</v>
      </c>
      <c r="H136" s="22"/>
      <c r="I136" s="9" t="str">
        <f t="shared" si="5"/>
        <v>MATERIAL  DESCRIPTION 15mm dia</v>
      </c>
      <c r="J136" s="9"/>
      <c r="K136" s="9"/>
    </row>
    <row r="137" spans="1:11">
      <c r="A137" s="18" t="s">
        <v>4</v>
      </c>
      <c r="B137" s="11"/>
      <c r="C137" s="52" t="s">
        <v>27</v>
      </c>
      <c r="D137" s="20" t="s">
        <v>11</v>
      </c>
      <c r="E137" s="25"/>
      <c r="F137" s="26"/>
      <c r="G137" s="21">
        <f t="shared" si="3"/>
        <v>0</v>
      </c>
      <c r="H137" s="22"/>
      <c r="I137" s="9" t="str">
        <f t="shared" si="5"/>
        <v>MATERIAL  DESCRIPTION 20mm dia</v>
      </c>
      <c r="J137" s="9"/>
      <c r="K137" s="9"/>
    </row>
    <row r="138" spans="1:11">
      <c r="A138" s="18" t="s">
        <v>5</v>
      </c>
      <c r="B138" s="11"/>
      <c r="C138" s="52" t="s">
        <v>28</v>
      </c>
      <c r="D138" s="20" t="s">
        <v>11</v>
      </c>
      <c r="E138" s="25">
        <v>2</v>
      </c>
      <c r="F138" s="26"/>
      <c r="G138" s="21">
        <f t="shared" si="3"/>
        <v>0</v>
      </c>
      <c r="H138" s="22"/>
      <c r="I138" s="9" t="str">
        <f t="shared" si="5"/>
        <v>MATERIAL  DESCRIPTION 25mm dia</v>
      </c>
      <c r="J138" s="9"/>
      <c r="K138" s="9"/>
    </row>
    <row r="139" spans="1:11">
      <c r="A139" s="18" t="s">
        <v>6</v>
      </c>
      <c r="B139" s="11"/>
      <c r="C139" s="52" t="s">
        <v>29</v>
      </c>
      <c r="D139" s="20" t="s">
        <v>11</v>
      </c>
      <c r="E139" s="34">
        <v>1</v>
      </c>
      <c r="F139" s="26"/>
      <c r="G139" s="21">
        <f t="shared" si="3"/>
        <v>0</v>
      </c>
      <c r="H139" s="22"/>
      <c r="I139" s="9" t="str">
        <f t="shared" si="5"/>
        <v>MATERIAL  DESCRIPTION 32mm dia</v>
      </c>
      <c r="J139" s="9"/>
      <c r="K139" s="9"/>
    </row>
    <row r="140" spans="1:11">
      <c r="A140" s="18" t="s">
        <v>7</v>
      </c>
      <c r="B140" s="11"/>
      <c r="C140" s="52" t="s">
        <v>30</v>
      </c>
      <c r="D140" s="20" t="s">
        <v>11</v>
      </c>
      <c r="E140" s="27"/>
      <c r="F140" s="26"/>
      <c r="G140" s="21">
        <f t="shared" si="3"/>
        <v>0</v>
      </c>
      <c r="H140" s="22"/>
      <c r="I140" s="9" t="str">
        <f t="shared" si="5"/>
        <v>MATERIAL  DESCRIPTION 40mm dia</v>
      </c>
      <c r="J140" s="9"/>
      <c r="K140" s="9"/>
    </row>
    <row r="141" spans="1:11">
      <c r="A141" s="20"/>
      <c r="B141" s="11"/>
      <c r="C141" s="24"/>
      <c r="D141" s="20"/>
      <c r="E141" s="27"/>
      <c r="F141" s="26"/>
      <c r="G141" s="21"/>
      <c r="H141" s="22"/>
      <c r="I141" s="9" t="str">
        <f t="shared" si="5"/>
        <v xml:space="preserve">MATERIAL  DESCRIPTION </v>
      </c>
      <c r="J141" s="9"/>
      <c r="K141" s="9"/>
    </row>
    <row r="142" spans="1:11">
      <c r="A142" s="18" t="s">
        <v>149</v>
      </c>
      <c r="B142" s="11" t="s">
        <v>150</v>
      </c>
      <c r="C142" s="19" t="s">
        <v>151</v>
      </c>
      <c r="D142" s="20"/>
      <c r="E142" s="27"/>
      <c r="F142" s="26"/>
      <c r="G142" s="21"/>
      <c r="H142" s="22"/>
      <c r="I142" s="9" t="str">
        <f t="shared" si="5"/>
        <v xml:space="preserve">MATERIAL Ball Valves (CPVC) DESCRIPTION Providing &amp; Fixing Ball Valve ISI mark. (For Inlet)                                          </v>
      </c>
      <c r="J142" s="9"/>
      <c r="K142" s="9"/>
    </row>
    <row r="143" spans="1:11">
      <c r="A143" s="18" t="s">
        <v>3</v>
      </c>
      <c r="B143" s="11"/>
      <c r="C143" s="52" t="s">
        <v>26</v>
      </c>
      <c r="D143" s="20" t="s">
        <v>11</v>
      </c>
      <c r="E143" s="25"/>
      <c r="F143" s="26"/>
      <c r="G143" s="21">
        <f t="shared" si="3"/>
        <v>0</v>
      </c>
      <c r="H143" s="22"/>
      <c r="I143" s="9" t="str">
        <f t="shared" si="5"/>
        <v>MATERIAL  DESCRIPTION 15mm dia</v>
      </c>
      <c r="J143" s="9"/>
      <c r="K143" s="9"/>
    </row>
    <row r="144" spans="1:11">
      <c r="A144" s="18" t="s">
        <v>4</v>
      </c>
      <c r="B144" s="11"/>
      <c r="C144" s="52" t="s">
        <v>27</v>
      </c>
      <c r="D144" s="20" t="s">
        <v>11</v>
      </c>
      <c r="E144" s="25"/>
      <c r="F144" s="26"/>
      <c r="G144" s="21">
        <f t="shared" si="3"/>
        <v>0</v>
      </c>
      <c r="H144" s="22"/>
      <c r="I144" s="9" t="str">
        <f t="shared" si="5"/>
        <v>MATERIAL  DESCRIPTION 20mm dia</v>
      </c>
      <c r="J144" s="9"/>
      <c r="K144" s="9"/>
    </row>
    <row r="145" spans="1:11">
      <c r="A145" s="18" t="s">
        <v>5</v>
      </c>
      <c r="B145" s="11"/>
      <c r="C145" s="52" t="s">
        <v>28</v>
      </c>
      <c r="D145" s="20" t="s">
        <v>11</v>
      </c>
      <c r="E145" s="25"/>
      <c r="F145" s="26"/>
      <c r="G145" s="21">
        <f t="shared" si="3"/>
        <v>0</v>
      </c>
      <c r="H145" s="22"/>
      <c r="I145" s="9" t="str">
        <f t="shared" si="5"/>
        <v>MATERIAL  DESCRIPTION 25mm dia</v>
      </c>
      <c r="J145" s="9"/>
      <c r="K145" s="9"/>
    </row>
    <row r="146" spans="1:11">
      <c r="A146" s="18" t="s">
        <v>6</v>
      </c>
      <c r="B146" s="11"/>
      <c r="C146" s="52" t="s">
        <v>29</v>
      </c>
      <c r="D146" s="20" t="s">
        <v>11</v>
      </c>
      <c r="E146" s="34"/>
      <c r="F146" s="26"/>
      <c r="G146" s="21">
        <f t="shared" ref="G146:G190" si="6">F146*E146</f>
        <v>0</v>
      </c>
      <c r="H146" s="22"/>
      <c r="I146" s="9" t="str">
        <f t="shared" si="5"/>
        <v>MATERIAL  DESCRIPTION 32mm dia</v>
      </c>
      <c r="J146" s="9"/>
      <c r="K146" s="9"/>
    </row>
    <row r="147" spans="1:11">
      <c r="A147" s="18" t="s">
        <v>7</v>
      </c>
      <c r="B147" s="11"/>
      <c r="C147" s="52" t="s">
        <v>30</v>
      </c>
      <c r="D147" s="20" t="s">
        <v>11</v>
      </c>
      <c r="E147" s="27"/>
      <c r="F147" s="26"/>
      <c r="G147" s="21">
        <f t="shared" si="6"/>
        <v>0</v>
      </c>
      <c r="H147" s="22"/>
      <c r="I147" s="9" t="str">
        <f t="shared" si="5"/>
        <v>MATERIAL  DESCRIPTION 40mm dia</v>
      </c>
      <c r="J147" s="9"/>
      <c r="K147" s="9"/>
    </row>
    <row r="148" spans="1:11">
      <c r="A148" s="18"/>
      <c r="B148" s="11"/>
      <c r="C148" s="52"/>
      <c r="D148" s="20"/>
      <c r="E148" s="27"/>
      <c r="F148" s="26"/>
      <c r="G148" s="21"/>
      <c r="H148" s="22"/>
      <c r="I148" s="9" t="str">
        <f t="shared" si="5"/>
        <v xml:space="preserve">MATERIAL  DESCRIPTION </v>
      </c>
      <c r="J148" s="9"/>
      <c r="K148" s="9"/>
    </row>
    <row r="149" spans="1:11" ht="31.75">
      <c r="A149" s="18">
        <v>17</v>
      </c>
      <c r="B149" s="11" t="s">
        <v>152</v>
      </c>
      <c r="C149" s="19" t="s">
        <v>153</v>
      </c>
      <c r="D149" s="65"/>
      <c r="E149" s="66"/>
      <c r="F149" s="67"/>
      <c r="G149" s="21"/>
      <c r="H149" s="68"/>
      <c r="I149" s="9" t="str">
        <f t="shared" si="5"/>
        <v>MATERIAL Non Return Valves (NRV)- Brass DESCRIPTION Providing &amp; Fixing Brass Non Return Vavles of  ISI mark. Rates are for BRASS valves</v>
      </c>
      <c r="J149" s="9"/>
      <c r="K149" s="9"/>
    </row>
    <row r="150" spans="1:11">
      <c r="A150" s="20" t="s">
        <v>3</v>
      </c>
      <c r="B150" s="11"/>
      <c r="C150" s="69" t="s">
        <v>50</v>
      </c>
      <c r="D150" s="65" t="s">
        <v>2</v>
      </c>
      <c r="E150" s="66"/>
      <c r="F150" s="67"/>
      <c r="G150" s="21">
        <f t="shared" si="6"/>
        <v>0</v>
      </c>
      <c r="H150" s="68"/>
      <c r="I150" s="9" t="str">
        <f t="shared" si="5"/>
        <v>MATERIAL  DESCRIPTION 25mm</v>
      </c>
      <c r="J150" s="9"/>
      <c r="K150" s="9"/>
    </row>
    <row r="151" spans="1:11">
      <c r="A151" s="20" t="s">
        <v>4</v>
      </c>
      <c r="B151" s="11"/>
      <c r="C151" s="69" t="s">
        <v>154</v>
      </c>
      <c r="D151" s="65" t="s">
        <v>2</v>
      </c>
      <c r="E151" s="66"/>
      <c r="F151" s="67"/>
      <c r="G151" s="21">
        <f t="shared" si="6"/>
        <v>0</v>
      </c>
      <c r="H151" s="68"/>
      <c r="I151" s="9" t="str">
        <f t="shared" si="5"/>
        <v>MATERIAL  DESCRIPTION 32mm</v>
      </c>
      <c r="J151" s="9"/>
      <c r="K151" s="9"/>
    </row>
    <row r="152" spans="1:11">
      <c r="A152" s="20" t="s">
        <v>5</v>
      </c>
      <c r="B152" s="11"/>
      <c r="C152" s="69" t="s">
        <v>62</v>
      </c>
      <c r="D152" s="65" t="s">
        <v>11</v>
      </c>
      <c r="E152" s="66"/>
      <c r="F152" s="67"/>
      <c r="G152" s="21">
        <f t="shared" si="6"/>
        <v>0</v>
      </c>
      <c r="H152" s="68"/>
      <c r="I152" s="9" t="str">
        <f t="shared" si="5"/>
        <v>MATERIAL  DESCRIPTION 40mm</v>
      </c>
      <c r="J152" s="9"/>
      <c r="K152" s="9"/>
    </row>
    <row r="153" spans="1:11">
      <c r="A153" s="20"/>
      <c r="B153" s="11"/>
      <c r="C153" s="24"/>
      <c r="D153" s="20"/>
      <c r="E153" s="27"/>
      <c r="F153" s="26"/>
      <c r="G153" s="21"/>
      <c r="H153" s="22"/>
      <c r="I153" s="9" t="str">
        <f t="shared" si="5"/>
        <v xml:space="preserve">MATERIAL  DESCRIPTION </v>
      </c>
      <c r="J153" s="9"/>
      <c r="K153" s="9"/>
    </row>
    <row r="154" spans="1:11">
      <c r="A154" s="18">
        <v>18</v>
      </c>
      <c r="B154" s="39" t="s">
        <v>155</v>
      </c>
      <c r="C154" s="24" t="s">
        <v>156</v>
      </c>
      <c r="D154" s="20" t="s">
        <v>11</v>
      </c>
      <c r="E154" s="27">
        <v>5</v>
      </c>
      <c r="F154" s="26"/>
      <c r="G154" s="21">
        <f t="shared" si="6"/>
        <v>0</v>
      </c>
      <c r="H154" s="22"/>
      <c r="I154" s="9" t="str">
        <f t="shared" si="5"/>
        <v>MATERIAL Drainage Valve DESCRIPTION P &amp; F ball valve below 3 bowl sink &amp; veg pre &amp; RO sink - 75mm dia</v>
      </c>
      <c r="J154" s="9"/>
      <c r="K154" s="9"/>
    </row>
    <row r="155" spans="1:11">
      <c r="A155" s="18"/>
      <c r="B155" s="39"/>
      <c r="C155" s="24"/>
      <c r="D155" s="20"/>
      <c r="E155" s="20"/>
      <c r="F155" s="20"/>
      <c r="G155" s="20"/>
      <c r="H155" s="22"/>
      <c r="I155" s="9" t="str">
        <f t="shared" si="5"/>
        <v xml:space="preserve">MATERIAL  DESCRIPTION </v>
      </c>
      <c r="J155" s="9"/>
      <c r="K155" s="9"/>
    </row>
    <row r="156" spans="1:11">
      <c r="A156" s="15" t="s">
        <v>113</v>
      </c>
      <c r="B156" s="16"/>
      <c r="C156" s="16" t="s">
        <v>157</v>
      </c>
      <c r="D156" s="16"/>
      <c r="E156" s="16"/>
      <c r="F156" s="16"/>
      <c r="G156" s="16"/>
      <c r="H156" s="17"/>
      <c r="I156" s="9" t="str">
        <f t="shared" si="5"/>
        <v>MATERIAL  DESCRIPTION ACCESSORIES / MISCELLANEOUS</v>
      </c>
      <c r="J156" s="9"/>
      <c r="K156" s="9"/>
    </row>
    <row r="157" spans="1:11">
      <c r="A157" s="18"/>
      <c r="B157" s="70"/>
      <c r="C157" s="24"/>
      <c r="D157" s="20"/>
      <c r="E157" s="20"/>
      <c r="F157" s="20"/>
      <c r="G157" s="20"/>
      <c r="H157" s="22"/>
      <c r="I157" s="9" t="str">
        <f t="shared" si="5"/>
        <v xml:space="preserve">MATERIAL  DESCRIPTION </v>
      </c>
      <c r="J157" s="9"/>
      <c r="K157" s="9"/>
    </row>
    <row r="158" spans="1:11">
      <c r="A158" s="18">
        <v>1</v>
      </c>
      <c r="B158" s="71" t="s">
        <v>158</v>
      </c>
      <c r="C158" s="72" t="s">
        <v>159</v>
      </c>
      <c r="D158" s="20" t="s">
        <v>11</v>
      </c>
      <c r="E158" s="27">
        <v>20</v>
      </c>
      <c r="F158" s="37"/>
      <c r="G158" s="21">
        <f t="shared" si="6"/>
        <v>0</v>
      </c>
      <c r="H158" s="22"/>
      <c r="I158" s="9" t="str">
        <f t="shared" si="5"/>
        <v xml:space="preserve">MATERIAL Flexible Water Pipe DESCRIPTION Providing Flexible water pipe to connect Angle Valve to faucet                        </v>
      </c>
      <c r="J158" s="9"/>
      <c r="K158" s="9"/>
    </row>
    <row r="159" spans="1:11">
      <c r="A159" s="18"/>
      <c r="B159" s="71"/>
      <c r="C159" s="72"/>
      <c r="D159" s="20"/>
      <c r="E159" s="27"/>
      <c r="F159" s="37"/>
      <c r="G159" s="21"/>
      <c r="H159" s="22"/>
      <c r="I159" s="9" t="str">
        <f t="shared" si="5"/>
        <v xml:space="preserve">MATERIAL  DESCRIPTION </v>
      </c>
      <c r="J159" s="9"/>
      <c r="K159" s="9"/>
    </row>
    <row r="160" spans="1:11">
      <c r="A160" s="18">
        <v>2</v>
      </c>
      <c r="B160" s="39" t="s">
        <v>160</v>
      </c>
      <c r="C160" s="73" t="s">
        <v>161</v>
      </c>
      <c r="D160" s="20" t="s">
        <v>11</v>
      </c>
      <c r="E160" s="27"/>
      <c r="F160" s="21"/>
      <c r="G160" s="21">
        <f t="shared" ref="G160" si="7">F160*E160</f>
        <v>0</v>
      </c>
      <c r="H160" s="22"/>
      <c r="I160" s="9" t="str">
        <f t="shared" si="5"/>
        <v xml:space="preserve">MATERIAL Flexible Pipe DESCRIPTION Pre rinse spray valve &amp; spray. </v>
      </c>
      <c r="J160" s="9"/>
      <c r="K160" s="9"/>
    </row>
    <row r="161" spans="1:11">
      <c r="A161" s="35"/>
      <c r="B161" s="70"/>
      <c r="C161" s="24"/>
      <c r="D161" s="20"/>
      <c r="E161" s="36"/>
      <c r="F161" s="21"/>
      <c r="G161" s="21"/>
      <c r="H161" s="22"/>
      <c r="I161" s="9" t="str">
        <f t="shared" si="5"/>
        <v xml:space="preserve">MATERIAL  DESCRIPTION </v>
      </c>
      <c r="J161" s="9"/>
      <c r="K161" s="9"/>
    </row>
    <row r="162" spans="1:11" ht="31.75">
      <c r="A162" s="18">
        <v>3</v>
      </c>
      <c r="B162" s="39" t="s">
        <v>162</v>
      </c>
      <c r="C162" s="24" t="s">
        <v>163</v>
      </c>
      <c r="D162" s="20" t="s">
        <v>11</v>
      </c>
      <c r="E162" s="27">
        <v>1</v>
      </c>
      <c r="F162" s="74"/>
      <c r="G162" s="21">
        <f t="shared" si="6"/>
        <v>0</v>
      </c>
      <c r="H162" s="22"/>
      <c r="I162" s="9" t="str">
        <f t="shared" si="5"/>
        <v>MATERIAL Water Indicator DESCRIPTION Providing water level Indicator for In Raw tank &amp; RO water tank with gauge Glass Cock. In BOH Area.</v>
      </c>
      <c r="J162" s="9"/>
      <c r="K162" s="9"/>
    </row>
    <row r="163" spans="1:11">
      <c r="A163" s="18"/>
      <c r="B163" s="11"/>
      <c r="C163" s="24"/>
      <c r="D163" s="20"/>
      <c r="E163" s="36"/>
      <c r="F163" s="37"/>
      <c r="G163" s="21"/>
      <c r="H163" s="22"/>
      <c r="I163" s="9" t="str">
        <f t="shared" si="5"/>
        <v xml:space="preserve">MATERIAL  DESCRIPTION </v>
      </c>
      <c r="J163" s="9"/>
      <c r="K163" s="9"/>
    </row>
    <row r="164" spans="1:11" ht="31.75">
      <c r="A164" s="18">
        <v>4</v>
      </c>
      <c r="B164" s="39" t="s">
        <v>162</v>
      </c>
      <c r="C164" s="24" t="s">
        <v>164</v>
      </c>
      <c r="D164" s="20" t="s">
        <v>11</v>
      </c>
      <c r="E164" s="27"/>
      <c r="F164" s="21"/>
      <c r="G164" s="21">
        <f t="shared" si="6"/>
        <v>0</v>
      </c>
      <c r="H164" s="22"/>
      <c r="I164" s="9" t="str">
        <f t="shared" si="5"/>
        <v>MATERIAL Water Indicator DESCRIPTION P/F water level Indicator on terrace water tank by means of a transparent clear tube fixed along height of the water tank hence making water level visible</v>
      </c>
      <c r="J164" s="9"/>
      <c r="K164" s="9"/>
    </row>
    <row r="165" spans="1:11">
      <c r="A165" s="54"/>
      <c r="B165" s="75"/>
      <c r="C165" s="54"/>
      <c r="D165" s="54"/>
      <c r="E165" s="76"/>
      <c r="F165" s="28"/>
      <c r="G165" s="21"/>
      <c r="H165" s="29"/>
      <c r="I165" s="9" t="str">
        <f t="shared" si="5"/>
        <v xml:space="preserve">MATERIAL  DESCRIPTION </v>
      </c>
      <c r="J165" s="9"/>
      <c r="K165" s="9"/>
    </row>
    <row r="166" spans="1:11">
      <c r="A166" s="18">
        <v>5</v>
      </c>
      <c r="B166" s="39" t="s">
        <v>165</v>
      </c>
      <c r="C166" s="24" t="s">
        <v>166</v>
      </c>
      <c r="D166" s="20" t="s">
        <v>11</v>
      </c>
      <c r="E166" s="27">
        <v>10</v>
      </c>
      <c r="F166" s="21"/>
      <c r="G166" s="21">
        <f t="shared" si="6"/>
        <v>0</v>
      </c>
      <c r="H166" s="22"/>
      <c r="I166" s="9" t="str">
        <f t="shared" si="5"/>
        <v>MATERIAL Flexible Waste Pipe DESCRIPTION P/F flexible PVC waste pipe on wash basin / sink drains</v>
      </c>
      <c r="J166" s="9"/>
      <c r="K166" s="9"/>
    </row>
    <row r="167" spans="1:11">
      <c r="A167" s="54"/>
      <c r="B167" s="75"/>
      <c r="C167" s="54"/>
      <c r="D167" s="54"/>
      <c r="E167" s="76"/>
      <c r="F167" s="28"/>
      <c r="G167" s="21"/>
      <c r="H167" s="29"/>
      <c r="I167" s="9" t="str">
        <f t="shared" si="5"/>
        <v xml:space="preserve">MATERIAL  DESCRIPTION </v>
      </c>
      <c r="J167" s="9"/>
      <c r="K167" s="9"/>
    </row>
    <row r="168" spans="1:11" ht="47.6">
      <c r="A168" s="18">
        <v>6</v>
      </c>
      <c r="B168" s="12" t="s">
        <v>167</v>
      </c>
      <c r="C168" s="52" t="s">
        <v>168</v>
      </c>
      <c r="D168" s="20" t="s">
        <v>20</v>
      </c>
      <c r="E168" s="27">
        <v>1</v>
      </c>
      <c r="F168" s="21"/>
      <c r="G168" s="21">
        <f t="shared" si="6"/>
        <v>0</v>
      </c>
      <c r="H168" s="22"/>
      <c r="I168" s="9" t="str">
        <f t="shared" si="5"/>
        <v>MATERIAL Installation of Equipment- Plumbing Scope DESCRIPTION Installation of plumbing fixtures &amp; kitchen equipment provided by client with new hardware as required- PLUMBING SCOPE</v>
      </c>
      <c r="J168" s="9"/>
      <c r="K168" s="9"/>
    </row>
    <row r="169" spans="1:11">
      <c r="A169" s="18"/>
      <c r="B169" s="12"/>
      <c r="C169" s="52"/>
      <c r="D169" s="20"/>
      <c r="E169" s="20"/>
      <c r="F169" s="20"/>
      <c r="G169" s="20"/>
      <c r="H169" s="22"/>
      <c r="I169" s="9" t="str">
        <f t="shared" si="5"/>
        <v xml:space="preserve">MATERIAL  DESCRIPTION </v>
      </c>
      <c r="J169" s="9"/>
      <c r="K169" s="9"/>
    </row>
    <row r="170" spans="1:11">
      <c r="A170" s="61"/>
      <c r="B170" s="64"/>
      <c r="C170" s="56"/>
      <c r="D170" s="57"/>
      <c r="E170" s="57"/>
      <c r="F170" s="57"/>
      <c r="G170" s="57"/>
      <c r="H170" s="63"/>
      <c r="I170" s="9" t="str">
        <f t="shared" si="5"/>
        <v xml:space="preserve">MATERIAL  DESCRIPTION </v>
      </c>
      <c r="J170" s="9"/>
      <c r="K170" s="9"/>
    </row>
    <row r="171" spans="1:11">
      <c r="A171" s="15" t="s">
        <v>15</v>
      </c>
      <c r="B171" s="16"/>
      <c r="C171" s="16" t="s">
        <v>169</v>
      </c>
      <c r="D171" s="16"/>
      <c r="E171" s="16"/>
      <c r="F171" s="16"/>
      <c r="G171" s="16"/>
      <c r="H171" s="17"/>
      <c r="I171" s="9" t="str">
        <f t="shared" si="5"/>
        <v>MATERIAL  DESCRIPTION BOILERS &amp; GEYSERS</v>
      </c>
      <c r="J171" s="9"/>
      <c r="K171" s="9"/>
    </row>
    <row r="172" spans="1:11">
      <c r="A172" s="54"/>
      <c r="B172" s="75"/>
      <c r="C172" s="54"/>
      <c r="D172" s="54"/>
      <c r="E172" s="54"/>
      <c r="F172" s="54"/>
      <c r="G172" s="54"/>
      <c r="H172" s="29"/>
      <c r="I172" s="9" t="str">
        <f t="shared" si="5"/>
        <v xml:space="preserve">MATERIAL  DESCRIPTION </v>
      </c>
      <c r="J172" s="9"/>
      <c r="K172" s="9"/>
    </row>
    <row r="173" spans="1:11">
      <c r="A173" s="18">
        <v>1</v>
      </c>
      <c r="B173" s="11" t="s">
        <v>170</v>
      </c>
      <c r="C173" s="19" t="s">
        <v>171</v>
      </c>
      <c r="D173" s="20"/>
      <c r="E173" s="20"/>
      <c r="F173" s="20"/>
      <c r="G173" s="20"/>
      <c r="H173" s="22"/>
      <c r="I173" s="9" t="str">
        <f t="shared" si="5"/>
        <v xml:space="preserve">MATERIAL Boiler Storage DESCRIPTION Providing &amp; Supplying boiler with Mounting Bolts etc. </v>
      </c>
      <c r="J173" s="9"/>
      <c r="K173" s="9"/>
    </row>
    <row r="174" spans="1:11">
      <c r="A174" s="18" t="s">
        <v>3</v>
      </c>
      <c r="B174" s="11"/>
      <c r="C174" s="24" t="s">
        <v>172</v>
      </c>
      <c r="D174" s="20" t="s">
        <v>11</v>
      </c>
      <c r="E174" s="27">
        <v>1</v>
      </c>
      <c r="F174" s="77"/>
      <c r="G174" s="21">
        <f t="shared" si="6"/>
        <v>0</v>
      </c>
      <c r="H174" s="22"/>
      <c r="I174" s="9" t="str">
        <f t="shared" si="5"/>
        <v>MATERIAL  DESCRIPTION 35 Liter</v>
      </c>
      <c r="J174" s="9"/>
      <c r="K174" s="9"/>
    </row>
    <row r="175" spans="1:11">
      <c r="A175" s="18" t="s">
        <v>4</v>
      </c>
      <c r="B175" s="11"/>
      <c r="C175" s="24" t="s">
        <v>173</v>
      </c>
      <c r="D175" s="20" t="s">
        <v>11</v>
      </c>
      <c r="E175" s="27"/>
      <c r="F175" s="77"/>
      <c r="G175" s="21">
        <f t="shared" si="6"/>
        <v>0</v>
      </c>
      <c r="H175" s="22"/>
      <c r="I175" s="9" t="str">
        <f t="shared" si="5"/>
        <v>MATERIAL  DESCRIPTION 25 Liter</v>
      </c>
      <c r="J175" s="9"/>
      <c r="K175" s="9"/>
    </row>
    <row r="176" spans="1:11">
      <c r="A176" s="18"/>
      <c r="B176" s="11"/>
      <c r="C176" s="24"/>
      <c r="D176" s="20"/>
      <c r="E176" s="27"/>
      <c r="F176" s="37"/>
      <c r="G176" s="21"/>
      <c r="H176" s="22"/>
      <c r="I176" s="9" t="str">
        <f t="shared" si="5"/>
        <v xml:space="preserve">MATERIAL  DESCRIPTION </v>
      </c>
      <c r="J176" s="9"/>
      <c r="K176" s="9"/>
    </row>
    <row r="177" spans="1:11">
      <c r="A177" s="18">
        <v>2</v>
      </c>
      <c r="B177" s="11" t="s">
        <v>174</v>
      </c>
      <c r="C177" s="78"/>
      <c r="D177" s="20"/>
      <c r="E177" s="36"/>
      <c r="F177" s="37"/>
      <c r="G177" s="21"/>
      <c r="H177" s="22"/>
      <c r="I177" s="9" t="str">
        <f t="shared" si="5"/>
        <v xml:space="preserve">MATERIAL Geyser Storage DESCRIPTION </v>
      </c>
      <c r="J177" s="9"/>
      <c r="K177" s="9"/>
    </row>
    <row r="178" spans="1:11">
      <c r="A178" s="18" t="s">
        <v>4</v>
      </c>
      <c r="B178" s="11"/>
      <c r="C178" s="24" t="s">
        <v>175</v>
      </c>
      <c r="D178" s="20" t="s">
        <v>11</v>
      </c>
      <c r="E178" s="27">
        <v>1</v>
      </c>
      <c r="F178" s="37"/>
      <c r="G178" s="21">
        <f t="shared" si="6"/>
        <v>0</v>
      </c>
      <c r="H178" s="22"/>
      <c r="I178" s="9" t="str">
        <f t="shared" si="5"/>
        <v>MATERIAL  DESCRIPTION Providing &amp; Supplying 6 Liters Geyser with Mounting Bolts etc.</v>
      </c>
      <c r="J178" s="9"/>
      <c r="K178" s="9"/>
    </row>
    <row r="179" spans="1:11">
      <c r="A179" s="54"/>
      <c r="B179" s="75"/>
      <c r="C179" s="54"/>
      <c r="D179" s="54"/>
      <c r="E179" s="54"/>
      <c r="F179" s="54"/>
      <c r="G179" s="54"/>
      <c r="H179" s="29"/>
      <c r="I179" s="9" t="str">
        <f t="shared" si="5"/>
        <v xml:space="preserve">MATERIAL  DESCRIPTION </v>
      </c>
      <c r="J179" s="9"/>
      <c r="K179" s="9"/>
    </row>
    <row r="180" spans="1:11">
      <c r="A180" s="15" t="s">
        <v>16</v>
      </c>
      <c r="B180" s="16"/>
      <c r="C180" s="16" t="s">
        <v>176</v>
      </c>
      <c r="D180" s="16"/>
      <c r="E180" s="16"/>
      <c r="F180" s="16"/>
      <c r="G180" s="16"/>
      <c r="H180" s="17"/>
      <c r="I180" s="9" t="str">
        <f t="shared" si="5"/>
        <v>MATERIAL  DESCRIPTION SANITARYWARE</v>
      </c>
      <c r="J180" s="9"/>
      <c r="K180" s="9"/>
    </row>
    <row r="181" spans="1:11">
      <c r="A181" s="54"/>
      <c r="B181" s="75"/>
      <c r="C181" s="54"/>
      <c r="D181" s="54"/>
      <c r="E181" s="54"/>
      <c r="F181" s="54"/>
      <c r="G181" s="54"/>
      <c r="H181" s="29"/>
      <c r="I181" s="9" t="str">
        <f t="shared" si="5"/>
        <v xml:space="preserve">MATERIAL  DESCRIPTION </v>
      </c>
      <c r="J181" s="9"/>
      <c r="K181" s="9"/>
    </row>
    <row r="182" spans="1:11">
      <c r="A182" s="18">
        <v>1</v>
      </c>
      <c r="B182" s="39" t="s">
        <v>177</v>
      </c>
      <c r="C182" s="72" t="s">
        <v>178</v>
      </c>
      <c r="D182" s="20"/>
      <c r="E182" s="20"/>
      <c r="F182" s="20"/>
      <c r="G182" s="20"/>
      <c r="H182" s="22"/>
      <c r="I182" s="9" t="str">
        <f t="shared" si="5"/>
        <v>MATERIAL Wash Basin DESCRIPTION P/F Wash Basin as per specs</v>
      </c>
      <c r="J182" s="9"/>
      <c r="K182" s="9"/>
    </row>
    <row r="183" spans="1:11">
      <c r="A183" s="18"/>
      <c r="B183" s="39"/>
      <c r="C183" s="72" t="s">
        <v>179</v>
      </c>
      <c r="D183" s="20" t="s">
        <v>11</v>
      </c>
      <c r="E183" s="27"/>
      <c r="F183" s="21"/>
      <c r="G183" s="21">
        <f t="shared" si="6"/>
        <v>0</v>
      </c>
      <c r="H183" s="22"/>
      <c r="I183" s="9" t="str">
        <f t="shared" si="5"/>
        <v>MATERIAL  DESCRIPTION P/F Counter top Basin, Make &amp; Size- PARRYWARE as per drawing</v>
      </c>
      <c r="J183" s="9"/>
      <c r="K183" s="9"/>
    </row>
    <row r="184" spans="1:11">
      <c r="A184" s="18"/>
      <c r="B184" s="39"/>
      <c r="C184" s="72" t="s">
        <v>180</v>
      </c>
      <c r="D184" s="20" t="s">
        <v>11</v>
      </c>
      <c r="E184" s="27"/>
      <c r="F184" s="21"/>
      <c r="G184" s="21">
        <f t="shared" si="6"/>
        <v>0</v>
      </c>
      <c r="H184" s="22"/>
      <c r="I184" s="9" t="str">
        <f t="shared" si="5"/>
        <v>MATERIAL  DESCRIPTION P/F Under Counter Basin, Make &amp; size- PARRYWARE as per drawing</v>
      </c>
      <c r="J184" s="9"/>
      <c r="K184" s="9"/>
    </row>
    <row r="185" spans="1:11">
      <c r="A185" s="18"/>
      <c r="B185" s="39"/>
      <c r="C185" s="72" t="s">
        <v>181</v>
      </c>
      <c r="D185" s="20" t="s">
        <v>11</v>
      </c>
      <c r="E185" s="27"/>
      <c r="F185" s="21"/>
      <c r="G185" s="21">
        <f t="shared" si="6"/>
        <v>0</v>
      </c>
      <c r="H185" s="22"/>
      <c r="I185" s="9" t="str">
        <f t="shared" si="5"/>
        <v>MATERIAL  DESCRIPTION Corner Wash Basin</v>
      </c>
      <c r="J185" s="9"/>
      <c r="K185" s="9"/>
    </row>
    <row r="186" spans="1:11">
      <c r="A186" s="18"/>
      <c r="B186" s="39"/>
      <c r="C186" s="72"/>
      <c r="D186" s="20"/>
      <c r="E186" s="27"/>
      <c r="F186" s="21"/>
      <c r="G186" s="21"/>
      <c r="H186" s="22"/>
      <c r="I186" s="9" t="str">
        <f t="shared" si="5"/>
        <v xml:space="preserve">MATERIAL  DESCRIPTION </v>
      </c>
      <c r="J186" s="9"/>
      <c r="K186" s="9"/>
    </row>
    <row r="187" spans="1:11">
      <c r="A187" s="60">
        <v>2</v>
      </c>
      <c r="B187" s="39" t="s">
        <v>182</v>
      </c>
      <c r="C187" s="62" t="s">
        <v>183</v>
      </c>
      <c r="D187" s="57" t="s">
        <v>11</v>
      </c>
      <c r="E187" s="79"/>
      <c r="F187" s="26"/>
      <c r="G187" s="21">
        <f t="shared" si="6"/>
        <v>0</v>
      </c>
      <c r="H187" s="22"/>
      <c r="I187" s="9" t="str">
        <f t="shared" si="5"/>
        <v>MATERIAL WC Customer Toilet DESCRIPTION P/F Wall hung EWC with Seat &amp; Cover Make &amp; size- PARRYWARE as per drawing</v>
      </c>
      <c r="J187" s="9"/>
      <c r="K187" s="9"/>
    </row>
    <row r="188" spans="1:11">
      <c r="A188" s="60"/>
      <c r="B188" s="39"/>
      <c r="C188" s="62"/>
      <c r="D188" s="57"/>
      <c r="E188" s="79"/>
      <c r="F188" s="26"/>
      <c r="G188" s="21"/>
      <c r="H188" s="22"/>
      <c r="I188" s="9" t="str">
        <f t="shared" si="5"/>
        <v xml:space="preserve">MATERIAL  DESCRIPTION </v>
      </c>
      <c r="J188" s="9"/>
      <c r="K188" s="9"/>
    </row>
    <row r="189" spans="1:11">
      <c r="A189" s="60">
        <v>3</v>
      </c>
      <c r="B189" s="39" t="s">
        <v>184</v>
      </c>
      <c r="C189" s="62" t="s">
        <v>185</v>
      </c>
      <c r="D189" s="57" t="s">
        <v>11</v>
      </c>
      <c r="E189" s="58"/>
      <c r="F189" s="26"/>
      <c r="G189" s="21">
        <f t="shared" si="6"/>
        <v>0</v>
      </c>
      <c r="H189" s="22"/>
      <c r="I189" s="9" t="str">
        <f t="shared" si="5"/>
        <v>MATERIAL Urinal Customer Toilet DESCRIPTION P/F Wall Urinal with brackets. Make &amp; size- PARRYWARE as per drawing</v>
      </c>
      <c r="J189" s="9"/>
      <c r="K189" s="9"/>
    </row>
    <row r="190" spans="1:11" ht="31.75">
      <c r="A190" s="60">
        <v>4</v>
      </c>
      <c r="B190" s="39" t="s">
        <v>186</v>
      </c>
      <c r="C190" s="62" t="s">
        <v>187</v>
      </c>
      <c r="D190" s="57" t="s">
        <v>11</v>
      </c>
      <c r="E190" s="58"/>
      <c r="F190" s="26"/>
      <c r="G190" s="21">
        <f t="shared" si="6"/>
        <v>0</v>
      </c>
      <c r="H190" s="22"/>
      <c r="I190" s="9" t="str">
        <f t="shared" si="5"/>
        <v>MATERIAL Urinal Pressomatic Flush Valve DESCRIPTION P &amp; F pressomatic type flush valve for urinals</v>
      </c>
      <c r="J190" s="9"/>
      <c r="K190" s="9"/>
    </row>
    <row r="191" spans="1:11">
      <c r="A191" s="54"/>
      <c r="B191" s="75"/>
      <c r="C191" s="54"/>
      <c r="D191" s="54"/>
      <c r="E191" s="54"/>
      <c r="F191" s="80"/>
      <c r="G191" s="81"/>
      <c r="H191" s="82"/>
      <c r="I191" s="9"/>
      <c r="J191" s="9"/>
      <c r="K191" s="9"/>
    </row>
    <row r="192" spans="1:11">
      <c r="A192" s="83"/>
      <c r="B192" s="84"/>
      <c r="C192" s="83" t="s">
        <v>188</v>
      </c>
      <c r="D192" s="83"/>
      <c r="E192" s="83"/>
      <c r="F192" s="83"/>
      <c r="G192" s="85">
        <f>SUM(G4:G191)</f>
        <v>0</v>
      </c>
      <c r="H192" s="86"/>
      <c r="I192" s="9"/>
      <c r="J192" s="9"/>
      <c r="K192" s="9"/>
    </row>
  </sheetData>
  <sheetProtection selectLockedCells="1" selectUnlockedCells="1"/>
  <mergeCells count="3">
    <mergeCell ref="A1:H1"/>
    <mergeCell ref="B2:C2"/>
    <mergeCell ref="G2:H2"/>
  </mergeCells>
  <pageMargins left="0.7" right="0.7" top="1.9312499999999999" bottom="1.9312499999999999" header="0.51180555555555551" footer="0.51180555555555551"/>
  <pageSetup paperSize="9" scale="5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PLUMBING</vt:lpstr>
      <vt:lpstr>PLUMBING!Print_Area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2024-09-23T06:49:19Z</dcterms:modified>
</cp:coreProperties>
</file>