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upti Dalvi\OneDrive - Travel food Services\Documents\Ahmedabad T1\Dhaba\Additional work\Dhaba\Dhaba\"/>
    </mc:Choice>
  </mc:AlternateContent>
  <bookViews>
    <workbookView xWindow="-105" yWindow="-105" windowWidth="23250" windowHeight="12450" tabRatio="734" firstSheet="1" activeTab="1"/>
  </bookViews>
  <sheets>
    <sheet name="MASTER SUMMARY" sheetId="13" state="hidden" r:id="rId1"/>
    <sheet name="Dhaba-interior" sheetId="4" r:id="rId2"/>
    <sheet name="Annexture-1" sheetId="10" state="hidden" r:id="rId3"/>
  </sheets>
  <definedNames>
    <definedName name="_xlnm._FilterDatabase" localSheetId="1" hidden="1">'Dhaba-interior'!$A$3:$J$32</definedName>
    <definedName name="_xlnm.Print_Area" localSheetId="1">'Dhaba-interior'!$A$1:$J$45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4" l="1"/>
  <c r="G20" i="4" l="1"/>
  <c r="G22" i="4"/>
  <c r="G21" i="4"/>
  <c r="I39" i="4"/>
  <c r="I40" i="4"/>
  <c r="I41" i="4"/>
  <c r="I42" i="4"/>
  <c r="I38" i="4"/>
  <c r="I25" i="4"/>
  <c r="I27" i="4"/>
  <c r="I28" i="4"/>
  <c r="I31" i="4"/>
  <c r="I32" i="4"/>
  <c r="I33" i="4"/>
  <c r="I34" i="4"/>
  <c r="I35" i="4"/>
  <c r="I24" i="4"/>
  <c r="I23" i="4"/>
  <c r="G30" i="4"/>
  <c r="I30" i="4" s="1"/>
  <c r="G29" i="4"/>
  <c r="I29" i="4" s="1"/>
  <c r="G26" i="4"/>
  <c r="I26" i="4" s="1"/>
  <c r="G19" i="4" l="1"/>
  <c r="G18" i="4"/>
  <c r="G14" i="4"/>
  <c r="G15" i="4"/>
  <c r="G16" i="4"/>
  <c r="G13" i="4"/>
  <c r="G11" i="4"/>
  <c r="G10" i="4"/>
  <c r="G9" i="4" s="1"/>
  <c r="I9" i="4" s="1"/>
  <c r="G8" i="4"/>
  <c r="G7" i="4"/>
  <c r="G17" i="4" l="1"/>
  <c r="I17" i="4" s="1"/>
  <c r="G12" i="4"/>
  <c r="I12" i="4" s="1"/>
  <c r="G6" i="4"/>
  <c r="I6" i="4" s="1"/>
  <c r="G7" i="13"/>
  <c r="I7" i="13"/>
  <c r="I44" i="4" l="1"/>
  <c r="J7" i="13"/>
  <c r="L7" i="13" s="1"/>
  <c r="J6" i="13" l="1"/>
  <c r="G6" i="13"/>
  <c r="I6" i="13"/>
  <c r="I10" i="13" s="1"/>
  <c r="H9" i="13"/>
  <c r="J9" i="13"/>
  <c r="D9" i="13"/>
  <c r="G9" i="13"/>
  <c r="L8" i="13" l="1"/>
  <c r="D8" i="13"/>
  <c r="H8" i="13"/>
  <c r="L6" i="13"/>
  <c r="L9" i="13"/>
  <c r="J8" i="13" l="1"/>
  <c r="G8" i="13"/>
  <c r="K10" i="13" l="1"/>
  <c r="L5" i="13" l="1"/>
  <c r="G5" i="13"/>
  <c r="D5" i="13"/>
  <c r="J5" i="13"/>
  <c r="H5" i="13"/>
  <c r="D4" i="13" l="1"/>
  <c r="D10" i="13" s="1"/>
  <c r="H4" i="13"/>
  <c r="H10" i="13" s="1"/>
  <c r="G4" i="13"/>
  <c r="G10" i="13" s="1"/>
  <c r="F4" i="13"/>
  <c r="E4" i="13"/>
  <c r="L4" i="13"/>
  <c r="L10" i="13" s="1"/>
  <c r="J4" i="13" l="1"/>
  <c r="J10" i="13" s="1"/>
  <c r="J11" i="13" s="1"/>
</calcChain>
</file>

<file path=xl/sharedStrings.xml><?xml version="1.0" encoding="utf-8"?>
<sst xmlns="http://schemas.openxmlformats.org/spreadsheetml/2006/main" count="138" uniqueCount="103">
  <si>
    <t>Sl/no</t>
  </si>
  <si>
    <t>Item</t>
  </si>
  <si>
    <t>Description</t>
  </si>
  <si>
    <t>Sq.Mt</t>
  </si>
  <si>
    <t>Unit</t>
  </si>
  <si>
    <t>Providing Inspection chamber with 100 mm thk Siporex walls Plasterd with cement mortar &amp; waterproof chemical .with necessary PCC bedding to required slope.</t>
  </si>
  <si>
    <t>Providing and fixing of S.S. perforated Inspection chamber cover with necessary fittings</t>
  </si>
  <si>
    <t>Water Proofing Method for the F&amp;B outlet:</t>
  </si>
  <si>
    <t>10.Davco K10 to be applied on the PCC.</t>
  </si>
  <si>
    <t>11.For laying of bedding for tiles, use either Litecrete 100 chemical or cement sand mortar with LW+ chemical.</t>
  </si>
  <si>
    <t>1.   Surface preparation - Cleaning of slab free of dust, cracks to be filled with PU sealer (Dr. Fixit) &amp; filling holes. Making of corners by cement mortar (of 1:4       mix) to be mixed with LW+ chemical (Dr. Fixit).</t>
  </si>
  <si>
    <t>2.   Providing and laying of Dr. Fixit URP admixed with cement and let it dry. Repeat second layer next day and let it dry.</t>
  </si>
  <si>
    <t>3.   Day 3 - Apply Davco Primer/Dr. Fixit Primer Coat and let it dry.</t>
  </si>
  <si>
    <t>4.   Day 4 - Apply a layer of Davco K10 Polyurethane plus/Dr. Fixit Flexi PU 270-I and let it dry. Repeat second layer next day and let it dry for next three days.</t>
  </si>
  <si>
    <t>5.   Day 8 - Fill the treated area with water (ponding) for next 48 hours for testing of water proofing.</t>
  </si>
  <si>
    <t>6.   Covering the treated area with 20-25mm (1:4) Mortar protection plaster and let it dry.</t>
  </si>
  <si>
    <t>7.   Apply one coat of Dr. Fixit URP admixed with cement on top of protection plaster and let it dry.</t>
  </si>
  <si>
    <t>8.   Next day lay block filling as per the procedure below:(150mm thk after laying pipe)</t>
  </si>
  <si>
    <t xml:space="preserve">A.   Area needs to be dust free before starting the laying process of AAC block. </t>
  </si>
  <si>
    <t>B.   Block panels are then laid on area to be raised and secured by means of binding wire (3mm thick). The panel to panel joints area secured by overlapping jointing mesh to defeat any possibility of cracks at the joints.</t>
  </si>
  <si>
    <t>C.   If any corner or curve is to be created in the panels, corner meshes are used to secure the joints.</t>
  </si>
  <si>
    <t>9.   Once all the concealed services are in place, floor to be finished with PCC (35mm thick) of (M20 1:1.5:3 concrete) mixed with LW+ chemical.</t>
  </si>
  <si>
    <t>Annexture-1</t>
  </si>
  <si>
    <t>Floor filling + Screed (raised floor)
(+350mm to the top of the Floor finish)</t>
  </si>
  <si>
    <t>SIMNA</t>
  </si>
  <si>
    <t>INTERCARE</t>
  </si>
  <si>
    <t>BRIGHT</t>
  </si>
  <si>
    <t>AKK</t>
  </si>
  <si>
    <t>BUILD DESIGN</t>
  </si>
  <si>
    <t>RUDRA</t>
  </si>
  <si>
    <t>BUDGET</t>
  </si>
  <si>
    <t>MINIMUM</t>
  </si>
  <si>
    <t>DHABA-interior</t>
  </si>
  <si>
    <t>DHABA-plumbing</t>
  </si>
  <si>
    <t>Healthy-interior</t>
  </si>
  <si>
    <t>Healthy-plumbing</t>
  </si>
  <si>
    <t>SUMMARY-DHABA,HEALTHY EATS,KARIMS &amp; BERCOS</t>
  </si>
  <si>
    <t>Subway-interior</t>
  </si>
  <si>
    <t>Karims &amp; Berco's-SH2-interior</t>
  </si>
  <si>
    <t>VISHWAKARMA</t>
  </si>
  <si>
    <t>Additional Qty.</t>
  </si>
  <si>
    <t>Remark</t>
  </si>
  <si>
    <t>150 mm thick ACC brick work</t>
  </si>
  <si>
    <t>Plaster work</t>
  </si>
  <si>
    <t>PCC work</t>
  </si>
  <si>
    <t>Providing and constructing 150mm thk Siphorex block in cement mortar 1:4 of approved make like Aerocon/Siporex etc.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brickwork, racking of joints, providing, erecting, &amp; dismantling steel scaffolding , curing for 10 days, including 75 mm thk. R.C.C. stiffener at approximately every 1000 mm ht. with required M.S. reinforcement bars and Lintels for Doors and wall openings etc. compete as per the drgs., details &amp; specifications.</t>
  </si>
  <si>
    <t>P&amp;A of single coat backing plaster of 15-18 mm thick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t>
  </si>
  <si>
    <t>Providing and laying up to 50-75 mm thick cement concrete flooring 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</si>
  <si>
    <t>Non tender item</t>
  </si>
  <si>
    <t>BOH</t>
  </si>
  <si>
    <t>FOH</t>
  </si>
  <si>
    <t>Front wall</t>
  </si>
  <si>
    <t>Inner wall</t>
  </si>
  <si>
    <t>Providing and fixing of trolly defender made out of 50 mm 304 SS pipe</t>
  </si>
  <si>
    <t>Hood fixing</t>
  </si>
  <si>
    <t>Fixing of hood from ceiling frame with support of MS pipe frame.</t>
  </si>
  <si>
    <t>Ele. DB box</t>
  </si>
  <si>
    <t>Providing and fixing of electrical DB box made out of plywood finished with laminate and MS louvers fixed on shutters.</t>
  </si>
  <si>
    <t>SS corner guard</t>
  </si>
  <si>
    <t>Providing and fixing of 25 mm X 25 mm SS corner guard for wall corner.</t>
  </si>
  <si>
    <t>Gas meter stand</t>
  </si>
  <si>
    <t>Providing and fixing of gas meter stand made out of SS pipe.</t>
  </si>
  <si>
    <t>RM</t>
  </si>
  <si>
    <t>RO plant</t>
  </si>
  <si>
    <t>NO</t>
  </si>
  <si>
    <t>DNB stand</t>
  </si>
  <si>
    <t>Providing and fixing DNB stand made out of MS frame with 18mm plywood finished with black paint</t>
  </si>
  <si>
    <t>CIVIL AND INTERIOR WORK</t>
  </si>
  <si>
    <t>PLUMBING WORK</t>
  </si>
  <si>
    <t>Angle cock</t>
  </si>
  <si>
    <t>Providing and fixing of angle cock for inlet and outlet pipe connections</t>
  </si>
  <si>
    <t>Sink cock</t>
  </si>
  <si>
    <t xml:space="preserve">Grease trap </t>
  </si>
  <si>
    <t>Debris removal</t>
  </si>
  <si>
    <t>NO.</t>
  </si>
  <si>
    <t>Trap door</t>
  </si>
  <si>
    <t>Provision of trap door in gypsum ceiling</t>
  </si>
  <si>
    <t>Inspection Chamber</t>
  </si>
  <si>
    <t>Inspection Chamber cover  -
(Perforated S.S)</t>
  </si>
  <si>
    <t>Equipment shifting</t>
  </si>
  <si>
    <t>Supply &amp; Fixing of Water heater of 15lts  with necessary fittings</t>
  </si>
  <si>
    <t>Cinder Filling over finish level of waterproofing layers  to achieve a finished floor level of +350mm .
Screed as per  mandatory floor PCC norms from airport</t>
  </si>
  <si>
    <t>Trolly defender</t>
  </si>
  <si>
    <t>MS platform</t>
  </si>
  <si>
    <t xml:space="preserve">Providing and fixing of platform made out of MS pipe for RO plant. </t>
  </si>
  <si>
    <t>Removing of debris from dumping area to out side of airport premisses</t>
  </si>
  <si>
    <t>Lording and unloading of outlet equipment and shifting from out side of airport premisses and arrange and fixing in side the outlet as per instructions</t>
  </si>
  <si>
    <t>Sink mixer cock</t>
  </si>
  <si>
    <t>Water heater</t>
  </si>
  <si>
    <t>Fixing of grease trap with pipe connection including all fittings</t>
  </si>
  <si>
    <t>Providing and fixing of sink mixer cock for ss counter sink with all fittings</t>
  </si>
  <si>
    <t xml:space="preserve">Providing and fixing of single sink cock for sink counter with all fittings </t>
  </si>
  <si>
    <t>ADDITIONAL WORK  DHABA</t>
  </si>
  <si>
    <t>Rate</t>
  </si>
  <si>
    <t>Amount</t>
  </si>
  <si>
    <t>Providing and fixing of RO plant of 100 lit/hour capacity with storage tank and pressure pump</t>
  </si>
  <si>
    <t>TOTAL</t>
  </si>
  <si>
    <t>Semolina/PO/24-25/000080</t>
  </si>
  <si>
    <t>Semolina/PO/24-25/000082</t>
  </si>
  <si>
    <t>Semolina/PO/23-24/000806</t>
  </si>
  <si>
    <t>Semolina/PO/24-25/000078</t>
  </si>
  <si>
    <t>Providing &amp; fixing of false ceiling with fire rated Gypsum board , incl of all cuts &amp; grooves required for services &amp; lights ,Hvac etc not to be paid separate , to receive finishes as per specifications</t>
  </si>
  <si>
    <t>Gypsum ceiling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</si>
</sst>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0.00_);_(* \(#,##0.00\);_(* \-??_);_(@_)"/>
    <numFmt numFmtId="166" formatCode="#,##0.00_ ;\-#,##0.00\ "/>
    <numFmt numFmtId="167" formatCode="_ * #,##0_ ;_ * \-#,##0_ ;_ * &quot;-&quot;??_ ;_ @_ "/>
  </numFmts>
  <fonts count="23">
    <font>
      <sz val="11"/>
      <color theme="1"/>
      <name val="Calibri"/>
      <family val="2"/>
      <scheme val="minor"/>
    </font>
    <font>
      <b/>
      <sz val="11"/>
      <color theme="1"/>
      <name val="Calibri"/>
      <family val="2"/>
      <scheme val="minor"/>
    </font>
    <font>
      <sz val="11"/>
      <color theme="1"/>
      <name val="Calibri"/>
      <family val="2"/>
      <scheme val="minor"/>
    </font>
    <font>
      <sz val="10"/>
      <name val="Helv"/>
      <charset val="204"/>
    </font>
    <font>
      <sz val="10"/>
      <name val="Arial"/>
      <family val="2"/>
    </font>
    <font>
      <sz val="11"/>
      <name val="Tahoma"/>
      <family val="2"/>
    </font>
    <font>
      <sz val="10"/>
      <name val="Arial"/>
      <family val="2"/>
    </font>
    <font>
      <sz val="11"/>
      <name val="Calibri"/>
      <family val="2"/>
    </font>
    <font>
      <sz val="10"/>
      <name val="Times New Roman"/>
      <family val="1"/>
    </font>
    <font>
      <sz val="11"/>
      <color indexed="8"/>
      <name val="Calibri"/>
      <family val="2"/>
    </font>
    <font>
      <sz val="10"/>
      <name val="Helv"/>
      <family val="2"/>
    </font>
    <font>
      <sz val="9"/>
      <name val="Bookman Old Style"/>
      <family val="1"/>
    </font>
    <font>
      <sz val="8"/>
      <name val="Calibri"/>
      <family val="2"/>
      <scheme val="minor"/>
    </font>
    <font>
      <b/>
      <sz val="12"/>
      <color theme="1"/>
      <name val="Century Gothic"/>
      <family val="2"/>
    </font>
    <font>
      <b/>
      <sz val="12"/>
      <name val="Calibri"/>
      <family val="2"/>
      <scheme val="minor"/>
    </font>
    <font>
      <sz val="12"/>
      <name val="Calibri"/>
      <family val="2"/>
      <scheme val="minor"/>
    </font>
    <font>
      <b/>
      <sz val="12"/>
      <color rgb="FFFF0000"/>
      <name val="Calibri"/>
      <family val="2"/>
      <scheme val="minor"/>
    </font>
    <font>
      <sz val="12"/>
      <color rgb="FFFF0000"/>
      <name val="Calibri"/>
      <family val="2"/>
      <scheme val="minor"/>
    </font>
    <font>
      <sz val="12"/>
      <color rgb="FF002060"/>
      <name val="Calibri"/>
      <family val="2"/>
      <scheme val="minor"/>
    </font>
    <font>
      <sz val="12"/>
      <color theme="1"/>
      <name val="Century Gothic"/>
      <family val="2"/>
    </font>
    <font>
      <sz val="14"/>
      <color theme="1"/>
      <name val="Century Gothic"/>
      <family val="2"/>
    </font>
    <font>
      <b/>
      <sz val="14"/>
      <color theme="1"/>
      <name val="Century Gothic"/>
      <family val="2"/>
    </font>
    <font>
      <b/>
      <sz val="16"/>
      <color theme="1"/>
      <name val="Century Gothic"/>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DD3C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4">
    <xf numFmtId="0" fontId="0" fillId="0" borderId="0"/>
    <xf numFmtId="0" fontId="3" fillId="0" borderId="0"/>
    <xf numFmtId="164" fontId="7" fillId="0" borderId="0" applyFill="0" applyBorder="0" applyAlignment="0" applyProtection="0"/>
    <xf numFmtId="164" fontId="4" fillId="0" borderId="0" applyFill="0" applyBorder="0" applyAlignment="0" applyProtection="0"/>
    <xf numFmtId="43" fontId="6" fillId="0" borderId="0" applyFont="0" applyFill="0" applyBorder="0" applyAlignment="0" applyProtection="0"/>
    <xf numFmtId="165" fontId="6" fillId="0" borderId="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64" fontId="11" fillId="0" borderId="0" applyFont="0" applyFill="0" applyBorder="0" applyAlignment="0" applyProtection="0"/>
    <xf numFmtId="43" fontId="2" fillId="0" borderId="0" applyFont="0" applyFill="0" applyBorder="0" applyAlignment="0" applyProtection="0"/>
    <xf numFmtId="164" fontId="8" fillId="0" borderId="0" applyFill="0" applyBorder="0" applyAlignment="0" applyProtection="0"/>
    <xf numFmtId="0" fontId="5" fillId="0" borderId="0">
      <alignment horizontal="justify" vertical="top" wrapText="1"/>
    </xf>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6" fillId="0" borderId="0"/>
    <xf numFmtId="0" fontId="11" fillId="0" borderId="0"/>
    <xf numFmtId="0" fontId="6" fillId="0" borderId="0"/>
    <xf numFmtId="0" fontId="3" fillId="0" borderId="0"/>
    <xf numFmtId="0" fontId="6" fillId="0" borderId="0"/>
    <xf numFmtId="0" fontId="2" fillId="0" borderId="0"/>
    <xf numFmtId="0" fontId="10" fillId="0" borderId="0"/>
    <xf numFmtId="0" fontId="8" fillId="0" borderId="0"/>
    <xf numFmtId="0" fontId="3" fillId="0" borderId="0"/>
    <xf numFmtId="164" fontId="6" fillId="0" borderId="0" applyFill="0" applyBorder="0" applyAlignment="0" applyProtection="0"/>
    <xf numFmtId="0" fontId="8" fillId="0" borderId="0"/>
    <xf numFmtId="0" fontId="9"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9" fillId="0" borderId="0" applyFont="0" applyFill="0" applyBorder="0" applyAlignment="0" applyProtection="0"/>
  </cellStyleXfs>
  <cellXfs count="57">
    <xf numFmtId="0" fontId="0" fillId="0" borderId="0" xfId="0"/>
    <xf numFmtId="0" fontId="0" fillId="0" borderId="1" xfId="0" applyBorder="1" applyAlignment="1">
      <alignment wrapText="1"/>
    </xf>
    <xf numFmtId="0" fontId="1" fillId="2" borderId="4" xfId="0" applyFont="1" applyFill="1" applyBorder="1"/>
    <xf numFmtId="0" fontId="13" fillId="0" borderId="0" xfId="0" applyFont="1" applyAlignment="1">
      <alignment horizontal="center" vertical="center" wrapText="1"/>
    </xf>
    <xf numFmtId="0" fontId="13" fillId="5" borderId="1" xfId="0" applyFont="1" applyFill="1" applyBorder="1" applyAlignment="1">
      <alignment horizontal="center" vertical="center" wrapText="1"/>
    </xf>
    <xf numFmtId="0" fontId="15" fillId="0" borderId="0" xfId="0" applyFont="1" applyAlignment="1">
      <alignment horizontal="center" vertical="center"/>
    </xf>
    <xf numFmtId="167" fontId="15" fillId="0" borderId="1" xfId="51" applyNumberFormat="1" applyFont="1" applyBorder="1" applyAlignment="1">
      <alignment horizontal="center" vertical="center"/>
    </xf>
    <xf numFmtId="0" fontId="14" fillId="3" borderId="0" xfId="0" applyFont="1" applyFill="1" applyAlignment="1">
      <alignment horizontal="center" vertical="center"/>
    </xf>
    <xf numFmtId="9" fontId="14" fillId="0" borderId="0" xfId="52" applyFont="1" applyBorder="1" applyAlignment="1">
      <alignment horizontal="center" vertical="center"/>
    </xf>
    <xf numFmtId="167" fontId="14" fillId="6" borderId="11" xfId="51" applyNumberFormat="1" applyFont="1" applyFill="1" applyBorder="1" applyAlignment="1">
      <alignment horizontal="center" vertical="center"/>
    </xf>
    <xf numFmtId="167" fontId="14" fillId="6" borderId="12" xfId="0" applyNumberFormat="1" applyFont="1" applyFill="1" applyBorder="1" applyAlignment="1">
      <alignment horizontal="center" vertical="center"/>
    </xf>
    <xf numFmtId="0" fontId="15" fillId="6" borderId="8"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9" xfId="0" applyFont="1" applyFill="1" applyBorder="1" applyAlignment="1">
      <alignment horizontal="center" vertical="center"/>
    </xf>
    <xf numFmtId="0" fontId="13" fillId="5" borderId="1" xfId="0" applyFont="1" applyFill="1" applyBorder="1" applyAlignment="1">
      <alignment horizontal="left" vertical="top" wrapText="1"/>
    </xf>
    <xf numFmtId="0" fontId="16" fillId="6" borderId="1" xfId="0" applyFont="1" applyFill="1" applyBorder="1" applyAlignment="1">
      <alignment horizontal="center" vertical="center"/>
    </xf>
    <xf numFmtId="0" fontId="15" fillId="0" borderId="8" xfId="0" applyFont="1" applyBorder="1" applyAlignment="1">
      <alignment horizontal="left" vertical="center"/>
    </xf>
    <xf numFmtId="0" fontId="14" fillId="6" borderId="10" xfId="0" applyFont="1" applyFill="1" applyBorder="1" applyAlignment="1">
      <alignment horizontal="left" vertical="center"/>
    </xf>
    <xf numFmtId="167" fontId="17" fillId="0" borderId="9" xfId="51" applyNumberFormat="1" applyFont="1" applyBorder="1" applyAlignment="1">
      <alignment horizontal="center" vertical="center"/>
    </xf>
    <xf numFmtId="167" fontId="18" fillId="0" borderId="9" xfId="51" applyNumberFormat="1" applyFont="1" applyBorder="1" applyAlignment="1">
      <alignment horizontal="center" vertical="center"/>
    </xf>
    <xf numFmtId="167" fontId="15" fillId="2" borderId="1" xfId="51" applyNumberFormat="1" applyFont="1" applyFill="1" applyBorder="1" applyAlignment="1">
      <alignment horizontal="center" vertical="center"/>
    </xf>
    <xf numFmtId="167" fontId="17" fillId="0" borderId="1" xfId="51" applyNumberFormat="1" applyFont="1" applyBorder="1" applyAlignment="1">
      <alignment horizontal="center" vertical="center"/>
    </xf>
    <xf numFmtId="167" fontId="14" fillId="7" borderId="3" xfId="51" applyNumberFormat="1" applyFont="1" applyFill="1" applyBorder="1" applyAlignment="1">
      <alignment horizontal="center" vertical="center"/>
    </xf>
    <xf numFmtId="0" fontId="19" fillId="0" borderId="0" xfId="0" applyFont="1" applyAlignment="1">
      <alignment horizontal="center" vertical="center" wrapText="1"/>
    </xf>
    <xf numFmtId="0" fontId="19" fillId="3" borderId="0" xfId="0" applyFont="1" applyFill="1" applyAlignment="1">
      <alignment horizontal="center" vertical="center" wrapText="1"/>
    </xf>
    <xf numFmtId="0" fontId="19" fillId="0" borderId="0" xfId="0" applyFont="1" applyAlignment="1">
      <alignment horizontal="left" vertical="top" wrapText="1"/>
    </xf>
    <xf numFmtId="167" fontId="19" fillId="0" borderId="0" xfId="51" applyNumberFormat="1" applyFont="1" applyAlignment="1">
      <alignment horizontal="center" vertical="center" wrapText="1"/>
    </xf>
    <xf numFmtId="0" fontId="19" fillId="3" borderId="0" xfId="0" applyFont="1" applyFill="1" applyAlignment="1">
      <alignment horizontal="left" vertical="top" wrapText="1"/>
    </xf>
    <xf numFmtId="167" fontId="19" fillId="3" borderId="0" xfId="51" applyNumberFormat="1" applyFont="1" applyFill="1" applyAlignment="1">
      <alignment horizontal="center" vertical="center" wrapText="1"/>
    </xf>
    <xf numFmtId="0" fontId="13" fillId="5"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167" fontId="13" fillId="0" borderId="1" xfId="51" applyNumberFormat="1" applyFont="1" applyFill="1" applyBorder="1" applyAlignment="1">
      <alignment horizontal="center" vertical="center" wrapText="1"/>
    </xf>
    <xf numFmtId="1" fontId="20" fillId="0" borderId="1" xfId="0" applyNumberFormat="1" applyFont="1" applyBorder="1" applyAlignment="1">
      <alignment horizontal="center" vertical="center" wrapText="1"/>
    </xf>
    <xf numFmtId="0" fontId="20" fillId="0" borderId="1" xfId="0" applyFont="1" applyBorder="1" applyAlignment="1">
      <alignment horizontal="left" vertical="top" wrapText="1"/>
    </xf>
    <xf numFmtId="2" fontId="20" fillId="0" borderId="1" xfId="0" applyNumberFormat="1" applyFont="1" applyBorder="1" applyAlignment="1">
      <alignment horizontal="center" vertical="center" wrapText="1"/>
    </xf>
    <xf numFmtId="167" fontId="20" fillId="0" borderId="1" xfId="51" applyNumberFormat="1"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left" vertical="center" wrapText="1"/>
    </xf>
    <xf numFmtId="2" fontId="20" fillId="0" borderId="0" xfId="0" applyNumberFormat="1" applyFont="1" applyAlignment="1">
      <alignment horizontal="center" vertical="center" wrapText="1"/>
    </xf>
    <xf numFmtId="167" fontId="20" fillId="0" borderId="0" xfId="51" applyNumberFormat="1" applyFont="1" applyFill="1" applyBorder="1" applyAlignment="1">
      <alignment horizontal="center" vertical="center" wrapText="1"/>
    </xf>
    <xf numFmtId="0" fontId="21" fillId="0" borderId="1" xfId="0" applyFont="1" applyBorder="1" applyAlignment="1">
      <alignment horizontal="center" vertical="center" wrapText="1"/>
    </xf>
    <xf numFmtId="167" fontId="21" fillId="0" borderId="1" xfId="51" applyNumberFormat="1" applyFont="1" applyFill="1" applyBorder="1" applyAlignment="1">
      <alignment horizontal="center" vertical="center" wrapText="1"/>
    </xf>
    <xf numFmtId="0" fontId="21" fillId="5"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top" wrapText="1"/>
    </xf>
    <xf numFmtId="167" fontId="19" fillId="0" borderId="1" xfId="51" applyNumberFormat="1" applyFont="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2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 xfId="0" applyFont="1" applyBorder="1" applyAlignment="1">
      <alignment horizontal="center" vertical="center" wrapText="1"/>
    </xf>
  </cellXfs>
  <cellStyles count="54">
    <cellStyle name="Comma" xfId="51" builtinId="3"/>
    <cellStyle name="Comma 10 3" xfId="2"/>
    <cellStyle name="Comma 10 3 2" xfId="50"/>
    <cellStyle name="Comma 2" xfId="3"/>
    <cellStyle name="Comma 2 2" xfId="47"/>
    <cellStyle name="Comma 2 94" xfId="4"/>
    <cellStyle name="Comma 3" xfId="5"/>
    <cellStyle name="Comma 3 119" xfId="6"/>
    <cellStyle name="Comma 3 2" xfId="7"/>
    <cellStyle name="Comma 3 95" xfId="8"/>
    <cellStyle name="Comma 36" xfId="9"/>
    <cellStyle name="Comma 4" xfId="10"/>
    <cellStyle name="Comma 6 6" xfId="11"/>
    <cellStyle name="Comma 77" xfId="53"/>
    <cellStyle name="Excel Built-in Normal" xfId="49"/>
    <cellStyle name="NEW" xfId="12"/>
    <cellStyle name="Normal" xfId="0" builtinId="0"/>
    <cellStyle name="Normal 10" xfId="13"/>
    <cellStyle name="Normal 11" xfId="14"/>
    <cellStyle name="Normal 12" xfId="15"/>
    <cellStyle name="Normal 12 14" xfId="16"/>
    <cellStyle name="Normal 13" xfId="17"/>
    <cellStyle name="Normal 14" xfId="18"/>
    <cellStyle name="Normal 15" xfId="1"/>
    <cellStyle name="Normal 2" xfId="19"/>
    <cellStyle name="Normal 2 10" xfId="20"/>
    <cellStyle name="Normal 2 100" xfId="21"/>
    <cellStyle name="Normal 2 172" xfId="22"/>
    <cellStyle name="Normal 2 2" xfId="23"/>
    <cellStyle name="Normal 2 2 2 2" xfId="24"/>
    <cellStyle name="Normal 2 4" xfId="25"/>
    <cellStyle name="Normal 2 52" xfId="26"/>
    <cellStyle name="Normal 2 56" xfId="27"/>
    <cellStyle name="Normal 2 7" xfId="28"/>
    <cellStyle name="Normal 2 8" xfId="29"/>
    <cellStyle name="Normal 2 80" xfId="30"/>
    <cellStyle name="Normal 21" xfId="31"/>
    <cellStyle name="Normal 23" xfId="32"/>
    <cellStyle name="Normal 25" xfId="33"/>
    <cellStyle name="Normal 25 2" xfId="34"/>
    <cellStyle name="Normal 26" xfId="35"/>
    <cellStyle name="Normal 29" xfId="36"/>
    <cellStyle name="Normal 3" xfId="37"/>
    <cellStyle name="Normal 4" xfId="38"/>
    <cellStyle name="Normal 48" xfId="39"/>
    <cellStyle name="Normal 5" xfId="40"/>
    <cellStyle name="Normal 6" xfId="41"/>
    <cellStyle name="Normal 7" xfId="42"/>
    <cellStyle name="Normal 7 3" xfId="48"/>
    <cellStyle name="Normal 8" xfId="43"/>
    <cellStyle name="Normal 9" xfId="44"/>
    <cellStyle name="Normal 96 2" xfId="45"/>
    <cellStyle name="Percent" xfId="52" builtinId="5"/>
    <cellStyle name="Style 1" xfId="46"/>
  </cellStyles>
  <dxfs count="0"/>
  <tableStyles count="0" defaultTableStyle="TableStyleMedium2" defaultPivotStyle="PivotStyleLight16"/>
  <colors>
    <mruColors>
      <color rgb="FFFDD3C7"/>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1"/>
  <sheetViews>
    <sheetView topLeftCell="B1" workbookViewId="0">
      <selection activeCell="J16" sqref="J16"/>
    </sheetView>
  </sheetViews>
  <sheetFormatPr defaultColWidth="9.140625" defaultRowHeight="15.75"/>
  <cols>
    <col min="1" max="2" width="9.140625" style="5"/>
    <col min="3" max="3" width="32.42578125" style="5" customWidth="1"/>
    <col min="4" max="8" width="15.28515625" style="5" customWidth="1"/>
    <col min="9" max="9" width="16.5703125" style="5" bestFit="1" customWidth="1"/>
    <col min="10" max="10" width="15.28515625" style="5" customWidth="1"/>
    <col min="11" max="11" width="14.28515625" style="5" bestFit="1" customWidth="1"/>
    <col min="12" max="12" width="14.42578125" style="5" customWidth="1"/>
    <col min="13" max="16384" width="9.140625" style="5"/>
  </cols>
  <sheetData>
    <row r="1" spans="3:12" ht="16.5" thickBot="1"/>
    <row r="2" spans="3:12">
      <c r="C2" s="48" t="s">
        <v>36</v>
      </c>
      <c r="D2" s="49"/>
      <c r="E2" s="49"/>
      <c r="F2" s="49"/>
      <c r="G2" s="49"/>
      <c r="H2" s="49"/>
      <c r="I2" s="49"/>
      <c r="J2" s="49"/>
      <c r="K2" s="49"/>
      <c r="L2" s="50"/>
    </row>
    <row r="3" spans="3:12" ht="17.25" customHeight="1">
      <c r="C3" s="11"/>
      <c r="D3" s="12" t="s">
        <v>24</v>
      </c>
      <c r="E3" s="12" t="s">
        <v>29</v>
      </c>
      <c r="F3" s="12" t="s">
        <v>28</v>
      </c>
      <c r="G3" s="15" t="s">
        <v>27</v>
      </c>
      <c r="H3" s="12" t="s">
        <v>26</v>
      </c>
      <c r="I3" s="12" t="s">
        <v>39</v>
      </c>
      <c r="J3" s="15" t="s">
        <v>25</v>
      </c>
      <c r="K3" s="12" t="s">
        <v>30</v>
      </c>
      <c r="L3" s="13" t="s">
        <v>31</v>
      </c>
    </row>
    <row r="4" spans="3:12" ht="21.75" customHeight="1">
      <c r="C4" s="16" t="s">
        <v>32</v>
      </c>
      <c r="D4" s="6" t="e">
        <f>'Dhaba-interior'!#REF!</f>
        <v>#REF!</v>
      </c>
      <c r="E4" s="6" t="e">
        <f>'Dhaba-interior'!#REF!</f>
        <v>#REF!</v>
      </c>
      <c r="F4" s="6" t="e">
        <f>'Dhaba-interior'!#REF!</f>
        <v>#REF!</v>
      </c>
      <c r="G4" s="6" t="e">
        <f>'Dhaba-interior'!#REF!</f>
        <v>#REF!</v>
      </c>
      <c r="H4" s="6" t="e">
        <f>'Dhaba-interior'!#REF!</f>
        <v>#REF!</v>
      </c>
      <c r="I4" s="6"/>
      <c r="J4" s="6" t="e">
        <f>'Dhaba-interior'!#REF!</f>
        <v>#REF!</v>
      </c>
      <c r="K4" s="6">
        <v>4625724</v>
      </c>
      <c r="L4" s="18" t="e">
        <f>'Dhaba-interior'!#REF!</f>
        <v>#REF!</v>
      </c>
    </row>
    <row r="5" spans="3:12" ht="21.75" customHeight="1">
      <c r="C5" s="16" t="s">
        <v>33</v>
      </c>
      <c r="D5" s="6" t="e">
        <f>#REF!</f>
        <v>#REF!</v>
      </c>
      <c r="E5" s="6"/>
      <c r="F5" s="6"/>
      <c r="G5" s="6" t="e">
        <f>#REF!</f>
        <v>#REF!</v>
      </c>
      <c r="H5" s="6" t="e">
        <f>#REF!</f>
        <v>#REF!</v>
      </c>
      <c r="I5" s="6"/>
      <c r="J5" s="6" t="e">
        <f>#REF!</f>
        <v>#REF!</v>
      </c>
      <c r="K5" s="20">
        <v>100875</v>
      </c>
      <c r="L5" s="18" t="e">
        <f>#REF!</f>
        <v>#REF!</v>
      </c>
    </row>
    <row r="6" spans="3:12" ht="21.75" customHeight="1">
      <c r="C6" s="16" t="s">
        <v>38</v>
      </c>
      <c r="D6" s="6"/>
      <c r="E6" s="6"/>
      <c r="F6" s="6"/>
      <c r="G6" s="6" t="e">
        <f>#REF!</f>
        <v>#REF!</v>
      </c>
      <c r="H6" s="6"/>
      <c r="I6" s="6" t="e">
        <f>#REF!</f>
        <v>#REF!</v>
      </c>
      <c r="J6" s="6" t="e">
        <f>#REF!</f>
        <v>#REF!</v>
      </c>
      <c r="K6" s="22">
        <v>2759306</v>
      </c>
      <c r="L6" s="19" t="e">
        <f>+MIN(G6:J6)</f>
        <v>#REF!</v>
      </c>
    </row>
    <row r="7" spans="3:12" ht="21.75" customHeight="1">
      <c r="C7" s="16" t="s">
        <v>37</v>
      </c>
      <c r="D7" s="6"/>
      <c r="E7" s="6"/>
      <c r="F7" s="6"/>
      <c r="G7" s="21" t="e">
        <f>#REF!</f>
        <v>#REF!</v>
      </c>
      <c r="H7" s="21"/>
      <c r="I7" s="21" t="e">
        <f>#REF!</f>
        <v>#REF!</v>
      </c>
      <c r="J7" s="21" t="e">
        <f>#REF!</f>
        <v>#REF!</v>
      </c>
      <c r="K7" s="21">
        <v>955420</v>
      </c>
      <c r="L7" s="19" t="e">
        <f>+MIN(G7:J7)</f>
        <v>#REF!</v>
      </c>
    </row>
    <row r="8" spans="3:12" ht="21.75" customHeight="1">
      <c r="C8" s="16" t="s">
        <v>34</v>
      </c>
      <c r="D8" s="6" t="e">
        <f>#REF!</f>
        <v>#REF!</v>
      </c>
      <c r="E8" s="6"/>
      <c r="F8" s="6"/>
      <c r="G8" s="6" t="e">
        <f>#REF!</f>
        <v>#REF!</v>
      </c>
      <c r="H8" s="6" t="e">
        <f>#REF!</f>
        <v>#REF!</v>
      </c>
      <c r="I8" s="6"/>
      <c r="J8" s="6" t="e">
        <f>#REF!</f>
        <v>#REF!</v>
      </c>
      <c r="K8" s="6">
        <v>1497792</v>
      </c>
      <c r="L8" s="18" t="e">
        <f>#REF!</f>
        <v>#REF!</v>
      </c>
    </row>
    <row r="9" spans="3:12" ht="21.75" customHeight="1">
      <c r="C9" s="16" t="s">
        <v>35</v>
      </c>
      <c r="D9" s="6" t="e">
        <f>#REF!</f>
        <v>#REF!</v>
      </c>
      <c r="E9" s="6"/>
      <c r="F9" s="6"/>
      <c r="G9" s="6" t="e">
        <f>#REF!</f>
        <v>#REF!</v>
      </c>
      <c r="H9" s="6" t="e">
        <f>#REF!</f>
        <v>#REF!</v>
      </c>
      <c r="I9" s="6"/>
      <c r="J9" s="6" t="e">
        <f>#REF!</f>
        <v>#REF!</v>
      </c>
      <c r="K9" s="6">
        <v>85355</v>
      </c>
      <c r="L9" s="18" t="e">
        <f>#REF!</f>
        <v>#REF!</v>
      </c>
    </row>
    <row r="10" spans="3:12" s="7" customFormat="1" ht="18.75" customHeight="1" thickBot="1">
      <c r="C10" s="17"/>
      <c r="D10" s="9" t="e">
        <f>SUM(D4:D9)</f>
        <v>#REF!</v>
      </c>
      <c r="E10" s="9"/>
      <c r="F10" s="9"/>
      <c r="G10" s="9" t="e">
        <f t="shared" ref="G10:L10" si="0">SUM(G4:G9)</f>
        <v>#REF!</v>
      </c>
      <c r="H10" s="9" t="e">
        <f t="shared" si="0"/>
        <v>#REF!</v>
      </c>
      <c r="I10" s="9" t="e">
        <f t="shared" si="0"/>
        <v>#REF!</v>
      </c>
      <c r="J10" s="9" t="e">
        <f t="shared" si="0"/>
        <v>#REF!</v>
      </c>
      <c r="K10" s="9">
        <f t="shared" si="0"/>
        <v>10024472</v>
      </c>
      <c r="L10" s="10" t="e">
        <f t="shared" si="0"/>
        <v>#REF!</v>
      </c>
    </row>
    <row r="11" spans="3:12" ht="18.75" customHeight="1">
      <c r="J11" s="8" t="e">
        <f>(J10-L10)/J10</f>
        <v>#REF!</v>
      </c>
    </row>
  </sheetData>
  <mergeCells count="1">
    <mergeCell ref="C2:L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3"/>
  <sheetViews>
    <sheetView tabSelected="1" view="pageBreakPreview" zoomScale="70" zoomScaleNormal="70" zoomScaleSheetLayoutView="70" workbookViewId="0">
      <selection activeCell="C6" sqref="C6"/>
    </sheetView>
  </sheetViews>
  <sheetFormatPr defaultColWidth="9.140625" defaultRowHeight="17.25"/>
  <cols>
    <col min="1" max="1" width="6.5703125" style="23" customWidth="1"/>
    <col min="2" max="2" width="33.28515625" style="23" customWidth="1"/>
    <col min="3" max="3" width="53.85546875" style="25" customWidth="1"/>
    <col min="4" max="4" width="7.7109375" style="23" bestFit="1" customWidth="1"/>
    <col min="5" max="5" width="6.28515625" style="23" bestFit="1" customWidth="1"/>
    <col min="6" max="6" width="8.5703125" style="23" bestFit="1" customWidth="1"/>
    <col min="7" max="7" width="17.28515625" style="23" bestFit="1" customWidth="1"/>
    <col min="8" max="8" width="10.42578125" style="23" customWidth="1"/>
    <col min="9" max="9" width="11.42578125" style="23" customWidth="1"/>
    <col min="10" max="10" width="14.85546875" style="26" customWidth="1"/>
    <col min="11" max="16384" width="9.140625" style="23"/>
  </cols>
  <sheetData>
    <row r="1" spans="1:10" ht="18" customHeight="1">
      <c r="A1" s="52" t="s">
        <v>92</v>
      </c>
      <c r="B1" s="52"/>
      <c r="C1" s="52"/>
      <c r="D1" s="52"/>
      <c r="E1" s="52"/>
      <c r="F1" s="52"/>
      <c r="G1" s="52"/>
      <c r="H1" s="52"/>
      <c r="I1" s="52"/>
      <c r="J1" s="52"/>
    </row>
    <row r="2" spans="1:10" ht="18" customHeight="1">
      <c r="A2" s="52"/>
      <c r="B2" s="52"/>
      <c r="C2" s="52"/>
      <c r="D2" s="52"/>
      <c r="E2" s="52"/>
      <c r="F2" s="52"/>
      <c r="G2" s="52"/>
      <c r="H2" s="52"/>
      <c r="I2" s="52"/>
      <c r="J2" s="52"/>
    </row>
    <row r="3" spans="1:10" s="3" customFormat="1" ht="29.25" customHeight="1">
      <c r="A3" s="4"/>
      <c r="B3" s="4"/>
      <c r="C3" s="14"/>
      <c r="D3" s="4"/>
      <c r="E3" s="4"/>
      <c r="F3" s="4"/>
      <c r="G3" s="4"/>
      <c r="H3" s="4"/>
      <c r="I3" s="29"/>
      <c r="J3" s="29"/>
    </row>
    <row r="4" spans="1:10" ht="36">
      <c r="A4" s="44" t="s">
        <v>0</v>
      </c>
      <c r="B4" s="44" t="s">
        <v>1</v>
      </c>
      <c r="C4" s="44" t="s">
        <v>2</v>
      </c>
      <c r="D4" s="44"/>
      <c r="E4" s="44"/>
      <c r="F4" s="44" t="s">
        <v>4</v>
      </c>
      <c r="G4" s="44" t="s">
        <v>40</v>
      </c>
      <c r="H4" s="44" t="s">
        <v>93</v>
      </c>
      <c r="I4" s="44" t="s">
        <v>94</v>
      </c>
      <c r="J4" s="42" t="s">
        <v>41</v>
      </c>
    </row>
    <row r="5" spans="1:10">
      <c r="A5" s="53" t="s">
        <v>67</v>
      </c>
      <c r="B5" s="53"/>
      <c r="C5" s="53"/>
      <c r="D5" s="30"/>
      <c r="E5" s="30"/>
      <c r="F5" s="30"/>
      <c r="G5" s="30"/>
      <c r="H5" s="30"/>
      <c r="I5" s="30"/>
      <c r="J5" s="33"/>
    </row>
    <row r="6" spans="1:10" ht="90">
      <c r="A6" s="31">
        <v>1</v>
      </c>
      <c r="B6" s="31" t="s">
        <v>23</v>
      </c>
      <c r="C6" s="35" t="s">
        <v>81</v>
      </c>
      <c r="D6" s="31"/>
      <c r="E6" s="31"/>
      <c r="F6" s="31" t="s">
        <v>3</v>
      </c>
      <c r="G6" s="36">
        <f>G7+G8</f>
        <v>27.115200000000002</v>
      </c>
      <c r="H6" s="31">
        <v>1200</v>
      </c>
      <c r="I6" s="31">
        <f>G6*H6</f>
        <v>32538.240000000002</v>
      </c>
      <c r="J6" s="37" t="s">
        <v>100</v>
      </c>
    </row>
    <row r="7" spans="1:10" ht="18">
      <c r="A7" s="31"/>
      <c r="B7" s="31"/>
      <c r="C7" s="35" t="s">
        <v>49</v>
      </c>
      <c r="D7" s="31">
        <v>5.04</v>
      </c>
      <c r="E7" s="31">
        <v>2.76</v>
      </c>
      <c r="F7" s="31"/>
      <c r="G7" s="36">
        <f>D7*E7</f>
        <v>13.910399999999999</v>
      </c>
      <c r="H7" s="31"/>
      <c r="I7" s="31"/>
      <c r="J7" s="37"/>
    </row>
    <row r="8" spans="1:10" ht="18">
      <c r="A8" s="31"/>
      <c r="B8" s="31"/>
      <c r="C8" s="35" t="s">
        <v>50</v>
      </c>
      <c r="D8" s="31">
        <v>5.04</v>
      </c>
      <c r="E8" s="31">
        <v>2.62</v>
      </c>
      <c r="F8" s="31"/>
      <c r="G8" s="36">
        <f>D8*E8</f>
        <v>13.204800000000001</v>
      </c>
      <c r="H8" s="31"/>
      <c r="I8" s="31"/>
      <c r="J8" s="37"/>
    </row>
    <row r="9" spans="1:10" s="24" customFormat="1" ht="396">
      <c r="A9" s="31">
        <v>2</v>
      </c>
      <c r="B9" s="31" t="s">
        <v>42</v>
      </c>
      <c r="C9" s="35" t="s">
        <v>45</v>
      </c>
      <c r="D9" s="31"/>
      <c r="E9" s="31"/>
      <c r="F9" s="31" t="s">
        <v>3</v>
      </c>
      <c r="G9" s="36">
        <f>G10+G11</f>
        <v>16.863999999999997</v>
      </c>
      <c r="H9" s="31">
        <v>1500</v>
      </c>
      <c r="I9" s="31">
        <f>G9*H9</f>
        <v>25295.999999999996</v>
      </c>
      <c r="J9" s="37" t="s">
        <v>100</v>
      </c>
    </row>
    <row r="10" spans="1:10" s="24" customFormat="1" ht="18">
      <c r="A10" s="31"/>
      <c r="B10" s="31"/>
      <c r="C10" s="35" t="s">
        <v>51</v>
      </c>
      <c r="D10" s="31">
        <v>5.04</v>
      </c>
      <c r="E10" s="31">
        <v>2.92</v>
      </c>
      <c r="F10" s="31"/>
      <c r="G10" s="36">
        <f>D10*E10</f>
        <v>14.716799999999999</v>
      </c>
      <c r="H10" s="31"/>
      <c r="I10" s="31"/>
      <c r="J10" s="37"/>
    </row>
    <row r="11" spans="1:10" s="24" customFormat="1" ht="18">
      <c r="A11" s="31"/>
      <c r="B11" s="31"/>
      <c r="C11" s="35" t="s">
        <v>52</v>
      </c>
      <c r="D11" s="31">
        <v>0.88</v>
      </c>
      <c r="E11" s="31">
        <v>2.44</v>
      </c>
      <c r="F11" s="31"/>
      <c r="G11" s="36">
        <f>D11*E11</f>
        <v>2.1471999999999998</v>
      </c>
      <c r="H11" s="31"/>
      <c r="I11" s="31"/>
      <c r="J11" s="37"/>
    </row>
    <row r="12" spans="1:10" s="24" customFormat="1" ht="198">
      <c r="A12" s="31">
        <v>3</v>
      </c>
      <c r="B12" s="31" t="s">
        <v>43</v>
      </c>
      <c r="C12" s="35" t="s">
        <v>46</v>
      </c>
      <c r="D12" s="31"/>
      <c r="E12" s="31"/>
      <c r="F12" s="31" t="s">
        <v>3</v>
      </c>
      <c r="G12" s="36">
        <f>G13+G14+G15+G16</f>
        <v>34.020800000000001</v>
      </c>
      <c r="H12" s="31">
        <v>1500</v>
      </c>
      <c r="I12" s="31">
        <f>G12*H12</f>
        <v>51031.200000000004</v>
      </c>
      <c r="J12" s="37" t="s">
        <v>48</v>
      </c>
    </row>
    <row r="13" spans="1:10" s="24" customFormat="1" ht="18">
      <c r="A13" s="31"/>
      <c r="B13" s="31"/>
      <c r="C13" s="35"/>
      <c r="D13" s="31">
        <v>5.04</v>
      </c>
      <c r="E13" s="31">
        <v>2.92</v>
      </c>
      <c r="F13" s="31"/>
      <c r="G13" s="36">
        <f>D13*E13</f>
        <v>14.716799999999999</v>
      </c>
      <c r="H13" s="31"/>
      <c r="I13" s="31"/>
      <c r="J13" s="37"/>
    </row>
    <row r="14" spans="1:10" s="24" customFormat="1" ht="18">
      <c r="A14" s="31"/>
      <c r="B14" s="31"/>
      <c r="C14" s="35"/>
      <c r="D14" s="31">
        <v>5.04</v>
      </c>
      <c r="E14" s="31">
        <v>2.92</v>
      </c>
      <c r="F14" s="31"/>
      <c r="G14" s="36">
        <f t="shared" ref="G14:G16" si="0">D14*E14</f>
        <v>14.716799999999999</v>
      </c>
      <c r="H14" s="31"/>
      <c r="I14" s="31"/>
      <c r="J14" s="37"/>
    </row>
    <row r="15" spans="1:10" s="24" customFormat="1" ht="18">
      <c r="A15" s="31"/>
      <c r="B15" s="31"/>
      <c r="C15" s="35"/>
      <c r="D15" s="31">
        <v>1</v>
      </c>
      <c r="E15" s="31">
        <v>2.44</v>
      </c>
      <c r="F15" s="31"/>
      <c r="G15" s="36">
        <f t="shared" si="0"/>
        <v>2.44</v>
      </c>
      <c r="H15" s="31"/>
      <c r="I15" s="31"/>
      <c r="J15" s="37"/>
    </row>
    <row r="16" spans="1:10" s="24" customFormat="1" ht="18">
      <c r="A16" s="31"/>
      <c r="B16" s="31"/>
      <c r="C16" s="35"/>
      <c r="D16" s="31">
        <v>0.88</v>
      </c>
      <c r="E16" s="31">
        <v>2.44</v>
      </c>
      <c r="F16" s="31"/>
      <c r="G16" s="36">
        <f t="shared" si="0"/>
        <v>2.1471999999999998</v>
      </c>
      <c r="H16" s="31"/>
      <c r="I16" s="31"/>
      <c r="J16" s="37"/>
    </row>
    <row r="17" spans="1:10" s="24" customFormat="1" ht="180">
      <c r="A17" s="31">
        <v>4</v>
      </c>
      <c r="B17" s="31" t="s">
        <v>44</v>
      </c>
      <c r="C17" s="35" t="s">
        <v>47</v>
      </c>
      <c r="D17" s="31"/>
      <c r="E17" s="31"/>
      <c r="F17" s="31" t="s">
        <v>3</v>
      </c>
      <c r="G17" s="36">
        <f>G18+G19</f>
        <v>27.115200000000002</v>
      </c>
      <c r="H17" s="31">
        <v>2500</v>
      </c>
      <c r="I17" s="31">
        <f>G17*H17</f>
        <v>67788</v>
      </c>
      <c r="J17" s="37" t="s">
        <v>48</v>
      </c>
    </row>
    <row r="18" spans="1:10" s="24" customFormat="1" ht="18">
      <c r="A18" s="31"/>
      <c r="B18" s="31"/>
      <c r="C18" s="35"/>
      <c r="D18" s="31">
        <v>5.04</v>
      </c>
      <c r="E18" s="31">
        <v>2.76</v>
      </c>
      <c r="F18" s="31"/>
      <c r="G18" s="36">
        <f>D18*E18</f>
        <v>13.910399999999999</v>
      </c>
      <c r="H18" s="31"/>
      <c r="I18" s="31"/>
      <c r="J18" s="37"/>
    </row>
    <row r="19" spans="1:10" s="24" customFormat="1" ht="18">
      <c r="A19" s="31"/>
      <c r="B19" s="31"/>
      <c r="C19" s="35"/>
      <c r="D19" s="31">
        <v>5.04</v>
      </c>
      <c r="E19" s="31">
        <v>2.62</v>
      </c>
      <c r="F19" s="31"/>
      <c r="G19" s="36">
        <f>D19*E19</f>
        <v>13.204800000000001</v>
      </c>
      <c r="H19" s="31"/>
      <c r="I19" s="31"/>
      <c r="J19" s="37"/>
    </row>
    <row r="20" spans="1:10" s="24" customFormat="1" ht="108">
      <c r="A20" s="31">
        <v>5</v>
      </c>
      <c r="B20" s="31" t="s">
        <v>102</v>
      </c>
      <c r="C20" s="35" t="s">
        <v>101</v>
      </c>
      <c r="D20" s="31"/>
      <c r="E20" s="31"/>
      <c r="F20" s="31"/>
      <c r="G20" s="36">
        <f>G21+G22</f>
        <v>23.471999999999998</v>
      </c>
      <c r="H20" s="31">
        <v>1615</v>
      </c>
      <c r="I20" s="31">
        <f>G20*H20</f>
        <v>37907.279999999999</v>
      </c>
      <c r="J20" s="37" t="s">
        <v>98</v>
      </c>
    </row>
    <row r="21" spans="1:10" s="24" customFormat="1" ht="18">
      <c r="A21" s="31"/>
      <c r="B21" s="31"/>
      <c r="C21" s="35"/>
      <c r="D21" s="31">
        <v>4.8</v>
      </c>
      <c r="E21" s="31">
        <v>2.59</v>
      </c>
      <c r="F21" s="31"/>
      <c r="G21" s="36">
        <f>D21*E21</f>
        <v>12.431999999999999</v>
      </c>
      <c r="H21" s="31"/>
      <c r="I21" s="31"/>
      <c r="J21" s="37"/>
    </row>
    <row r="22" spans="1:10" s="24" customFormat="1" ht="18">
      <c r="A22" s="31"/>
      <c r="B22" s="31"/>
      <c r="C22" s="35"/>
      <c r="D22" s="31">
        <v>4.8</v>
      </c>
      <c r="E22" s="31">
        <v>2.2999999999999998</v>
      </c>
      <c r="F22" s="31"/>
      <c r="G22" s="36">
        <f>D22*E22</f>
        <v>11.04</v>
      </c>
      <c r="H22" s="31"/>
      <c r="I22" s="31"/>
      <c r="J22" s="37"/>
    </row>
    <row r="23" spans="1:10" s="24" customFormat="1" ht="90">
      <c r="A23" s="31">
        <v>6</v>
      </c>
      <c r="B23" s="31" t="s">
        <v>77</v>
      </c>
      <c r="C23" s="32" t="s">
        <v>5</v>
      </c>
      <c r="D23" s="32"/>
      <c r="E23" s="32"/>
      <c r="F23" s="31" t="s">
        <v>74</v>
      </c>
      <c r="G23" s="31">
        <v>3</v>
      </c>
      <c r="H23" s="31">
        <v>4500</v>
      </c>
      <c r="I23" s="31">
        <f>G23*H23</f>
        <v>13500</v>
      </c>
      <c r="J23" s="34" t="s">
        <v>100</v>
      </c>
    </row>
    <row r="24" spans="1:10" s="24" customFormat="1" ht="72">
      <c r="A24" s="31">
        <v>7</v>
      </c>
      <c r="B24" s="31" t="s">
        <v>78</v>
      </c>
      <c r="C24" s="32" t="s">
        <v>6</v>
      </c>
      <c r="D24" s="32"/>
      <c r="E24" s="32"/>
      <c r="F24" s="31" t="s">
        <v>74</v>
      </c>
      <c r="G24" s="31">
        <v>3</v>
      </c>
      <c r="H24" s="31">
        <v>9500</v>
      </c>
      <c r="I24" s="31">
        <f>G24*H24</f>
        <v>28500</v>
      </c>
      <c r="J24" s="34" t="s">
        <v>100</v>
      </c>
    </row>
    <row r="25" spans="1:10" s="24" customFormat="1" ht="54">
      <c r="A25" s="31">
        <v>8</v>
      </c>
      <c r="B25" s="31" t="s">
        <v>82</v>
      </c>
      <c r="C25" s="32" t="s">
        <v>53</v>
      </c>
      <c r="D25" s="31"/>
      <c r="E25" s="31"/>
      <c r="F25" s="31" t="s">
        <v>62</v>
      </c>
      <c r="G25" s="36">
        <v>3.87</v>
      </c>
      <c r="H25" s="31">
        <v>9000</v>
      </c>
      <c r="I25" s="31">
        <f t="shared" ref="I25:I35" si="1">G25*H25</f>
        <v>34830</v>
      </c>
      <c r="J25" s="37" t="s">
        <v>48</v>
      </c>
    </row>
    <row r="26" spans="1:10" s="24" customFormat="1" ht="54">
      <c r="A26" s="31">
        <v>9</v>
      </c>
      <c r="B26" s="31" t="s">
        <v>83</v>
      </c>
      <c r="C26" s="32" t="s">
        <v>84</v>
      </c>
      <c r="D26" s="31">
        <v>2.23</v>
      </c>
      <c r="E26" s="31">
        <v>1</v>
      </c>
      <c r="F26" s="31" t="s">
        <v>3</v>
      </c>
      <c r="G26" s="36">
        <f>D26*E26</f>
        <v>2.23</v>
      </c>
      <c r="H26" s="31">
        <v>4545</v>
      </c>
      <c r="I26" s="31">
        <f t="shared" si="1"/>
        <v>10135.35</v>
      </c>
      <c r="J26" s="37" t="s">
        <v>48</v>
      </c>
    </row>
    <row r="27" spans="1:10" s="24" customFormat="1" ht="54">
      <c r="A27" s="31">
        <v>10</v>
      </c>
      <c r="B27" s="31" t="s">
        <v>63</v>
      </c>
      <c r="C27" s="32" t="s">
        <v>95</v>
      </c>
      <c r="D27" s="31"/>
      <c r="E27" s="31"/>
      <c r="F27" s="31"/>
      <c r="G27" s="36">
        <v>1</v>
      </c>
      <c r="H27" s="31">
        <v>85000</v>
      </c>
      <c r="I27" s="31">
        <f t="shared" si="1"/>
        <v>85000</v>
      </c>
      <c r="J27" s="37" t="s">
        <v>48</v>
      </c>
    </row>
    <row r="28" spans="1:10" s="24" customFormat="1" ht="54">
      <c r="A28" s="31">
        <v>11</v>
      </c>
      <c r="B28" s="31" t="s">
        <v>54</v>
      </c>
      <c r="C28" s="32" t="s">
        <v>55</v>
      </c>
      <c r="D28" s="31"/>
      <c r="E28" s="31"/>
      <c r="F28" s="31" t="s">
        <v>64</v>
      </c>
      <c r="G28" s="36">
        <v>2</v>
      </c>
      <c r="H28" s="31">
        <v>15000</v>
      </c>
      <c r="I28" s="31">
        <f t="shared" si="1"/>
        <v>30000</v>
      </c>
      <c r="J28" s="37" t="s">
        <v>48</v>
      </c>
    </row>
    <row r="29" spans="1:10" s="24" customFormat="1" ht="72">
      <c r="A29" s="31">
        <v>12</v>
      </c>
      <c r="B29" s="31" t="s">
        <v>56</v>
      </c>
      <c r="C29" s="32" t="s">
        <v>57</v>
      </c>
      <c r="D29" s="31">
        <v>1.7749999999999999</v>
      </c>
      <c r="E29" s="31">
        <v>0.6</v>
      </c>
      <c r="F29" s="31" t="s">
        <v>3</v>
      </c>
      <c r="G29" s="36">
        <f>D29*E29</f>
        <v>1.0649999999999999</v>
      </c>
      <c r="H29" s="31">
        <v>18200</v>
      </c>
      <c r="I29" s="31">
        <f t="shared" si="1"/>
        <v>19383</v>
      </c>
      <c r="J29" s="37" t="s">
        <v>48</v>
      </c>
    </row>
    <row r="30" spans="1:10" s="24" customFormat="1" ht="54">
      <c r="A30" s="31">
        <v>13</v>
      </c>
      <c r="B30" s="31" t="s">
        <v>58</v>
      </c>
      <c r="C30" s="32" t="s">
        <v>59</v>
      </c>
      <c r="D30" s="31">
        <v>2.35</v>
      </c>
      <c r="E30" s="31">
        <v>4</v>
      </c>
      <c r="F30" s="31" t="s">
        <v>3</v>
      </c>
      <c r="G30" s="36">
        <f>D30*E30</f>
        <v>9.4</v>
      </c>
      <c r="H30" s="31">
        <v>1500</v>
      </c>
      <c r="I30" s="31">
        <f t="shared" si="1"/>
        <v>14100</v>
      </c>
      <c r="J30" s="37" t="s">
        <v>48</v>
      </c>
    </row>
    <row r="31" spans="1:10" s="24" customFormat="1" ht="54">
      <c r="A31" s="31">
        <v>14</v>
      </c>
      <c r="B31" s="31" t="s">
        <v>60</v>
      </c>
      <c r="C31" s="32" t="s">
        <v>61</v>
      </c>
      <c r="D31" s="31"/>
      <c r="E31" s="31"/>
      <c r="F31" s="31" t="s">
        <v>64</v>
      </c>
      <c r="G31" s="36">
        <v>1</v>
      </c>
      <c r="H31" s="31">
        <v>2000</v>
      </c>
      <c r="I31" s="31">
        <f t="shared" si="1"/>
        <v>2000</v>
      </c>
      <c r="J31" s="37" t="s">
        <v>48</v>
      </c>
    </row>
    <row r="32" spans="1:10" ht="54">
      <c r="A32" s="31">
        <v>15</v>
      </c>
      <c r="B32" s="31" t="s">
        <v>65</v>
      </c>
      <c r="C32" s="32" t="s">
        <v>66</v>
      </c>
      <c r="D32" s="31"/>
      <c r="E32" s="31"/>
      <c r="F32" s="31" t="s">
        <v>64</v>
      </c>
      <c r="G32" s="36">
        <v>1</v>
      </c>
      <c r="H32" s="31">
        <v>10000</v>
      </c>
      <c r="I32" s="31">
        <f t="shared" si="1"/>
        <v>10000</v>
      </c>
      <c r="J32" s="37" t="s">
        <v>48</v>
      </c>
    </row>
    <row r="33" spans="1:10" ht="72">
      <c r="A33" s="31">
        <v>16</v>
      </c>
      <c r="B33" s="31" t="s">
        <v>73</v>
      </c>
      <c r="C33" s="31" t="s">
        <v>85</v>
      </c>
      <c r="D33" s="32"/>
      <c r="E33" s="32"/>
      <c r="F33" s="31" t="s">
        <v>74</v>
      </c>
      <c r="G33" s="31">
        <v>10</v>
      </c>
      <c r="H33" s="31">
        <v>2800</v>
      </c>
      <c r="I33" s="31">
        <f t="shared" si="1"/>
        <v>28000</v>
      </c>
      <c r="J33" s="34" t="s">
        <v>99</v>
      </c>
    </row>
    <row r="34" spans="1:10" ht="54">
      <c r="A34" s="31">
        <v>17</v>
      </c>
      <c r="B34" s="31" t="s">
        <v>75</v>
      </c>
      <c r="C34" s="31" t="s">
        <v>76</v>
      </c>
      <c r="D34" s="32"/>
      <c r="E34" s="32"/>
      <c r="F34" s="31" t="s">
        <v>74</v>
      </c>
      <c r="G34" s="31">
        <v>2</v>
      </c>
      <c r="H34" s="31">
        <v>4000</v>
      </c>
      <c r="I34" s="31">
        <f t="shared" si="1"/>
        <v>8000</v>
      </c>
      <c r="J34" s="34" t="s">
        <v>48</v>
      </c>
    </row>
    <row r="35" spans="1:10" ht="90">
      <c r="A35" s="31">
        <v>18</v>
      </c>
      <c r="B35" s="31" t="s">
        <v>79</v>
      </c>
      <c r="C35" s="32" t="s">
        <v>86</v>
      </c>
      <c r="D35" s="31"/>
      <c r="E35" s="31"/>
      <c r="F35" s="31" t="s">
        <v>64</v>
      </c>
      <c r="G35" s="36">
        <v>1</v>
      </c>
      <c r="H35" s="31">
        <v>55000</v>
      </c>
      <c r="I35" s="31">
        <f t="shared" si="1"/>
        <v>55000</v>
      </c>
      <c r="J35" s="37" t="s">
        <v>48</v>
      </c>
    </row>
    <row r="36" spans="1:10" ht="18">
      <c r="A36" s="38"/>
      <c r="B36" s="38"/>
      <c r="C36" s="39"/>
      <c r="D36" s="38"/>
      <c r="E36" s="38"/>
      <c r="F36" s="38"/>
      <c r="G36" s="40"/>
      <c r="H36" s="38"/>
      <c r="I36" s="38"/>
      <c r="J36" s="41"/>
    </row>
    <row r="37" spans="1:10" ht="18">
      <c r="A37" s="51" t="s">
        <v>68</v>
      </c>
      <c r="B37" s="51"/>
      <c r="C37" s="51"/>
      <c r="D37" s="42"/>
      <c r="E37" s="42"/>
      <c r="F37" s="42"/>
      <c r="G37" s="42"/>
      <c r="H37" s="42"/>
      <c r="I37" s="42"/>
      <c r="J37" s="43"/>
    </row>
    <row r="38" spans="1:10" ht="54">
      <c r="A38" s="31">
        <v>1</v>
      </c>
      <c r="B38" s="31" t="s">
        <v>69</v>
      </c>
      <c r="C38" s="32" t="s">
        <v>70</v>
      </c>
      <c r="D38" s="31"/>
      <c r="E38" s="31"/>
      <c r="F38" s="31" t="s">
        <v>64</v>
      </c>
      <c r="G38" s="36">
        <v>8</v>
      </c>
      <c r="H38" s="31">
        <v>1500</v>
      </c>
      <c r="I38" s="31">
        <f t="shared" ref="I38:I42" si="2">G38*H38</f>
        <v>12000</v>
      </c>
      <c r="J38" s="37" t="s">
        <v>48</v>
      </c>
    </row>
    <row r="39" spans="1:10" ht="90">
      <c r="A39" s="31">
        <v>2</v>
      </c>
      <c r="B39" s="31" t="s">
        <v>71</v>
      </c>
      <c r="C39" s="32" t="s">
        <v>91</v>
      </c>
      <c r="D39" s="31"/>
      <c r="E39" s="31"/>
      <c r="F39" s="31" t="s">
        <v>64</v>
      </c>
      <c r="G39" s="36">
        <v>1</v>
      </c>
      <c r="H39" s="31">
        <v>4500</v>
      </c>
      <c r="I39" s="31">
        <f t="shared" si="2"/>
        <v>4500</v>
      </c>
      <c r="J39" s="37" t="s">
        <v>97</v>
      </c>
    </row>
    <row r="40" spans="1:10" ht="90">
      <c r="A40" s="31">
        <v>3</v>
      </c>
      <c r="B40" s="31" t="s">
        <v>87</v>
      </c>
      <c r="C40" s="32" t="s">
        <v>90</v>
      </c>
      <c r="D40" s="31"/>
      <c r="E40" s="31"/>
      <c r="F40" s="31" t="s">
        <v>64</v>
      </c>
      <c r="G40" s="31">
        <v>2</v>
      </c>
      <c r="H40" s="31">
        <v>6500</v>
      </c>
      <c r="I40" s="31">
        <f t="shared" si="2"/>
        <v>13000</v>
      </c>
      <c r="J40" s="37" t="s">
        <v>98</v>
      </c>
    </row>
    <row r="41" spans="1:10" ht="54">
      <c r="A41" s="31">
        <v>4</v>
      </c>
      <c r="B41" s="31" t="s">
        <v>72</v>
      </c>
      <c r="C41" s="32" t="s">
        <v>89</v>
      </c>
      <c r="D41" s="31"/>
      <c r="E41" s="31"/>
      <c r="F41" s="31" t="s">
        <v>64</v>
      </c>
      <c r="G41" s="31">
        <v>2</v>
      </c>
      <c r="H41" s="31">
        <v>7500</v>
      </c>
      <c r="I41" s="31">
        <f t="shared" si="2"/>
        <v>15000</v>
      </c>
      <c r="J41" s="37" t="s">
        <v>48</v>
      </c>
    </row>
    <row r="42" spans="1:10" ht="90">
      <c r="A42" s="31">
        <v>5</v>
      </c>
      <c r="B42" s="31" t="s">
        <v>88</v>
      </c>
      <c r="C42" s="32" t="s">
        <v>80</v>
      </c>
      <c r="D42" s="31"/>
      <c r="E42" s="31"/>
      <c r="F42" s="31" t="s">
        <v>64</v>
      </c>
      <c r="G42" s="31">
        <v>1</v>
      </c>
      <c r="H42" s="31">
        <v>19948</v>
      </c>
      <c r="I42" s="31">
        <f t="shared" si="2"/>
        <v>19948</v>
      </c>
      <c r="J42" s="37" t="s">
        <v>98</v>
      </c>
    </row>
    <row r="43" spans="1:10" ht="15.6" customHeight="1">
      <c r="A43" s="45"/>
      <c r="B43" s="45"/>
      <c r="C43" s="46"/>
      <c r="D43" s="45"/>
      <c r="E43" s="45"/>
      <c r="F43" s="45"/>
      <c r="G43" s="45"/>
      <c r="H43" s="45"/>
      <c r="I43" s="45"/>
      <c r="J43" s="47"/>
    </row>
    <row r="44" spans="1:10" ht="28.15" customHeight="1">
      <c r="A44" s="45"/>
      <c r="B44" s="54" t="s">
        <v>96</v>
      </c>
      <c r="C44" s="55"/>
      <c r="D44" s="55"/>
      <c r="E44" s="55"/>
      <c r="F44" s="55"/>
      <c r="G44" s="56"/>
      <c r="H44" s="45"/>
      <c r="I44" s="42">
        <f>SUM(I6:I43)</f>
        <v>617457.06999999995</v>
      </c>
      <c r="J44" s="47"/>
    </row>
    <row r="45" spans="1:10">
      <c r="A45" s="45"/>
      <c r="B45" s="45"/>
      <c r="C45" s="46"/>
      <c r="D45" s="45"/>
      <c r="E45" s="45"/>
      <c r="F45" s="45"/>
      <c r="G45" s="45"/>
      <c r="H45" s="45"/>
      <c r="I45" s="45"/>
      <c r="J45" s="47"/>
    </row>
    <row r="46" spans="1:10" s="24" customFormat="1">
      <c r="C46" s="27"/>
      <c r="J46" s="28"/>
    </row>
    <row r="47" spans="1:10" s="24" customFormat="1">
      <c r="C47" s="27"/>
      <c r="J47" s="28"/>
    </row>
    <row r="48" spans="1:10" s="24" customFormat="1">
      <c r="C48" s="27"/>
      <c r="J48" s="28"/>
    </row>
    <row r="49" spans="3:10" s="24" customFormat="1">
      <c r="C49" s="27"/>
      <c r="J49" s="28"/>
    </row>
    <row r="50" spans="3:10" s="24" customFormat="1">
      <c r="C50" s="27"/>
      <c r="J50" s="28"/>
    </row>
    <row r="51" spans="3:10" s="24" customFormat="1">
      <c r="C51" s="27"/>
      <c r="J51" s="28"/>
    </row>
    <row r="52" spans="3:10" s="24" customFormat="1">
      <c r="C52" s="27"/>
      <c r="J52" s="28"/>
    </row>
    <row r="53" spans="3:10" s="24" customFormat="1">
      <c r="C53" s="27"/>
      <c r="J53" s="28"/>
    </row>
    <row r="54" spans="3:10" s="24" customFormat="1">
      <c r="C54" s="27"/>
      <c r="J54" s="28"/>
    </row>
    <row r="55" spans="3:10" s="24" customFormat="1">
      <c r="C55" s="27"/>
      <c r="J55" s="28"/>
    </row>
    <row r="56" spans="3:10" s="24" customFormat="1">
      <c r="C56" s="27"/>
      <c r="J56" s="28"/>
    </row>
    <row r="57" spans="3:10" s="24" customFormat="1">
      <c r="C57" s="27"/>
      <c r="J57" s="28"/>
    </row>
    <row r="58" spans="3:10" s="24" customFormat="1">
      <c r="C58" s="27"/>
      <c r="J58" s="28"/>
    </row>
    <row r="59" spans="3:10" s="24" customFormat="1">
      <c r="C59" s="27"/>
      <c r="J59" s="28"/>
    </row>
    <row r="60" spans="3:10" s="24" customFormat="1">
      <c r="C60" s="27"/>
      <c r="J60" s="28"/>
    </row>
    <row r="61" spans="3:10" s="24" customFormat="1">
      <c r="C61" s="27"/>
      <c r="J61" s="28"/>
    </row>
    <row r="62" spans="3:10" s="24" customFormat="1">
      <c r="C62" s="27"/>
      <c r="J62" s="28"/>
    </row>
    <row r="63" spans="3:10" s="24" customFormat="1">
      <c r="C63" s="27"/>
      <c r="J63" s="28"/>
    </row>
    <row r="64" spans="3:10" s="24" customFormat="1">
      <c r="C64" s="27"/>
      <c r="J64" s="28"/>
    </row>
    <row r="65" spans="3:10" s="24" customFormat="1">
      <c r="C65" s="27"/>
      <c r="J65" s="28"/>
    </row>
    <row r="66" spans="3:10" s="24" customFormat="1">
      <c r="C66" s="27"/>
      <c r="J66" s="28"/>
    </row>
    <row r="67" spans="3:10" s="24" customFormat="1">
      <c r="C67" s="27"/>
      <c r="J67" s="28"/>
    </row>
    <row r="68" spans="3:10" s="24" customFormat="1">
      <c r="C68" s="27"/>
      <c r="J68" s="28"/>
    </row>
    <row r="69" spans="3:10" s="24" customFormat="1">
      <c r="C69" s="27"/>
      <c r="J69" s="28"/>
    </row>
    <row r="70" spans="3:10" s="24" customFormat="1">
      <c r="C70" s="27"/>
      <c r="J70" s="28"/>
    </row>
    <row r="71" spans="3:10" s="24" customFormat="1">
      <c r="C71" s="27"/>
      <c r="J71" s="28"/>
    </row>
    <row r="72" spans="3:10" s="24" customFormat="1">
      <c r="C72" s="27"/>
      <c r="J72" s="28"/>
    </row>
    <row r="73" spans="3:10" s="24" customFormat="1">
      <c r="C73" s="27"/>
      <c r="J73" s="28"/>
    </row>
    <row r="74" spans="3:10" s="24" customFormat="1">
      <c r="C74" s="27"/>
      <c r="J74" s="28"/>
    </row>
    <row r="75" spans="3:10" s="24" customFormat="1">
      <c r="C75" s="27"/>
      <c r="J75" s="28"/>
    </row>
    <row r="76" spans="3:10" s="24" customFormat="1">
      <c r="C76" s="27"/>
      <c r="J76" s="28"/>
    </row>
    <row r="77" spans="3:10" s="24" customFormat="1">
      <c r="C77" s="27"/>
      <c r="J77" s="28"/>
    </row>
    <row r="78" spans="3:10" s="24" customFormat="1">
      <c r="C78" s="27"/>
      <c r="J78" s="28"/>
    </row>
    <row r="79" spans="3:10" s="24" customFormat="1">
      <c r="C79" s="27"/>
      <c r="J79" s="28"/>
    </row>
    <row r="80" spans="3:10" s="24" customFormat="1">
      <c r="C80" s="27"/>
      <c r="J80" s="28"/>
    </row>
    <row r="81" spans="3:10" s="24" customFormat="1">
      <c r="C81" s="27"/>
      <c r="J81" s="28"/>
    </row>
    <row r="82" spans="3:10" s="24" customFormat="1">
      <c r="C82" s="27"/>
      <c r="J82" s="28"/>
    </row>
    <row r="83" spans="3:10" s="24" customFormat="1">
      <c r="C83" s="27"/>
      <c r="J83" s="28"/>
    </row>
    <row r="84" spans="3:10" s="24" customFormat="1">
      <c r="C84" s="27"/>
      <c r="J84" s="28"/>
    </row>
    <row r="85" spans="3:10" s="24" customFormat="1">
      <c r="C85" s="27"/>
      <c r="J85" s="28"/>
    </row>
    <row r="86" spans="3:10" s="24" customFormat="1">
      <c r="C86" s="27"/>
      <c r="J86" s="28"/>
    </row>
    <row r="87" spans="3:10" s="24" customFormat="1">
      <c r="C87" s="27"/>
      <c r="J87" s="28"/>
    </row>
    <row r="88" spans="3:10" s="24" customFormat="1">
      <c r="C88" s="27"/>
      <c r="J88" s="28"/>
    </row>
    <row r="89" spans="3:10" s="24" customFormat="1">
      <c r="C89" s="27"/>
      <c r="J89" s="28"/>
    </row>
    <row r="90" spans="3:10" s="24" customFormat="1">
      <c r="C90" s="27"/>
      <c r="J90" s="28"/>
    </row>
    <row r="91" spans="3:10" s="24" customFormat="1">
      <c r="C91" s="27"/>
      <c r="J91" s="28"/>
    </row>
    <row r="92" spans="3:10" s="24" customFormat="1">
      <c r="C92" s="27"/>
      <c r="J92" s="28"/>
    </row>
    <row r="93" spans="3:10" s="24" customFormat="1">
      <c r="C93" s="27"/>
      <c r="J93" s="28"/>
    </row>
    <row r="94" spans="3:10" s="24" customFormat="1">
      <c r="C94" s="27"/>
      <c r="J94" s="28"/>
    </row>
    <row r="95" spans="3:10" s="24" customFormat="1">
      <c r="C95" s="27"/>
      <c r="J95" s="28"/>
    </row>
    <row r="96" spans="3:10" s="24" customFormat="1">
      <c r="C96" s="27"/>
      <c r="J96" s="28"/>
    </row>
    <row r="97" spans="3:10" s="24" customFormat="1">
      <c r="C97" s="27"/>
      <c r="J97" s="28"/>
    </row>
    <row r="98" spans="3:10" s="24" customFormat="1">
      <c r="C98" s="27"/>
      <c r="J98" s="28"/>
    </row>
    <row r="99" spans="3:10" s="24" customFormat="1">
      <c r="C99" s="27"/>
      <c r="J99" s="28"/>
    </row>
    <row r="100" spans="3:10" s="24" customFormat="1">
      <c r="C100" s="27"/>
      <c r="J100" s="28"/>
    </row>
    <row r="101" spans="3:10" s="24" customFormat="1">
      <c r="C101" s="27"/>
      <c r="J101" s="28"/>
    </row>
    <row r="102" spans="3:10" s="24" customFormat="1">
      <c r="C102" s="27"/>
      <c r="J102" s="28"/>
    </row>
    <row r="103" spans="3:10" s="24" customFormat="1">
      <c r="C103" s="27"/>
      <c r="J103" s="28"/>
    </row>
    <row r="104" spans="3:10" s="24" customFormat="1">
      <c r="C104" s="27"/>
      <c r="J104" s="28"/>
    </row>
    <row r="105" spans="3:10" s="24" customFormat="1">
      <c r="C105" s="27"/>
      <c r="J105" s="28"/>
    </row>
    <row r="106" spans="3:10" s="24" customFormat="1">
      <c r="C106" s="27"/>
      <c r="J106" s="28"/>
    </row>
    <row r="107" spans="3:10" s="24" customFormat="1">
      <c r="C107" s="27"/>
      <c r="J107" s="28"/>
    </row>
    <row r="108" spans="3:10" s="24" customFormat="1">
      <c r="C108" s="27"/>
      <c r="J108" s="28"/>
    </row>
    <row r="109" spans="3:10" s="24" customFormat="1">
      <c r="C109" s="27"/>
      <c r="J109" s="28"/>
    </row>
    <row r="110" spans="3:10" s="24" customFormat="1">
      <c r="C110" s="27"/>
      <c r="J110" s="28"/>
    </row>
    <row r="111" spans="3:10" s="24" customFormat="1">
      <c r="C111" s="27"/>
      <c r="J111" s="28"/>
    </row>
    <row r="112" spans="3:10" s="24" customFormat="1">
      <c r="C112" s="27"/>
      <c r="J112" s="28"/>
    </row>
    <row r="113" spans="3:10" s="24" customFormat="1">
      <c r="C113" s="27"/>
      <c r="J113" s="28"/>
    </row>
    <row r="114" spans="3:10" s="24" customFormat="1">
      <c r="C114" s="27"/>
      <c r="J114" s="28"/>
    </row>
    <row r="115" spans="3:10" s="24" customFormat="1">
      <c r="C115" s="27"/>
      <c r="J115" s="28"/>
    </row>
    <row r="116" spans="3:10" s="24" customFormat="1">
      <c r="C116" s="27"/>
      <c r="J116" s="28"/>
    </row>
    <row r="117" spans="3:10" s="24" customFormat="1">
      <c r="C117" s="27"/>
      <c r="J117" s="28"/>
    </row>
    <row r="118" spans="3:10" s="24" customFormat="1">
      <c r="C118" s="27"/>
      <c r="J118" s="28"/>
    </row>
    <row r="119" spans="3:10" s="24" customFormat="1">
      <c r="C119" s="27"/>
      <c r="J119" s="28"/>
    </row>
    <row r="120" spans="3:10" s="24" customFormat="1">
      <c r="C120" s="27"/>
      <c r="J120" s="28"/>
    </row>
    <row r="121" spans="3:10" s="24" customFormat="1">
      <c r="C121" s="27"/>
      <c r="J121" s="28"/>
    </row>
    <row r="122" spans="3:10" s="24" customFormat="1">
      <c r="C122" s="27"/>
      <c r="J122" s="28"/>
    </row>
    <row r="123" spans="3:10" s="24" customFormat="1">
      <c r="C123" s="27"/>
      <c r="J123" s="28"/>
    </row>
    <row r="124" spans="3:10" s="24" customFormat="1">
      <c r="C124" s="27"/>
      <c r="J124" s="28"/>
    </row>
    <row r="125" spans="3:10" s="24" customFormat="1">
      <c r="C125" s="27"/>
      <c r="J125" s="28"/>
    </row>
    <row r="126" spans="3:10" s="24" customFormat="1">
      <c r="C126" s="27"/>
      <c r="J126" s="28"/>
    </row>
    <row r="127" spans="3:10" s="24" customFormat="1">
      <c r="C127" s="27"/>
      <c r="J127" s="28"/>
    </row>
    <row r="128" spans="3:10" s="24" customFormat="1">
      <c r="C128" s="27"/>
      <c r="J128" s="28"/>
    </row>
    <row r="129" spans="3:10" s="24" customFormat="1">
      <c r="C129" s="27"/>
      <c r="J129" s="28"/>
    </row>
    <row r="130" spans="3:10" s="24" customFormat="1">
      <c r="C130" s="27"/>
      <c r="J130" s="28"/>
    </row>
    <row r="131" spans="3:10" s="24" customFormat="1">
      <c r="C131" s="27"/>
      <c r="J131" s="28"/>
    </row>
    <row r="132" spans="3:10" s="24" customFormat="1">
      <c r="C132" s="27"/>
      <c r="J132" s="28"/>
    </row>
    <row r="133" spans="3:10" s="24" customFormat="1">
      <c r="C133" s="27"/>
      <c r="J133" s="28"/>
    </row>
    <row r="134" spans="3:10" s="24" customFormat="1">
      <c r="C134" s="27"/>
      <c r="J134" s="28"/>
    </row>
    <row r="135" spans="3:10" s="24" customFormat="1">
      <c r="C135" s="27"/>
      <c r="J135" s="28"/>
    </row>
    <row r="136" spans="3:10" s="24" customFormat="1">
      <c r="C136" s="27"/>
      <c r="J136" s="28"/>
    </row>
    <row r="137" spans="3:10" s="24" customFormat="1">
      <c r="C137" s="27"/>
      <c r="J137" s="28"/>
    </row>
    <row r="138" spans="3:10" s="24" customFormat="1">
      <c r="C138" s="27"/>
      <c r="J138" s="28"/>
    </row>
    <row r="139" spans="3:10" s="24" customFormat="1">
      <c r="C139" s="27"/>
      <c r="J139" s="28"/>
    </row>
    <row r="140" spans="3:10" s="24" customFormat="1">
      <c r="C140" s="27"/>
      <c r="J140" s="28"/>
    </row>
    <row r="141" spans="3:10" s="24" customFormat="1">
      <c r="C141" s="27"/>
      <c r="J141" s="28"/>
    </row>
    <row r="142" spans="3:10" s="24" customFormat="1">
      <c r="C142" s="27"/>
      <c r="J142" s="28"/>
    </row>
    <row r="143" spans="3:10" s="24" customFormat="1">
      <c r="C143" s="27"/>
      <c r="J143" s="28"/>
    </row>
    <row r="144" spans="3:10" s="24" customFormat="1">
      <c r="C144" s="27"/>
      <c r="J144" s="28"/>
    </row>
    <row r="145" spans="3:10" s="24" customFormat="1">
      <c r="C145" s="27"/>
      <c r="J145" s="28"/>
    </row>
    <row r="146" spans="3:10" s="24" customFormat="1">
      <c r="C146" s="27"/>
      <c r="J146" s="28"/>
    </row>
    <row r="147" spans="3:10" s="24" customFormat="1">
      <c r="C147" s="27"/>
      <c r="J147" s="28"/>
    </row>
    <row r="148" spans="3:10" s="24" customFormat="1">
      <c r="C148" s="27"/>
      <c r="J148" s="28"/>
    </row>
    <row r="149" spans="3:10" s="24" customFormat="1">
      <c r="C149" s="27"/>
      <c r="J149" s="28"/>
    </row>
    <row r="150" spans="3:10" s="24" customFormat="1">
      <c r="C150" s="27"/>
      <c r="J150" s="28"/>
    </row>
    <row r="151" spans="3:10" s="24" customFormat="1">
      <c r="C151" s="27"/>
      <c r="J151" s="28"/>
    </row>
    <row r="152" spans="3:10" s="24" customFormat="1">
      <c r="C152" s="27"/>
      <c r="J152" s="28"/>
    </row>
    <row r="153" spans="3:10" s="24" customFormat="1">
      <c r="C153" s="27"/>
      <c r="J153" s="28"/>
    </row>
    <row r="154" spans="3:10" s="24" customFormat="1">
      <c r="C154" s="27"/>
      <c r="J154" s="28"/>
    </row>
    <row r="155" spans="3:10" s="24" customFormat="1">
      <c r="C155" s="27"/>
      <c r="J155" s="28"/>
    </row>
    <row r="156" spans="3:10" s="24" customFormat="1">
      <c r="C156" s="27"/>
      <c r="J156" s="28"/>
    </row>
    <row r="157" spans="3:10" s="24" customFormat="1">
      <c r="C157" s="27"/>
      <c r="J157" s="28"/>
    </row>
    <row r="158" spans="3:10" s="24" customFormat="1">
      <c r="C158" s="27"/>
      <c r="J158" s="28"/>
    </row>
    <row r="159" spans="3:10" s="24" customFormat="1">
      <c r="C159" s="27"/>
      <c r="J159" s="28"/>
    </row>
    <row r="160" spans="3:10" s="24" customFormat="1">
      <c r="C160" s="27"/>
      <c r="J160" s="28"/>
    </row>
    <row r="161" spans="3:10" s="24" customFormat="1">
      <c r="C161" s="27"/>
      <c r="J161" s="28"/>
    </row>
    <row r="162" spans="3:10" s="24" customFormat="1">
      <c r="C162" s="27"/>
      <c r="J162" s="28"/>
    </row>
    <row r="163" spans="3:10" s="24" customFormat="1">
      <c r="C163" s="27"/>
      <c r="J163" s="28"/>
    </row>
    <row r="164" spans="3:10" s="24" customFormat="1">
      <c r="C164" s="27"/>
      <c r="J164" s="28"/>
    </row>
    <row r="165" spans="3:10" s="24" customFormat="1">
      <c r="C165" s="27"/>
      <c r="J165" s="28"/>
    </row>
    <row r="166" spans="3:10" s="24" customFormat="1">
      <c r="C166" s="27"/>
      <c r="J166" s="28"/>
    </row>
    <row r="167" spans="3:10" s="24" customFormat="1">
      <c r="C167" s="27"/>
      <c r="J167" s="28"/>
    </row>
    <row r="168" spans="3:10" s="24" customFormat="1">
      <c r="C168" s="27"/>
      <c r="J168" s="28"/>
    </row>
    <row r="169" spans="3:10" s="24" customFormat="1">
      <c r="C169" s="27"/>
      <c r="J169" s="28"/>
    </row>
    <row r="170" spans="3:10" s="24" customFormat="1">
      <c r="C170" s="27"/>
      <c r="J170" s="28"/>
    </row>
    <row r="171" spans="3:10" s="24" customFormat="1">
      <c r="C171" s="27"/>
      <c r="J171" s="28"/>
    </row>
    <row r="172" spans="3:10" s="24" customFormat="1">
      <c r="C172" s="27"/>
      <c r="J172" s="28"/>
    </row>
    <row r="173" spans="3:10" s="24" customFormat="1">
      <c r="C173" s="27"/>
      <c r="J173" s="28"/>
    </row>
    <row r="174" spans="3:10" s="24" customFormat="1">
      <c r="C174" s="27"/>
      <c r="J174" s="28"/>
    </row>
    <row r="175" spans="3:10" s="24" customFormat="1">
      <c r="C175" s="27"/>
      <c r="J175" s="28"/>
    </row>
    <row r="176" spans="3:10" s="24" customFormat="1">
      <c r="C176" s="27"/>
      <c r="J176" s="28"/>
    </row>
    <row r="177" spans="3:10" s="24" customFormat="1">
      <c r="C177" s="27"/>
      <c r="J177" s="28"/>
    </row>
    <row r="178" spans="3:10" s="24" customFormat="1">
      <c r="C178" s="27"/>
      <c r="J178" s="28"/>
    </row>
    <row r="179" spans="3:10" s="24" customFormat="1">
      <c r="C179" s="27"/>
      <c r="J179" s="28"/>
    </row>
    <row r="180" spans="3:10" s="24" customFormat="1">
      <c r="C180" s="27"/>
      <c r="J180" s="28"/>
    </row>
    <row r="181" spans="3:10" s="24" customFormat="1">
      <c r="C181" s="27"/>
      <c r="J181" s="28"/>
    </row>
    <row r="182" spans="3:10" s="24" customFormat="1">
      <c r="C182" s="27"/>
      <c r="J182" s="28"/>
    </row>
    <row r="183" spans="3:10" s="24" customFormat="1">
      <c r="C183" s="27"/>
      <c r="J183" s="28"/>
    </row>
    <row r="184" spans="3:10" s="24" customFormat="1">
      <c r="C184" s="27"/>
      <c r="J184" s="28"/>
    </row>
    <row r="185" spans="3:10" s="24" customFormat="1">
      <c r="C185" s="27"/>
      <c r="J185" s="28"/>
    </row>
    <row r="186" spans="3:10" s="24" customFormat="1">
      <c r="C186" s="27"/>
      <c r="J186" s="28"/>
    </row>
    <row r="187" spans="3:10" s="24" customFormat="1">
      <c r="C187" s="27"/>
      <c r="J187" s="28"/>
    </row>
    <row r="188" spans="3:10" s="24" customFormat="1">
      <c r="C188" s="27"/>
      <c r="J188" s="28"/>
    </row>
    <row r="189" spans="3:10" s="24" customFormat="1">
      <c r="C189" s="27"/>
      <c r="J189" s="28"/>
    </row>
    <row r="190" spans="3:10" s="24" customFormat="1">
      <c r="C190" s="27"/>
      <c r="J190" s="28"/>
    </row>
    <row r="191" spans="3:10" s="24" customFormat="1">
      <c r="C191" s="27"/>
      <c r="J191" s="28"/>
    </row>
    <row r="192" spans="3:10" s="24" customFormat="1">
      <c r="C192" s="27"/>
      <c r="J192" s="28"/>
    </row>
    <row r="193" spans="3:10" s="24" customFormat="1">
      <c r="C193" s="27"/>
      <c r="J193" s="28"/>
    </row>
  </sheetData>
  <autoFilter ref="A3:J32"/>
  <mergeCells count="5">
    <mergeCell ref="A37:C37"/>
    <mergeCell ref="A2:J2"/>
    <mergeCell ref="A1:J1"/>
    <mergeCell ref="A5:C5"/>
    <mergeCell ref="B44:G44"/>
  </mergeCells>
  <phoneticPr fontId="12" type="noConversion"/>
  <pageMargins left="0.7" right="0.7" top="0.75" bottom="0.75" header="0.3" footer="0.3"/>
  <pageSetup paperSize="9" scale="51" fitToHeight="0" orientation="portrait" horizontalDpi="4294967293" verticalDpi="4294967293" r:id="rId1"/>
  <ignoredErrors>
    <ignoredError sqref="G2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8"/>
  <sheetViews>
    <sheetView workbookViewId="0">
      <selection activeCell="B10" sqref="B10"/>
    </sheetView>
  </sheetViews>
  <sheetFormatPr defaultRowHeight="15"/>
  <cols>
    <col min="2" max="2" width="87.42578125" customWidth="1"/>
  </cols>
  <sheetData>
    <row r="1" spans="2:2" ht="15.75" thickBot="1"/>
    <row r="2" spans="2:2" ht="15.75" thickBot="1">
      <c r="B2" s="2" t="s">
        <v>22</v>
      </c>
    </row>
    <row r="3" spans="2:2" ht="15.75" thickBot="1">
      <c r="B3" s="2" t="s">
        <v>7</v>
      </c>
    </row>
    <row r="5" spans="2:2" ht="65.099999999999994" customHeight="1">
      <c r="B5" s="1" t="s">
        <v>10</v>
      </c>
    </row>
    <row r="6" spans="2:2" ht="30">
      <c r="B6" s="1" t="s">
        <v>11</v>
      </c>
    </row>
    <row r="7" spans="2:2">
      <c r="B7" s="1" t="s">
        <v>12</v>
      </c>
    </row>
    <row r="8" spans="2:2" ht="30">
      <c r="B8" s="1" t="s">
        <v>13</v>
      </c>
    </row>
    <row r="9" spans="2:2" ht="30">
      <c r="B9" s="1" t="s">
        <v>14</v>
      </c>
    </row>
    <row r="10" spans="2:2">
      <c r="B10" s="1" t="s">
        <v>15</v>
      </c>
    </row>
    <row r="11" spans="2:2" ht="30">
      <c r="B11" s="1" t="s">
        <v>16</v>
      </c>
    </row>
    <row r="12" spans="2:2">
      <c r="B12" s="1" t="s">
        <v>17</v>
      </c>
    </row>
    <row r="13" spans="2:2">
      <c r="B13" s="1" t="s">
        <v>18</v>
      </c>
    </row>
    <row r="14" spans="2:2" ht="45">
      <c r="B14" s="1" t="s">
        <v>19</v>
      </c>
    </row>
    <row r="15" spans="2:2" ht="30">
      <c r="B15" s="1" t="s">
        <v>20</v>
      </c>
    </row>
    <row r="16" spans="2:2" ht="30">
      <c r="B16" s="1" t="s">
        <v>21</v>
      </c>
    </row>
    <row r="17" spans="2:2">
      <c r="B17" s="1" t="s">
        <v>8</v>
      </c>
    </row>
    <row r="18" spans="2:2" ht="30">
      <c r="B18" s="1"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MASTER SUMMARY</vt:lpstr>
      <vt:lpstr>Dhaba-interior</vt:lpstr>
      <vt:lpstr>Annexture-1</vt:lpstr>
      <vt:lpstr>'Dhaba-interior'!Print_Area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Koti</dc:creator>
  <cp:lastModifiedBy>Trupti Dalvi</cp:lastModifiedBy>
  <cp:lastPrinted>2024-08-04T12:22:34Z</cp:lastPrinted>
  <dcterms:created xsi:type="dcterms:W3CDTF">2019-08-06T17:03:31Z</dcterms:created>
  <dcterms:modified xsi:type="dcterms:W3CDTF">2024-08-14T10:38:54Z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2024-02-29T14:58:16Z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310eeae2-708a-45d2-96fb-d273e839980e</vt:lpwstr>
  </property>
  <property fmtid="{D5CDD505-2E9C-101B-9397-08002B2CF9AE}" pid="8" name="MSIP_Label_7342559e-08ca-44c2-a3d0-eecd0c40d645_ContentBits">
    <vt:lpwstr>0</vt:lpwstr>
  </property>
</Properties>
</file>