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codeName="ThisWorkbook" defaultThemeVersion="124226"/>
  <xr:revisionPtr revIDLastSave="0" documentId="13_ncr:1_{7693D637-9993-4200-B8B1-CC560416C60D}" xr6:coauthVersionLast="36" xr6:coauthVersionMax="47" xr10:uidLastSave="{00000000-0000-0000-0000-000000000000}"/>
  <bookViews>
    <workbookView xWindow="-108" yWindow="-108" windowWidth="23256" windowHeight="12576" tabRatio="872" activeTab="1" xr2:uid="{00000000-000D-0000-FFFF-FFFF00000000}"/>
  </bookViews>
  <sheets>
    <sheet name="PHE BOQ" sheetId="17" r:id="rId1"/>
    <sheet name="Additional works" sheetId="18" r:id="rId2"/>
  </sheets>
  <definedNames>
    <definedName name="_xlnm._FilterDatabase" localSheetId="0" hidden="1">'PHE BOQ'!$A$5:$D$100</definedName>
    <definedName name="_xlnm.Print_Titles" localSheetId="0">'PHE BOQ'!$5:$6</definedName>
  </definedNames>
  <calcPr calcId="191029"/>
</workbook>
</file>

<file path=xl/calcChain.xml><?xml version="1.0" encoding="utf-8"?>
<calcChain xmlns="http://schemas.openxmlformats.org/spreadsheetml/2006/main">
  <c r="F21" i="18" l="1"/>
  <c r="F20" i="18" l="1"/>
  <c r="F12" i="18" l="1"/>
  <c r="F15" i="18" l="1"/>
  <c r="F4" i="18" l="1"/>
  <c r="F5" i="18"/>
  <c r="F6" i="18"/>
  <c r="F8" i="18"/>
  <c r="F9" i="18"/>
  <c r="F10" i="18"/>
  <c r="F11" i="18"/>
  <c r="F13" i="18"/>
  <c r="F14" i="18"/>
  <c r="F16" i="18"/>
  <c r="F17" i="18"/>
  <c r="F18" i="18"/>
  <c r="F19" i="18"/>
  <c r="F22" i="18"/>
  <c r="F3" i="18"/>
  <c r="F23" i="18" l="1"/>
  <c r="I100" i="17" l="1"/>
  <c r="J100" i="17" s="1"/>
  <c r="I98" i="17"/>
  <c r="J98" i="17" s="1"/>
  <c r="I96" i="17"/>
  <c r="J96" i="17" s="1"/>
  <c r="I94" i="17"/>
  <c r="J94" i="17" s="1"/>
  <c r="I84" i="17"/>
  <c r="J84" i="17" s="1"/>
  <c r="I83" i="17"/>
  <c r="J83" i="17" s="1"/>
  <c r="I82" i="17"/>
  <c r="J82" i="17" s="1"/>
  <c r="I81" i="17"/>
  <c r="J81" i="17" s="1"/>
  <c r="I58" i="17"/>
  <c r="J58" i="17" s="1"/>
  <c r="I56" i="17"/>
  <c r="J56" i="17" s="1"/>
  <c r="I52" i="17"/>
  <c r="J52" i="17" s="1"/>
  <c r="I51" i="17"/>
  <c r="J51" i="17" s="1"/>
  <c r="I49" i="17"/>
  <c r="J49" i="17" s="1"/>
  <c r="I48" i="17"/>
  <c r="J48" i="17" s="1"/>
  <c r="J42" i="17"/>
  <c r="I42" i="17"/>
  <c r="I38" i="17"/>
  <c r="J38" i="17" s="1"/>
  <c r="I29" i="17"/>
  <c r="J29" i="17" s="1"/>
  <c r="I24" i="17"/>
  <c r="J24" i="17" s="1"/>
  <c r="I19" i="17"/>
  <c r="J19" i="17" s="1"/>
  <c r="I18" i="17"/>
  <c r="J18" i="17" s="1"/>
  <c r="I17" i="17"/>
  <c r="J17" i="17" s="1"/>
  <c r="J12" i="17"/>
  <c r="J13" i="17"/>
  <c r="I12" i="17"/>
  <c r="I13" i="17"/>
  <c r="J11" i="17"/>
  <c r="I11" i="17"/>
  <c r="J104" i="17" l="1"/>
  <c r="F100" i="17"/>
  <c r="F98" i="17"/>
  <c r="F96" i="17"/>
  <c r="F94" i="17"/>
  <c r="F83" i="17"/>
  <c r="F82" i="17"/>
  <c r="F81" i="17"/>
  <c r="F58" i="17"/>
  <c r="F56" i="17"/>
  <c r="F52" i="17"/>
  <c r="F51" i="17"/>
  <c r="F49" i="17"/>
  <c r="F48" i="17"/>
  <c r="F42" i="17"/>
  <c r="F38" i="17"/>
  <c r="F29" i="17"/>
  <c r="F24" i="17"/>
  <c r="F19" i="17"/>
  <c r="F18" i="17"/>
  <c r="F17" i="17"/>
  <c r="F13" i="17"/>
  <c r="F12" i="17"/>
  <c r="F11" i="17"/>
  <c r="D84" i="17" l="1"/>
  <c r="F84" i="17" s="1"/>
  <c r="F104" i="17" s="1"/>
</calcChain>
</file>

<file path=xl/sharedStrings.xml><?xml version="1.0" encoding="utf-8"?>
<sst xmlns="http://schemas.openxmlformats.org/spreadsheetml/2006/main" count="196" uniqueCount="119">
  <si>
    <t>Description</t>
  </si>
  <si>
    <t>Unit</t>
  </si>
  <si>
    <t>Rate</t>
  </si>
  <si>
    <t>Amount</t>
  </si>
  <si>
    <t>Nos.</t>
  </si>
  <si>
    <t>Item No.</t>
  </si>
  <si>
    <t>WATER SUPPLY  PIPING</t>
  </si>
  <si>
    <t>R.mt</t>
  </si>
  <si>
    <t>25 mm Dia</t>
  </si>
  <si>
    <t>32mm Dia</t>
  </si>
  <si>
    <t xml:space="preserve">40mm Dia </t>
  </si>
  <si>
    <t>20mm Dia</t>
  </si>
  <si>
    <t>RO</t>
  </si>
  <si>
    <t>A</t>
  </si>
  <si>
    <t>B</t>
  </si>
  <si>
    <t xml:space="preserve">DRAINAGE </t>
  </si>
  <si>
    <t>40mm Dia</t>
  </si>
  <si>
    <t xml:space="preserve">50mm Dia </t>
  </si>
  <si>
    <t>75mm Dia</t>
  </si>
  <si>
    <t>100 mm Dia</t>
  </si>
  <si>
    <t>Nos</t>
  </si>
  <si>
    <t xml:space="preserve">NOTES : </t>
  </si>
  <si>
    <t>150 mm Dia</t>
  </si>
  <si>
    <t xml:space="preserve">65mm Dia  </t>
  </si>
  <si>
    <t>C</t>
  </si>
  <si>
    <t>SUB TOTAL  OF  A</t>
  </si>
  <si>
    <t>SUB TOTAL  OF B</t>
  </si>
  <si>
    <t xml:space="preserve">25mm Dia </t>
  </si>
  <si>
    <t>Supply, installation,testing &amp; commissioning of Stiebel Type Electric Hot Water Generator of mentioned capacity, suitable for 3 KG/cm2 pressure, Wall Mounted / Floor standing type, with Auto Shut-off Thermostat, along with isoltion Valves, Air Release valve, SS flexible connections andall other std accessories (Optional in pantry)</t>
  </si>
  <si>
    <t xml:space="preserve"> </t>
  </si>
  <si>
    <t>8kw</t>
  </si>
  <si>
    <t>1. Taxes and duties shall be Extra as actual</t>
  </si>
  <si>
    <t xml:space="preserve">2. Supply and installation of Sanitary fixtures and fitting in th kitchen and toilets </t>
  </si>
  <si>
    <t>3. Supply of S.S. gratings in kitchen</t>
  </si>
  <si>
    <t>D</t>
  </si>
  <si>
    <t>SANITARY AND C. P. FITTINGS &amp; FIXTURES</t>
  </si>
  <si>
    <t>Only installation, testing and commissioning of  sanitary and C.P. fittings</t>
  </si>
  <si>
    <t xml:space="preserve">Under Counter Sink  including waste Coupling </t>
  </si>
  <si>
    <t>Sink Pillar Cock</t>
  </si>
  <si>
    <t>CPVC Pipes conforming to ASTM D-2846, SDR-11 grade and CPVC solvent weld fittings like elbows, tees, couplars, brass  threaded adaptors, insert ring etc. suitable for (domestic and flushing) cold applications rated, concealed piping within wall / floor including  jointing with fittings using solvent cement, brass threaded end fittings for making connection to fixtures.  The work shall also include chasing the walls with machine wherever required  for concealed piping and making good the same after laying of pipes &amp; necessary pressure testing Chasing finishing shall be done with 1:1  cement mixed  mortar, restore the same original condition for internal and shaft piping, including necessary hot deep galvanised supports vertical / horizontal, as per direction of Site incharge direction. [The rate shall include supply of S.S.screws and nut bolts etc.chasing in walls done by machine]     (For Domestic and  Flushing  water-Toilet internal) (Pipe shall be tested with 1.5 times working pressure as covered in specifications)</t>
  </si>
  <si>
    <t xml:space="preserve">Supply, installation,testing &amp; commissioning of Storage  Type Electric Hot Water Generator of mentioned capacity, suitable for 3 KG/cm2 pressure, Wall Mounted / Floor standing type, with Auto Shut-off Thermostat, along with isoltion Valves, Air Release valve, SS flexible connections andall other std accessories </t>
  </si>
  <si>
    <t>35 L Capacity- For shower</t>
  </si>
  <si>
    <t>5 L Capacity-</t>
  </si>
  <si>
    <t xml:space="preserve">3.5kw in pantry- optional </t>
  </si>
  <si>
    <t>32 mm Dia incoming line</t>
  </si>
  <si>
    <t>13kw-3ph- Subject to load permits</t>
  </si>
  <si>
    <t>S.S. GRATING</t>
  </si>
  <si>
    <t>20 mm Dia</t>
  </si>
  <si>
    <t>SUB TOTAL -C-SANITARY AND C. P. FITTINGS &amp; FIXTURES           ( ONLY INSTALLATIONS)</t>
  </si>
  <si>
    <t>SUB TOTAL -D-S.S. GRATING INSTALLATION       ( ONLY INSTALLATIONS)</t>
  </si>
  <si>
    <t xml:space="preserve">GRAND  - TOTAL  A , B,  C AND D </t>
  </si>
  <si>
    <t>Qty</t>
  </si>
  <si>
    <t xml:space="preserve">20 L Capacity </t>
  </si>
  <si>
    <t>Only installations/ testing and commissioning of S.S.Gratings</t>
  </si>
  <si>
    <t>EWC with seat cover</t>
  </si>
  <si>
    <t xml:space="preserve">Concealed flush tank </t>
  </si>
  <si>
    <t>R.O.</t>
  </si>
  <si>
    <t>Concealed flush valve</t>
  </si>
  <si>
    <t xml:space="preserve">Health Faucet </t>
  </si>
  <si>
    <t>2 Way Bib-Cock with connection for Health Faucet</t>
  </si>
  <si>
    <t>Bided</t>
  </si>
  <si>
    <t xml:space="preserve">Under Counter  Wash Basin including waste Coupling </t>
  </si>
  <si>
    <t>Wash Basin Cock</t>
  </si>
  <si>
    <t>shower  and mixer</t>
  </si>
  <si>
    <t xml:space="preserve">Jet Spray </t>
  </si>
  <si>
    <t>Bath Tub  including waste Coupling and nessessary connections</t>
  </si>
  <si>
    <t xml:space="preserve">Bottle Trap for WHB/ sink and urinal with all connecting pipes </t>
  </si>
  <si>
    <t xml:space="preserve">Urinal </t>
  </si>
  <si>
    <t xml:space="preserve">Auto Flush Valve &amp; Sensor with connecting piping &amp; spreader for urinal(DC)  </t>
  </si>
  <si>
    <t>Supply, Install  PVC Multi Floor Trap  for the following pipes including making all approved quality Solvent cement  joints with material &amp; labour etc.  all complete as per direction of the engineer-in-charge.</t>
  </si>
  <si>
    <t>Supply, Install  PVC Floor Trap  for the following pipes including making all approved quality Solvent cement  joints with material &amp; labour etc.  all complete as per direction of the engineer-in-charge.</t>
  </si>
  <si>
    <t>Providing ,fixing, testing and commissioning capstan make Water Meter including providing &amp; fixing matching Isolation valves ,strainer, non-return valve,complete with all necessary fittings etc  screwed  type(15Kgs/Sq.cm). Valve shall have with union.</t>
  </si>
  <si>
    <t>uPVC-SWR pipes  conforming to IS 13592/92 including fittings conforming to IS-14935/99 and agri type pipes above 100 mm dia. conforming to IS: 4985, cutting the pipes to required lengths, laying in the  position to required grade and level, jointing, supporting with PVC cleat,hot deep galvanised bracket supports,hot deep galvanised nut-bolts, anchor fastners, PVC coated U-clamp, testing and rectifying leakages for piping within vertical shafts  / supported on wall / hung below slab  etc. with all material &amp; labor complete and as directed. [The Rate shall include supply and fixing of hotdip galvanised bracket nut bolts/ PVC Coated U-Clamp and screws] Vertical line bracket shall be fixed at every 0.8 mtr to 1.00 mtr.] (For Waste, Vent -Internal  and vertical shaft  ).</t>
  </si>
  <si>
    <t xml:space="preserve">Nos </t>
  </si>
  <si>
    <t>COPPER CHIMNEY WAKAD-PHE BOQ</t>
  </si>
  <si>
    <t xml:space="preserve">SITC of Eco smart RO-100 with all required accessories </t>
  </si>
  <si>
    <t>Angle Cock with PVC pipe connection upto WHB/sink/Geyser connection /Ro unit</t>
  </si>
  <si>
    <r>
      <t xml:space="preserve">Providing  &amp;  Fixing  of gun metal  heavy   </t>
    </r>
    <r>
      <rPr>
        <b/>
        <sz val="9"/>
        <color theme="1"/>
        <rFont val="Calibri"/>
        <family val="2"/>
        <scheme val="minor"/>
      </rPr>
      <t xml:space="preserve">Ball Valves-PN-16 </t>
    </r>
    <r>
      <rPr>
        <sz val="9"/>
        <color theme="1"/>
        <rFont val="Calibri"/>
        <family val="2"/>
        <scheme val="minor"/>
      </rPr>
      <t>(approved makes as covered in specification)</t>
    </r>
    <r>
      <rPr>
        <b/>
        <sz val="9"/>
        <color theme="1"/>
        <rFont val="Calibri"/>
        <family val="2"/>
        <scheme val="minor"/>
      </rPr>
      <t xml:space="preserve"> </t>
    </r>
    <r>
      <rPr>
        <sz val="9"/>
        <color theme="1"/>
        <rFont val="Calibri"/>
        <family val="2"/>
        <scheme val="minor"/>
      </rPr>
      <t>screwed type for water system of the following diameters.  Valve shall have with unions.</t>
    </r>
  </si>
  <si>
    <r>
      <t>25 mm Dia incoming line</t>
    </r>
    <r>
      <rPr>
        <b/>
        <sz val="9"/>
        <color theme="1"/>
        <rFont val="Calibri"/>
        <family val="2"/>
        <scheme val="minor"/>
      </rPr>
      <t xml:space="preserve"> </t>
    </r>
  </si>
  <si>
    <r>
      <t>40 mm Dia incoming line</t>
    </r>
    <r>
      <rPr>
        <b/>
        <sz val="9"/>
        <color theme="1"/>
        <rFont val="Calibri"/>
        <family val="2"/>
        <scheme val="minor"/>
      </rPr>
      <t xml:space="preserve"> </t>
    </r>
  </si>
  <si>
    <r>
      <t xml:space="preserve">SITC of </t>
    </r>
    <r>
      <rPr>
        <b/>
        <sz val="9"/>
        <color theme="1"/>
        <rFont val="Calibri"/>
        <family val="2"/>
        <scheme val="minor"/>
      </rPr>
      <t xml:space="preserve">ACO grease trap -model Lipumobil 0.8 -Capacity -48 lit ( 0.8 LPS) </t>
    </r>
    <r>
      <rPr>
        <sz val="9"/>
        <color theme="1"/>
        <rFont val="Calibri"/>
        <family val="2"/>
        <scheme val="minor"/>
      </rPr>
      <t xml:space="preserve"> with all required accessories </t>
    </r>
    <r>
      <rPr>
        <b/>
        <sz val="9"/>
        <color theme="1"/>
        <rFont val="Calibri"/>
        <family val="2"/>
        <scheme val="minor"/>
      </rPr>
      <t>( Order shall be placed as per space available below the counter)</t>
    </r>
  </si>
  <si>
    <r>
      <t xml:space="preserve">SITC of </t>
    </r>
    <r>
      <rPr>
        <b/>
        <sz val="9"/>
        <color theme="1"/>
        <rFont val="Calibri"/>
        <family val="2"/>
        <scheme val="minor"/>
      </rPr>
      <t xml:space="preserve">ACO grease trap -model Lipumobil S -Capacity -32 lit ( 0.5 LPS) </t>
    </r>
    <r>
      <rPr>
        <sz val="9"/>
        <color theme="1"/>
        <rFont val="Calibri"/>
        <family val="2"/>
        <scheme val="minor"/>
      </rPr>
      <t xml:space="preserve"> with all required accessories </t>
    </r>
  </si>
  <si>
    <r>
      <t>Supply, Install</t>
    </r>
    <r>
      <rPr>
        <b/>
        <sz val="9"/>
        <color theme="1"/>
        <rFont val="Calibri"/>
        <family val="2"/>
        <scheme val="minor"/>
      </rPr>
      <t xml:space="preserve"> PVC urinal  Traps</t>
    </r>
    <r>
      <rPr>
        <sz val="9"/>
        <color theme="1"/>
        <rFont val="Calibri"/>
        <family val="2"/>
        <scheme val="minor"/>
      </rPr>
      <t xml:space="preserve"> including fixing with necessary consumables with Circular SS Grating with anti cockroach jali Suitable for 75mm Dia outlet </t>
    </r>
  </si>
  <si>
    <r>
      <t>Supply, Install</t>
    </r>
    <r>
      <rPr>
        <b/>
        <sz val="9"/>
        <color theme="1"/>
        <rFont val="Calibri"/>
        <family val="2"/>
        <scheme val="minor"/>
      </rPr>
      <t xml:space="preserve"> PVC P- Traps</t>
    </r>
    <r>
      <rPr>
        <sz val="9"/>
        <color theme="1"/>
        <rFont val="Calibri"/>
        <family val="2"/>
        <scheme val="minor"/>
      </rPr>
      <t xml:space="preserve"> including fixing with necessary consumables with Circular SS Grating with anti cockroach jali Suitable for 75mm Dia outlet </t>
    </r>
  </si>
  <si>
    <r>
      <t>Making chamber in brick work including internal tiling etc for  S.S Grating</t>
    </r>
    <r>
      <rPr>
        <b/>
        <sz val="9"/>
        <color theme="1"/>
        <rFont val="Calibri"/>
        <family val="2"/>
        <scheme val="minor"/>
      </rPr>
      <t xml:space="preserve"> size, 2200mm x 200mm,  </t>
    </r>
    <r>
      <rPr>
        <sz val="9"/>
        <color theme="1"/>
        <rFont val="Calibri"/>
        <family val="2"/>
        <scheme val="minor"/>
      </rPr>
      <t xml:space="preserve">in 16 swg 25mm x25mm Square Pipe around the  Frame and </t>
    </r>
    <r>
      <rPr>
        <b/>
        <sz val="9"/>
        <color theme="1"/>
        <rFont val="Calibri"/>
        <family val="2"/>
        <scheme val="minor"/>
      </rPr>
      <t xml:space="preserve"> </t>
    </r>
    <r>
      <rPr>
        <sz val="9"/>
        <color theme="1"/>
        <rFont val="Calibri"/>
        <family val="2"/>
        <scheme val="minor"/>
      </rPr>
      <t xml:space="preserve"> 20mmX 20mm Square pipe in center of frame with </t>
    </r>
    <r>
      <rPr>
        <b/>
        <sz val="9"/>
        <color theme="1"/>
        <rFont val="Calibri"/>
        <family val="2"/>
        <scheme val="minor"/>
      </rPr>
      <t>SS perforated tray (304 SWR)</t>
    </r>
    <r>
      <rPr>
        <sz val="9"/>
        <color theme="1"/>
        <rFont val="Calibri"/>
        <family val="2"/>
        <scheme val="minor"/>
      </rPr>
      <t>. Complete as per architectural detail drawing &amp; Site Engineer's instruction.</t>
    </r>
  </si>
  <si>
    <r>
      <t>Making chamber in brick work including internal tiling etc for  S.S Grating</t>
    </r>
    <r>
      <rPr>
        <b/>
        <sz val="9"/>
        <color theme="1"/>
        <rFont val="Calibri"/>
        <family val="2"/>
        <scheme val="minor"/>
      </rPr>
      <t xml:space="preserve"> size, 1500mm x 200mm,  </t>
    </r>
    <r>
      <rPr>
        <sz val="9"/>
        <color theme="1"/>
        <rFont val="Calibri"/>
        <family val="2"/>
        <scheme val="minor"/>
      </rPr>
      <t xml:space="preserve">in 16 swg 25mm x25mm Square Pipe around the  Frame and </t>
    </r>
    <r>
      <rPr>
        <b/>
        <sz val="9"/>
        <color theme="1"/>
        <rFont val="Calibri"/>
        <family val="2"/>
        <scheme val="minor"/>
      </rPr>
      <t xml:space="preserve"> </t>
    </r>
    <r>
      <rPr>
        <sz val="9"/>
        <color theme="1"/>
        <rFont val="Calibri"/>
        <family val="2"/>
        <scheme val="minor"/>
      </rPr>
      <t xml:space="preserve"> 20mmX 20mm Square pipe in center of frame with </t>
    </r>
    <r>
      <rPr>
        <b/>
        <sz val="9"/>
        <color theme="1"/>
        <rFont val="Calibri"/>
        <family val="2"/>
        <scheme val="minor"/>
      </rPr>
      <t>SS perforated tray (304 SWR)</t>
    </r>
    <r>
      <rPr>
        <sz val="9"/>
        <color theme="1"/>
        <rFont val="Calibri"/>
        <family val="2"/>
        <scheme val="minor"/>
      </rPr>
      <t>. Complete as per architectural detail drawing &amp; Site Engineer's instruction.</t>
    </r>
  </si>
  <si>
    <r>
      <t>Making chamber in brick work including internal tiling etc for  S.S Grating</t>
    </r>
    <r>
      <rPr>
        <b/>
        <sz val="9"/>
        <color theme="1"/>
        <rFont val="Calibri"/>
        <family val="2"/>
        <scheme val="minor"/>
      </rPr>
      <t xml:space="preserve"> size, 300mm x 300mm,  </t>
    </r>
    <r>
      <rPr>
        <sz val="9"/>
        <color theme="1"/>
        <rFont val="Calibri"/>
        <family val="2"/>
        <scheme val="minor"/>
      </rPr>
      <t xml:space="preserve">in 16 swg 25mm x25mm Square Pipe around the  Frame and </t>
    </r>
    <r>
      <rPr>
        <b/>
        <sz val="9"/>
        <color theme="1"/>
        <rFont val="Calibri"/>
        <family val="2"/>
        <scheme val="minor"/>
      </rPr>
      <t xml:space="preserve"> </t>
    </r>
    <r>
      <rPr>
        <sz val="9"/>
        <color theme="1"/>
        <rFont val="Calibri"/>
        <family val="2"/>
        <scheme val="minor"/>
      </rPr>
      <t xml:space="preserve"> 20mmX 20mm Square pipe in center of frame with </t>
    </r>
    <r>
      <rPr>
        <b/>
        <sz val="9"/>
        <color theme="1"/>
        <rFont val="Calibri"/>
        <family val="2"/>
        <scheme val="minor"/>
      </rPr>
      <t>SS perforated tray (304 SWR)</t>
    </r>
    <r>
      <rPr>
        <sz val="9"/>
        <color theme="1"/>
        <rFont val="Calibri"/>
        <family val="2"/>
        <scheme val="minor"/>
      </rPr>
      <t>. Complete as per architectural detail drawing &amp; Site Engineer's instruction.</t>
    </r>
  </si>
  <si>
    <r>
      <t>Making chamber in brick work including internal tiling etc for  S.S Grating</t>
    </r>
    <r>
      <rPr>
        <b/>
        <sz val="9"/>
        <color theme="1"/>
        <rFont val="Calibri"/>
        <family val="2"/>
        <scheme val="minor"/>
      </rPr>
      <t xml:space="preserve"> size, 600mm x 300mm,  </t>
    </r>
    <r>
      <rPr>
        <sz val="9"/>
        <color theme="1"/>
        <rFont val="Calibri"/>
        <family val="2"/>
        <scheme val="minor"/>
      </rPr>
      <t xml:space="preserve">in 16 swg 25mm x25mm Square Pipe around the  Frame and </t>
    </r>
    <r>
      <rPr>
        <b/>
        <sz val="9"/>
        <color theme="1"/>
        <rFont val="Calibri"/>
        <family val="2"/>
        <scheme val="minor"/>
      </rPr>
      <t xml:space="preserve"> </t>
    </r>
    <r>
      <rPr>
        <sz val="9"/>
        <color theme="1"/>
        <rFont val="Calibri"/>
        <family val="2"/>
        <scheme val="minor"/>
      </rPr>
      <t xml:space="preserve"> 20mmX 20mm Square pipe in center of frame with </t>
    </r>
    <r>
      <rPr>
        <b/>
        <sz val="9"/>
        <color theme="1"/>
        <rFont val="Calibri"/>
        <family val="2"/>
        <scheme val="minor"/>
      </rPr>
      <t>SS perforated tray (304 SWR)</t>
    </r>
    <r>
      <rPr>
        <sz val="9"/>
        <color theme="1"/>
        <rFont val="Calibri"/>
        <family val="2"/>
        <scheme val="minor"/>
      </rPr>
      <t>. Complete as per architectural detail drawing &amp; Site Engineer's instruction.</t>
    </r>
  </si>
  <si>
    <t>BOQ</t>
  </si>
  <si>
    <t>:</t>
  </si>
  <si>
    <t>ACTUAL</t>
  </si>
  <si>
    <t>Sr no</t>
  </si>
  <si>
    <t>Quantity</t>
  </si>
  <si>
    <t xml:space="preserve">Amount </t>
  </si>
  <si>
    <t>Remarks</t>
  </si>
  <si>
    <t>40mm</t>
  </si>
  <si>
    <t>Rft</t>
  </si>
  <si>
    <t>Total</t>
  </si>
  <si>
    <t>Installation of grease trap</t>
  </si>
  <si>
    <t>Connection of dish washer,Ice cube &amp; glass washer machine with required materials</t>
  </si>
  <si>
    <t>Supply &amp; installation of CP Fiitings</t>
  </si>
  <si>
    <t>Sink cock</t>
  </si>
  <si>
    <t>Sink mixer</t>
  </si>
  <si>
    <t>Angle cock</t>
  </si>
  <si>
    <t>Rinse mixer</t>
  </si>
  <si>
    <t>Job</t>
  </si>
  <si>
    <t>Shifting of sink in kitchen &amp; Bar area as per requirements</t>
  </si>
  <si>
    <t>Dismantaling of chamber &amp; Drain line in bar area</t>
  </si>
  <si>
    <t>Installation of RO Machine with required pipe &amp; fittings</t>
  </si>
  <si>
    <t>Supply &amp; Installation of water tank with required pipe &amp; fiitings</t>
  </si>
  <si>
    <t>CPVC Pipes conforming to ASTM D-2846, SDR-11 grade - 40mm</t>
  </si>
  <si>
    <t>Installation of water cooler with required pipe &amp; Fittings</t>
  </si>
  <si>
    <t>Supply &amp; Installation of nahani trap jali</t>
  </si>
  <si>
    <t>Pump for glass washer &amp; Ice cube machine</t>
  </si>
  <si>
    <t>Supply &amp; Installation SS Waste coupling for sink</t>
  </si>
  <si>
    <t>Ltr</t>
  </si>
  <si>
    <t>Supply &amp; Installation of booster pump with required pipe &amp; fittings ( including PRV )</t>
  </si>
  <si>
    <t>Providing  &amp;  Fixing  of heavy   Ball Valves</t>
  </si>
  <si>
    <t>Drain work for cold room ( flexible pipe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</si>
</sst>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 #,##0;&quot;₹&quot;\ \-#,##0"/>
    <numFmt numFmtId="43" formatCode="_ * #,##0.00_ ;_ * \-#,##0.00_ ;_ * &quot;-&quot;??_ ;_ @_ "/>
    <numFmt numFmtId="164" formatCode="_(* #,##0.00_);_(* \(#,##0.00\);_(* &quot;-&quot;??_);_(@_)"/>
    <numFmt numFmtId="165" formatCode="_(* #,##0.00_);_(* \(#,##0.00\);_(* \-??_);_(@_)"/>
    <numFmt numFmtId="166" formatCode="0.0"/>
    <numFmt numFmtId="167" formatCode="#,##0.00\ ;&quot; (&quot;#,##0.00\);&quot; -&quot;#\ ;@\ "/>
    <numFmt numFmtId="168" formatCode="[$Rs.-4009]#,##0.00;[Red]\-[$Rs.-4009]#,##0.00"/>
    <numFmt numFmtId="169" formatCode="_(* #,##0_);_(* \(#,##0\);_(* &quot;-&quot;??_);_(@_)"/>
  </numFmts>
  <fonts count="15" x14ac:knownFonts="1">
    <font>
      <sz val="11"/>
      <color theme="1"/>
      <name val="Calibri"/>
      <family val="2"/>
      <scheme val="minor"/>
    </font>
    <font>
      <sz val="10"/>
      <name val="Arial"/>
      <family val="2"/>
    </font>
    <font>
      <sz val="11"/>
      <color theme="1"/>
      <name val="Calibri"/>
      <family val="2"/>
      <scheme val="minor"/>
    </font>
    <font>
      <sz val="11"/>
      <color indexed="8"/>
      <name val="Calibri"/>
      <family val="2"/>
    </font>
    <font>
      <sz val="10"/>
      <name val="Arial"/>
      <family val="2"/>
      <charset val="204"/>
    </font>
    <font>
      <sz val="11"/>
      <color indexed="8"/>
      <name val="Arial"/>
      <family val="2"/>
    </font>
    <font>
      <sz val="11"/>
      <color indexed="9"/>
      <name val="Calibri"/>
      <family val="2"/>
    </font>
    <font>
      <b/>
      <i/>
      <sz val="16"/>
      <color indexed="8"/>
      <name val="Arial"/>
      <family val="2"/>
    </font>
    <font>
      <sz val="10"/>
      <name val="Times New Roman"/>
      <family val="1"/>
    </font>
    <font>
      <sz val="12"/>
      <color theme="1"/>
      <name val="Calibri"/>
      <family val="2"/>
      <scheme val="minor"/>
    </font>
    <font>
      <b/>
      <i/>
      <u/>
      <sz val="11"/>
      <color indexed="8"/>
      <name val="Arial"/>
      <family val="2"/>
    </font>
    <font>
      <b/>
      <sz val="9"/>
      <color theme="1"/>
      <name val="Calibri"/>
      <family val="2"/>
      <scheme val="minor"/>
    </font>
    <font>
      <sz val="9"/>
      <color theme="1"/>
      <name val="Calibri"/>
      <family val="2"/>
      <scheme val="minor"/>
    </font>
    <font>
      <b/>
      <u/>
      <sz val="9"/>
      <color theme="1"/>
      <name val="Calibri"/>
      <family val="2"/>
      <scheme val="minor"/>
    </font>
    <font>
      <b/>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indexed="44"/>
        <bgColor indexed="22"/>
      </patternFill>
    </fill>
    <fill>
      <patternFill patternType="solid">
        <fgColor theme="0"/>
        <bgColor indexed="35"/>
      </patternFill>
    </fill>
    <fill>
      <patternFill patternType="solid">
        <fgColor theme="0"/>
        <bgColor indexed="26"/>
      </patternFill>
    </fill>
    <fill>
      <patternFill patternType="solid">
        <fgColor theme="0"/>
        <bgColor indexed="49"/>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indexed="64"/>
      </left>
      <right style="thin">
        <color indexed="64"/>
      </right>
      <top style="thin">
        <color indexed="64"/>
      </top>
      <bottom style="thin">
        <color indexed="64"/>
      </bottom>
      <diagonal/>
    </border>
  </borders>
  <cellStyleXfs count="30">
    <xf numFmtId="0" fontId="0" fillId="0" borderId="0"/>
    <xf numFmtId="0" fontId="1" fillId="0" borderId="0"/>
    <xf numFmtId="0" fontId="1" fillId="0" borderId="0"/>
    <xf numFmtId="164" fontId="2" fillId="0" borderId="0" applyFont="0" applyFill="0" applyBorder="0" applyAlignment="0" applyProtection="0"/>
    <xf numFmtId="0" fontId="1" fillId="0" borderId="0"/>
    <xf numFmtId="0" fontId="3" fillId="0" borderId="0"/>
    <xf numFmtId="0" fontId="4" fillId="0" borderId="0"/>
    <xf numFmtId="165" fontId="4" fillId="0" borderId="0" applyFill="0" applyBorder="0" applyAlignment="0" applyProtection="0"/>
    <xf numFmtId="0" fontId="1" fillId="0" borderId="0"/>
    <xf numFmtId="167" fontId="5" fillId="0" borderId="0"/>
    <xf numFmtId="9" fontId="1" fillId="0" borderId="0" applyFill="0" applyBorder="0" applyAlignment="0" applyProtection="0"/>
    <xf numFmtId="0" fontId="4" fillId="0" borderId="0"/>
    <xf numFmtId="165" fontId="4" fillId="0" borderId="0" applyFill="0" applyBorder="0" applyAlignment="0" applyProtection="0"/>
    <xf numFmtId="167" fontId="5" fillId="0" borderId="0"/>
    <xf numFmtId="43" fontId="1" fillId="0" borderId="0" applyFont="0" applyFill="0" applyBorder="0" applyAlignment="0" applyProtection="0"/>
    <xf numFmtId="43" fontId="3" fillId="0" borderId="0" applyFont="0" applyFill="0" applyBorder="0" applyAlignment="0" applyProtection="0"/>
    <xf numFmtId="5" fontId="2" fillId="0" borderId="0" applyFont="0" applyFill="0" applyBorder="0" applyAlignment="0" applyProtection="0"/>
    <xf numFmtId="0" fontId="6" fillId="3" borderId="0"/>
    <xf numFmtId="0" fontId="7" fillId="0" borderId="0">
      <alignment horizontal="center" textRotation="90"/>
    </xf>
    <xf numFmtId="0" fontId="7" fillId="0" borderId="0">
      <alignment horizontal="center" textRotation="90"/>
    </xf>
    <xf numFmtId="0" fontId="1" fillId="0" borderId="0"/>
    <xf numFmtId="0" fontId="1" fillId="0" borderId="0"/>
    <xf numFmtId="0" fontId="3" fillId="0" borderId="0"/>
    <xf numFmtId="0" fontId="8" fillId="0" borderId="0"/>
    <xf numFmtId="0" fontId="9" fillId="0" borderId="0"/>
    <xf numFmtId="9" fontId="1" fillId="0" borderId="0" applyFont="0" applyFill="0" applyBorder="0" applyAlignment="0" applyProtection="0"/>
    <xf numFmtId="0" fontId="10" fillId="0" borderId="0"/>
    <xf numFmtId="0" fontId="10" fillId="0" borderId="0"/>
    <xf numFmtId="168" fontId="10" fillId="0" borderId="0"/>
    <xf numFmtId="168" fontId="10" fillId="0" borderId="0"/>
  </cellStyleXfs>
  <cellXfs count="84">
    <xf numFmtId="0" fontId="0" fillId="0" borderId="0" xfId="0"/>
    <xf numFmtId="0" fontId="11" fillId="2" borderId="0" xfId="0" applyFont="1" applyFill="1" applyAlignment="1">
      <alignment vertical="center"/>
    </xf>
    <xf numFmtId="0" fontId="12" fillId="2" borderId="0" xfId="0" applyFont="1" applyFill="1" applyAlignment="1">
      <alignment vertical="center"/>
    </xf>
    <xf numFmtId="0" fontId="12" fillId="2" borderId="0" xfId="0" applyFont="1" applyFill="1" applyAlignment="1">
      <alignment horizontal="center" vertical="center"/>
    </xf>
    <xf numFmtId="0" fontId="11" fillId="2" borderId="1" xfId="0" applyFont="1" applyFill="1" applyBorder="1" applyAlignment="1">
      <alignment horizontal="center" vertical="center"/>
    </xf>
    <xf numFmtId="0" fontId="12" fillId="2" borderId="1" xfId="0" applyFont="1" applyFill="1" applyBorder="1" applyAlignment="1">
      <alignment vertical="center"/>
    </xf>
    <xf numFmtId="0" fontId="12"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4" borderId="1" xfId="0" applyFont="1" applyFill="1" applyBorder="1" applyAlignment="1">
      <alignment horizontal="center" vertical="center"/>
    </xf>
    <xf numFmtId="0" fontId="12" fillId="2" borderId="1" xfId="0" applyFont="1" applyFill="1" applyBorder="1" applyAlignment="1">
      <alignment horizontal="justify" vertical="center" wrapText="1"/>
    </xf>
    <xf numFmtId="4" fontId="12" fillId="2" borderId="1" xfId="2" applyNumberFormat="1" applyFont="1" applyFill="1" applyBorder="1" applyAlignment="1">
      <alignment horizontal="center" vertical="center"/>
    </xf>
    <xf numFmtId="165" fontId="12" fillId="2" borderId="1" xfId="3" applyNumberFormat="1" applyFont="1" applyFill="1" applyBorder="1" applyAlignment="1" applyProtection="1">
      <alignment horizontal="center" vertical="center"/>
    </xf>
    <xf numFmtId="0" fontId="11" fillId="2" borderId="1" xfId="2" applyFont="1" applyFill="1" applyBorder="1" applyAlignment="1" applyProtection="1">
      <alignment horizontal="center" vertical="center"/>
      <protection locked="0"/>
    </xf>
    <xf numFmtId="0" fontId="11" fillId="2" borderId="1" xfId="2" applyFont="1" applyFill="1" applyBorder="1" applyAlignment="1">
      <alignment horizontal="center" vertical="center" shrinkToFit="1"/>
    </xf>
    <xf numFmtId="4" fontId="12" fillId="2" borderId="1" xfId="8" applyNumberFormat="1" applyFont="1" applyFill="1" applyBorder="1" applyAlignment="1">
      <alignment horizontal="center" vertical="center"/>
    </xf>
    <xf numFmtId="0" fontId="11" fillId="2" borderId="1" xfId="2" applyFont="1" applyFill="1" applyBorder="1" applyAlignment="1">
      <alignment horizontal="left" vertical="center" wrapText="1"/>
    </xf>
    <xf numFmtId="0" fontId="12" fillId="2" borderId="1" xfId="20" applyFont="1" applyFill="1" applyBorder="1" applyAlignment="1">
      <alignment horizontal="center" vertical="center"/>
    </xf>
    <xf numFmtId="0" fontId="12" fillId="2" borderId="1" xfId="20" applyFont="1" applyFill="1" applyBorder="1" applyAlignment="1">
      <alignment vertical="center" wrapText="1"/>
    </xf>
    <xf numFmtId="167" fontId="12" fillId="2" borderId="1" xfId="13" applyFont="1" applyFill="1" applyBorder="1" applyAlignment="1">
      <alignment horizontal="center" vertical="center"/>
    </xf>
    <xf numFmtId="169" fontId="11" fillId="2" borderId="1" xfId="3" applyNumberFormat="1" applyFont="1" applyFill="1" applyBorder="1" applyAlignment="1">
      <alignment horizontal="center" vertical="center"/>
    </xf>
    <xf numFmtId="169" fontId="11" fillId="2" borderId="1" xfId="3" applyNumberFormat="1" applyFont="1" applyFill="1" applyBorder="1" applyAlignment="1">
      <alignment vertical="center"/>
    </xf>
    <xf numFmtId="169" fontId="12" fillId="2" borderId="1" xfId="3" applyNumberFormat="1" applyFont="1" applyFill="1" applyBorder="1" applyAlignment="1">
      <alignment vertical="center"/>
    </xf>
    <xf numFmtId="169" fontId="12" fillId="2" borderId="1" xfId="3" applyNumberFormat="1" applyFont="1" applyFill="1" applyBorder="1" applyAlignment="1">
      <alignment horizontal="center" vertical="center"/>
    </xf>
    <xf numFmtId="169" fontId="12" fillId="2" borderId="1" xfId="3" applyNumberFormat="1" applyFont="1" applyFill="1" applyBorder="1" applyAlignment="1">
      <alignment horizontal="right" vertical="center"/>
    </xf>
    <xf numFmtId="169" fontId="12" fillId="5" borderId="1" xfId="3" applyNumberFormat="1" applyFont="1" applyFill="1" applyBorder="1" applyAlignment="1">
      <alignment horizontal="center" vertical="center" shrinkToFit="1"/>
    </xf>
    <xf numFmtId="169" fontId="11" fillId="2" borderId="1" xfId="3" applyNumberFormat="1" applyFont="1" applyFill="1" applyBorder="1" applyAlignment="1" applyProtection="1">
      <alignment horizontal="center" vertical="center"/>
      <protection locked="0"/>
    </xf>
    <xf numFmtId="169" fontId="11" fillId="2" borderId="1" xfId="3" applyNumberFormat="1" applyFont="1" applyFill="1" applyBorder="1" applyAlignment="1">
      <alignment horizontal="center" vertical="center" shrinkToFit="1"/>
    </xf>
    <xf numFmtId="169" fontId="12" fillId="2" borderId="1" xfId="3" applyNumberFormat="1" applyFont="1" applyFill="1" applyBorder="1" applyAlignment="1">
      <alignment horizontal="center" vertical="center" shrinkToFit="1"/>
    </xf>
    <xf numFmtId="169" fontId="12" fillId="2" borderId="1" xfId="3" applyNumberFormat="1" applyFont="1" applyFill="1" applyBorder="1" applyAlignment="1">
      <alignment horizontal="center" vertical="center" readingOrder="1"/>
    </xf>
    <xf numFmtId="169" fontId="12" fillId="2" borderId="0" xfId="3" applyNumberFormat="1" applyFont="1" applyFill="1" applyAlignment="1">
      <alignment vertical="center"/>
    </xf>
    <xf numFmtId="0" fontId="11" fillId="4" borderId="1" xfId="0" applyFont="1" applyFill="1" applyBorder="1" applyAlignment="1">
      <alignment vertical="center"/>
    </xf>
    <xf numFmtId="0" fontId="12" fillId="4" borderId="1" xfId="0" applyFont="1" applyFill="1" applyBorder="1" applyAlignment="1">
      <alignment horizontal="center" vertical="center"/>
    </xf>
    <xf numFmtId="169" fontId="12" fillId="4" borderId="1" xfId="3" applyNumberFormat="1" applyFont="1" applyFill="1" applyBorder="1" applyAlignment="1">
      <alignment horizontal="center" vertical="center" readingOrder="1"/>
    </xf>
    <xf numFmtId="0" fontId="12" fillId="2" borderId="1" xfId="0" applyFont="1" applyFill="1" applyBorder="1" applyAlignment="1">
      <alignment vertical="center" wrapText="1"/>
    </xf>
    <xf numFmtId="165" fontId="11" fillId="2" borderId="1" xfId="3" applyNumberFormat="1" applyFont="1" applyFill="1" applyBorder="1" applyAlignment="1" applyProtection="1">
      <alignment vertical="center"/>
    </xf>
    <xf numFmtId="169" fontId="12" fillId="2" borderId="1" xfId="3" applyNumberFormat="1" applyFont="1" applyFill="1" applyBorder="1" applyAlignment="1" applyProtection="1">
      <alignment horizontal="center" vertical="center"/>
    </xf>
    <xf numFmtId="169" fontId="11" fillId="2" borderId="1" xfId="3" applyNumberFormat="1" applyFont="1" applyFill="1" applyBorder="1" applyAlignment="1">
      <alignment horizontal="center" vertical="center" readingOrder="1"/>
    </xf>
    <xf numFmtId="169" fontId="12" fillId="2" borderId="1" xfId="3" applyNumberFormat="1" applyFont="1" applyFill="1" applyBorder="1" applyAlignment="1" applyProtection="1">
      <alignment horizontal="center" vertical="center" readingOrder="1"/>
    </xf>
    <xf numFmtId="0" fontId="11" fillId="2" borderId="1" xfId="0" applyFont="1" applyFill="1" applyBorder="1" applyAlignment="1">
      <alignment vertical="center" wrapText="1"/>
    </xf>
    <xf numFmtId="0" fontId="11" fillId="6" borderId="1" xfId="0" applyFont="1" applyFill="1" applyBorder="1" applyAlignment="1">
      <alignment vertical="center"/>
    </xf>
    <xf numFmtId="0" fontId="11" fillId="6" borderId="1" xfId="0" applyFont="1" applyFill="1" applyBorder="1" applyAlignment="1">
      <alignment horizontal="center" vertical="center"/>
    </xf>
    <xf numFmtId="169" fontId="11" fillId="6" borderId="1" xfId="3" applyNumberFormat="1" applyFont="1" applyFill="1" applyBorder="1" applyAlignment="1">
      <alignment horizontal="center" vertical="center" readingOrder="1"/>
    </xf>
    <xf numFmtId="0" fontId="11" fillId="2" borderId="1" xfId="0" applyFont="1" applyFill="1" applyBorder="1" applyAlignment="1">
      <alignment vertical="center"/>
    </xf>
    <xf numFmtId="0" fontId="12" fillId="2" borderId="1" xfId="0" applyFont="1" applyFill="1" applyBorder="1" applyAlignment="1" applyProtection="1">
      <alignment vertical="center" wrapText="1"/>
      <protection locked="0"/>
    </xf>
    <xf numFmtId="0" fontId="12" fillId="2" borderId="1" xfId="0" applyFont="1" applyFill="1" applyBorder="1" applyAlignment="1" applyProtection="1">
      <alignment horizontal="left" vertical="center" wrapText="1"/>
      <protection locked="0"/>
    </xf>
    <xf numFmtId="165" fontId="11" fillId="4" borderId="1" xfId="3" applyNumberFormat="1" applyFont="1" applyFill="1" applyBorder="1" applyAlignment="1" applyProtection="1">
      <alignment vertical="center"/>
    </xf>
    <xf numFmtId="169" fontId="11" fillId="4" borderId="1" xfId="3" applyNumberFormat="1" applyFont="1" applyFill="1" applyBorder="1" applyAlignment="1">
      <alignment horizontal="center" vertical="center" readingOrder="1"/>
    </xf>
    <xf numFmtId="166" fontId="11" fillId="2" borderId="1" xfId="2" applyNumberFormat="1" applyFont="1" applyFill="1" applyBorder="1" applyAlignment="1" applyProtection="1">
      <alignment horizontal="center" vertical="center" wrapText="1"/>
      <protection locked="0"/>
    </xf>
    <xf numFmtId="0" fontId="13" fillId="2" borderId="1" xfId="2" applyFont="1" applyFill="1" applyBorder="1" applyAlignment="1" applyProtection="1">
      <alignment vertical="center"/>
      <protection locked="0"/>
    </xf>
    <xf numFmtId="0" fontId="12" fillId="2" borderId="0" xfId="4" applyFont="1" applyFill="1" applyAlignment="1">
      <alignment vertical="center"/>
    </xf>
    <xf numFmtId="0" fontId="12" fillId="2" borderId="1" xfId="2" applyFont="1" applyFill="1" applyBorder="1" applyAlignment="1">
      <alignment horizontal="center" vertical="center"/>
    </xf>
    <xf numFmtId="0" fontId="11" fillId="2" borderId="1" xfId="2" applyFont="1" applyFill="1" applyBorder="1" applyAlignment="1">
      <alignment horizontal="left" vertical="center" wrapText="1" shrinkToFit="1"/>
    </xf>
    <xf numFmtId="0" fontId="12" fillId="2" borderId="1" xfId="8" applyFont="1" applyFill="1" applyBorder="1" applyAlignment="1">
      <alignment horizontal="center" vertical="center"/>
    </xf>
    <xf numFmtId="0" fontId="12" fillId="2" borderId="1" xfId="5" applyFont="1" applyFill="1" applyBorder="1" applyAlignment="1">
      <alignment vertical="center" wrapText="1"/>
    </xf>
    <xf numFmtId="0" fontId="12" fillId="2" borderId="1" xfId="2" applyFont="1" applyFill="1" applyBorder="1" applyAlignment="1">
      <alignment horizontal="justify" vertical="center"/>
    </xf>
    <xf numFmtId="2" fontId="12" fillId="2" borderId="1" xfId="8" applyNumberFormat="1" applyFont="1" applyFill="1" applyBorder="1" applyAlignment="1">
      <alignment horizontal="center" vertical="center"/>
    </xf>
    <xf numFmtId="2" fontId="12" fillId="2" borderId="1" xfId="2" applyNumberFormat="1" applyFont="1" applyFill="1" applyBorder="1" applyAlignment="1">
      <alignment horizontal="center" vertical="center"/>
    </xf>
    <xf numFmtId="166" fontId="11" fillId="2" borderId="1" xfId="2" applyNumberFormat="1" applyFont="1" applyFill="1" applyBorder="1" applyAlignment="1">
      <alignment horizontal="center" vertical="center"/>
    </xf>
    <xf numFmtId="166" fontId="12" fillId="2" borderId="1" xfId="2" applyNumberFormat="1" applyFont="1" applyFill="1" applyBorder="1" applyAlignment="1">
      <alignment horizontal="center" vertical="center"/>
    </xf>
    <xf numFmtId="169" fontId="11" fillId="4" borderId="1" xfId="3" applyNumberFormat="1" applyFont="1" applyFill="1" applyBorder="1" applyAlignment="1">
      <alignment horizontal="center" vertical="center"/>
    </xf>
    <xf numFmtId="0" fontId="11" fillId="2" borderId="1" xfId="4" applyFont="1" applyFill="1" applyBorder="1" applyAlignment="1">
      <alignment vertical="center" wrapText="1"/>
    </xf>
    <xf numFmtId="0" fontId="12" fillId="2" borderId="1" xfId="4" applyFont="1" applyFill="1" applyBorder="1" applyAlignment="1">
      <alignment vertical="center" wrapText="1"/>
    </xf>
    <xf numFmtId="169" fontId="11" fillId="2" borderId="1" xfId="3" applyNumberFormat="1" applyFont="1" applyFill="1" applyBorder="1" applyAlignment="1">
      <alignment horizontal="center" vertical="center"/>
    </xf>
    <xf numFmtId="0" fontId="11" fillId="2" borderId="1" xfId="0" applyFont="1" applyFill="1"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0" fillId="0" borderId="8" xfId="0" applyBorder="1" applyAlignment="1">
      <alignment horizontal="left" vertical="center"/>
    </xf>
    <xf numFmtId="0" fontId="14" fillId="0" borderId="8" xfId="0" applyFont="1" applyBorder="1" applyAlignment="1">
      <alignment horizontal="center" vertical="center"/>
    </xf>
    <xf numFmtId="0" fontId="0" fillId="0" borderId="8" xfId="0" applyBorder="1" applyAlignment="1">
      <alignment horizontal="left" vertical="center" wrapText="1"/>
    </xf>
    <xf numFmtId="164" fontId="14" fillId="0" borderId="8" xfId="3" applyFont="1" applyBorder="1" applyAlignment="1">
      <alignment horizontal="center" vertical="center"/>
    </xf>
    <xf numFmtId="164" fontId="0" fillId="0" borderId="8" xfId="3" applyFont="1" applyBorder="1" applyAlignment="1">
      <alignment horizontal="center" vertical="center"/>
    </xf>
    <xf numFmtId="164" fontId="0" fillId="0" borderId="0" xfId="3" applyFont="1" applyAlignment="1">
      <alignment horizontal="center" vertical="center"/>
    </xf>
    <xf numFmtId="0" fontId="14" fillId="0" borderId="8" xfId="0" applyFont="1" applyBorder="1" applyAlignment="1">
      <alignment horizontal="right" vertical="center"/>
    </xf>
    <xf numFmtId="43" fontId="11" fillId="2" borderId="0" xfId="0" applyNumberFormat="1" applyFont="1" applyFill="1" applyAlignment="1">
      <alignment vertical="center"/>
    </xf>
    <xf numFmtId="169" fontId="11" fillId="2" borderId="1" xfId="3" applyNumberFormat="1" applyFont="1" applyFill="1" applyBorder="1" applyAlignment="1">
      <alignment horizontal="center" vertical="center"/>
    </xf>
    <xf numFmtId="0" fontId="11" fillId="2" borderId="1" xfId="0" applyFont="1" applyFill="1" applyBorder="1" applyAlignment="1">
      <alignment horizontal="center" vertical="center"/>
    </xf>
    <xf numFmtId="0" fontId="11"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169" fontId="11" fillId="2" borderId="2" xfId="3" applyNumberFormat="1" applyFont="1" applyFill="1" applyBorder="1" applyAlignment="1">
      <alignment horizontal="center" vertical="center"/>
    </xf>
    <xf numFmtId="169" fontId="11" fillId="2" borderId="3" xfId="3" applyNumberFormat="1" applyFont="1" applyFill="1" applyBorder="1" applyAlignment="1">
      <alignment horizontal="center" vertical="center"/>
    </xf>
    <xf numFmtId="169" fontId="11" fillId="2" borderId="4" xfId="3" applyNumberFormat="1" applyFont="1" applyFill="1" applyBorder="1" applyAlignment="1">
      <alignment horizontal="center" vertical="center"/>
    </xf>
    <xf numFmtId="169" fontId="11" fillId="2" borderId="5" xfId="3" applyNumberFormat="1" applyFont="1" applyFill="1" applyBorder="1" applyAlignment="1">
      <alignment horizontal="center" vertical="center"/>
    </xf>
    <xf numFmtId="169" fontId="11" fillId="2" borderId="6" xfId="3" applyNumberFormat="1" applyFont="1" applyFill="1" applyBorder="1" applyAlignment="1">
      <alignment horizontal="center" vertical="center"/>
    </xf>
    <xf numFmtId="169" fontId="11" fillId="2" borderId="7" xfId="3" applyNumberFormat="1" applyFont="1" applyFill="1" applyBorder="1" applyAlignment="1">
      <alignment horizontal="center" vertical="center"/>
    </xf>
  </cellXfs>
  <cellStyles count="30">
    <cellStyle name="Comma" xfId="3" builtinId="3"/>
    <cellStyle name="Comma 2" xfId="7" xr:uid="{00000000-0005-0000-0000-000001000000}"/>
    <cellStyle name="Comma 2 2" xfId="14" xr:uid="{00000000-0005-0000-0000-000002000000}"/>
    <cellStyle name="Comma 2 3" xfId="13" xr:uid="{00000000-0005-0000-0000-000003000000}"/>
    <cellStyle name="Comma 3" xfId="12" xr:uid="{00000000-0005-0000-0000-000004000000}"/>
    <cellStyle name="Comma 3 2 2" xfId="15" xr:uid="{00000000-0005-0000-0000-000005000000}"/>
    <cellStyle name="Comma 4" xfId="9" xr:uid="{00000000-0005-0000-0000-000006000000}"/>
    <cellStyle name="Comma 5" xfId="16" xr:uid="{00000000-0005-0000-0000-000007000000}"/>
    <cellStyle name="Excel Built-in 60% - Accent5" xfId="17" xr:uid="{00000000-0005-0000-0000-000008000000}"/>
    <cellStyle name="Excel Built-in Normal" xfId="4" xr:uid="{00000000-0005-0000-0000-000009000000}"/>
    <cellStyle name="Heading1 1" xfId="18" xr:uid="{00000000-0005-0000-0000-00000A000000}"/>
    <cellStyle name="Heading1 2" xfId="19" xr:uid="{00000000-0005-0000-0000-00000B000000}"/>
    <cellStyle name="Normal" xfId="0" builtinId="0"/>
    <cellStyle name="Normal 10" xfId="20" xr:uid="{00000000-0005-0000-0000-00000D000000}"/>
    <cellStyle name="Normal 16" xfId="21" xr:uid="{00000000-0005-0000-0000-00000E000000}"/>
    <cellStyle name="Normal 2" xfId="1" xr:uid="{00000000-0005-0000-0000-00000F000000}"/>
    <cellStyle name="Normal 2 2" xfId="22" xr:uid="{00000000-0005-0000-0000-000010000000}"/>
    <cellStyle name="Normal 2 3" xfId="23" xr:uid="{00000000-0005-0000-0000-000011000000}"/>
    <cellStyle name="Normal 2 82" xfId="24" xr:uid="{00000000-0005-0000-0000-000012000000}"/>
    <cellStyle name="Normal 3" xfId="8" xr:uid="{00000000-0005-0000-0000-000013000000}"/>
    <cellStyle name="Normal 3 2" xfId="2" xr:uid="{00000000-0005-0000-0000-000014000000}"/>
    <cellStyle name="Normal 3 3" xfId="11" xr:uid="{00000000-0005-0000-0000-000015000000}"/>
    <cellStyle name="Normal 4" xfId="5" xr:uid="{00000000-0005-0000-0000-000016000000}"/>
    <cellStyle name="Normal 5" xfId="6" xr:uid="{00000000-0005-0000-0000-000017000000}"/>
    <cellStyle name="Percent 2" xfId="25" xr:uid="{00000000-0005-0000-0000-000018000000}"/>
    <cellStyle name="Percent 3" xfId="10" xr:uid="{00000000-0005-0000-0000-000019000000}"/>
    <cellStyle name="Result 1" xfId="26" xr:uid="{00000000-0005-0000-0000-00001A000000}"/>
    <cellStyle name="Result 2" xfId="27" xr:uid="{00000000-0005-0000-0000-00001B000000}"/>
    <cellStyle name="Result2 1" xfId="28" xr:uid="{00000000-0005-0000-0000-00001C000000}"/>
    <cellStyle name="Result2 2" xfId="29" xr:uid="{00000000-0005-0000-0000-00001D000000}"/>
  </cellStyles>
  <dxfs count="0"/>
  <tableStyles count="0" defaultTableStyle="TableStyleMedium9" defaultPivotStyle="PivotStyleLight16"/>
  <colors>
    <mruColors>
      <color rgb="FF0033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1409700</xdr:colOff>
      <xdr:row>511</xdr:row>
      <xdr:rowOff>1228723</xdr:rowOff>
    </xdr:from>
    <xdr:to>
      <xdr:col>1</xdr:col>
      <xdr:colOff>1695451</xdr:colOff>
      <xdr:row>514</xdr:row>
      <xdr:rowOff>19049</xdr:rowOff>
    </xdr:to>
    <xdr:pic>
      <xdr:nvPicPr>
        <xdr:cNvPr id="4" name="Picture 1367" descr="010 SN">
          <a:extLst>
            <a:ext uri="{FF2B5EF4-FFF2-40B4-BE49-F238E27FC236}">
              <a16:creationId xmlns:a16="http://schemas.microsoft.com/office/drawing/2014/main" id="{00000000-0008-0000-0000-000004000000}"/>
            </a:ext>
          </a:extLst>
        </xdr:cNvPr>
        <xdr:cNvPicPr>
          <a:picLocks noChangeArrowheads="1"/>
        </xdr:cNvPicPr>
      </xdr:nvPicPr>
      <xdr:blipFill>
        <a:blip xmlns:r="http://schemas.openxmlformats.org/officeDocument/2006/relationships" r:embed="rId1" cstate="print"/>
        <a:srcRect/>
        <a:stretch>
          <a:fillRect/>
        </a:stretch>
      </xdr:blipFill>
      <xdr:spPr bwMode="auto">
        <a:xfrm>
          <a:off x="2628900" y="23898223"/>
          <a:ext cx="285751" cy="323851"/>
        </a:xfrm>
        <a:prstGeom prst="rect">
          <a:avLst/>
        </a:prstGeom>
        <a:noFill/>
        <a:ln w="9525">
          <a:noFill/>
          <a:miter lim="800000"/>
          <a:headEnd/>
          <a:tailEnd/>
        </a:ln>
      </xdr:spPr>
    </xdr:pic>
    <xdr:clientData/>
  </xdr:twoCellAnchor>
  <xdr:twoCellAnchor editAs="oneCell">
    <xdr:from>
      <xdr:col>1</xdr:col>
      <xdr:colOff>1733551</xdr:colOff>
      <xdr:row>511</xdr:row>
      <xdr:rowOff>1238249</xdr:rowOff>
    </xdr:from>
    <xdr:to>
      <xdr:col>1</xdr:col>
      <xdr:colOff>2009776</xdr:colOff>
      <xdr:row>513</xdr:row>
      <xdr:rowOff>142874</xdr:rowOff>
    </xdr:to>
    <xdr:pic>
      <xdr:nvPicPr>
        <xdr:cNvPr id="5" name="Picture 3331">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52751" y="23907749"/>
          <a:ext cx="276225" cy="295275"/>
        </a:xfrm>
        <a:prstGeom prst="rect">
          <a:avLst/>
        </a:prstGeom>
        <a:solidFill>
          <a:sysClr val="window" lastClr="FFFFFF"/>
        </a:solidFill>
        <a:ln w="9525">
          <a:solidFill>
            <a:srgbClr val="000000"/>
          </a:solidFill>
          <a:miter lim="800000"/>
          <a:headEnd/>
          <a:tailEnd/>
        </a:ln>
      </xdr:spPr>
    </xdr:pic>
    <xdr:clientData/>
  </xdr:twoCellAnchor>
  <xdr:twoCellAnchor editAs="oneCell">
    <xdr:from>
      <xdr:col>1</xdr:col>
      <xdr:colOff>2390776</xdr:colOff>
      <xdr:row>511</xdr:row>
      <xdr:rowOff>1238249</xdr:rowOff>
    </xdr:from>
    <xdr:to>
      <xdr:col>1</xdr:col>
      <xdr:colOff>2667001</xdr:colOff>
      <xdr:row>513</xdr:row>
      <xdr:rowOff>142874</xdr:rowOff>
    </xdr:to>
    <xdr:pic>
      <xdr:nvPicPr>
        <xdr:cNvPr id="6" name="Picture 333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09976" y="23907749"/>
          <a:ext cx="276225" cy="295275"/>
        </a:xfrm>
        <a:prstGeom prst="rect">
          <a:avLst/>
        </a:prstGeom>
        <a:solidFill>
          <a:sysClr val="window" lastClr="FFFFFF"/>
        </a:solidFill>
        <a:ln w="9525">
          <a:solidFill>
            <a:srgbClr val="000000"/>
          </a:solidFill>
          <a:miter lim="800000"/>
          <a:headEnd/>
          <a:tailEnd/>
        </a:ln>
      </xdr:spPr>
    </xdr:pic>
    <xdr:clientData/>
  </xdr:twoCellAnchor>
  <xdr:twoCellAnchor editAs="oneCell">
    <xdr:from>
      <xdr:col>1</xdr:col>
      <xdr:colOff>2057401</xdr:colOff>
      <xdr:row>511</xdr:row>
      <xdr:rowOff>1238249</xdr:rowOff>
    </xdr:from>
    <xdr:to>
      <xdr:col>1</xdr:col>
      <xdr:colOff>2333626</xdr:colOff>
      <xdr:row>513</xdr:row>
      <xdr:rowOff>142874</xdr:rowOff>
    </xdr:to>
    <xdr:pic>
      <xdr:nvPicPr>
        <xdr:cNvPr id="7" name="Picture 3331">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76601" y="23907749"/>
          <a:ext cx="276225" cy="295275"/>
        </a:xfrm>
        <a:prstGeom prst="rect">
          <a:avLst/>
        </a:prstGeom>
        <a:solidFill>
          <a:sysClr val="window" lastClr="FFFFFF"/>
        </a:solidFill>
        <a:ln w="9525">
          <a:solidFill>
            <a:srgbClr val="000000"/>
          </a:solidFill>
          <a:miter lim="800000"/>
          <a:headEnd/>
          <a:tailEnd/>
        </a:ln>
      </xdr:spPr>
    </xdr:pic>
    <xdr:clientData/>
  </xdr:twoCellAnchor>
  <xdr:twoCellAnchor editAs="oneCell">
    <xdr:from>
      <xdr:col>1</xdr:col>
      <xdr:colOff>2714626</xdr:colOff>
      <xdr:row>511</xdr:row>
      <xdr:rowOff>1238249</xdr:rowOff>
    </xdr:from>
    <xdr:to>
      <xdr:col>1</xdr:col>
      <xdr:colOff>2972441</xdr:colOff>
      <xdr:row>513</xdr:row>
      <xdr:rowOff>123824</xdr:rowOff>
    </xdr:to>
    <xdr:pic>
      <xdr:nvPicPr>
        <xdr:cNvPr id="8" name="Picture 1342">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3933826" y="23907749"/>
          <a:ext cx="257815" cy="276225"/>
        </a:xfrm>
        <a:prstGeom prst="rect">
          <a:avLst/>
        </a:prstGeom>
        <a:noFill/>
        <a:ln w="9525">
          <a:noFill/>
          <a:miter lim="800000"/>
          <a:headEnd/>
          <a:tailEnd/>
        </a:ln>
      </xdr:spPr>
    </xdr:pic>
    <xdr:clientData/>
  </xdr:twoCellAnchor>
  <xdr:twoCellAnchor editAs="oneCell">
    <xdr:from>
      <xdr:col>1</xdr:col>
      <xdr:colOff>2152650</xdr:colOff>
      <xdr:row>513</xdr:row>
      <xdr:rowOff>1400175</xdr:rowOff>
    </xdr:from>
    <xdr:to>
      <xdr:col>1</xdr:col>
      <xdr:colOff>2419350</xdr:colOff>
      <xdr:row>515</xdr:row>
      <xdr:rowOff>133350</xdr:rowOff>
    </xdr:to>
    <xdr:pic>
      <xdr:nvPicPr>
        <xdr:cNvPr id="10" name="Picture 1367" descr="010 SN">
          <a:extLst>
            <a:ext uri="{FF2B5EF4-FFF2-40B4-BE49-F238E27FC236}">
              <a16:creationId xmlns:a16="http://schemas.microsoft.com/office/drawing/2014/main" id="{00000000-0008-0000-0000-00000A000000}"/>
            </a:ext>
          </a:extLst>
        </xdr:cNvPr>
        <xdr:cNvPicPr>
          <a:picLocks noChangeArrowheads="1"/>
        </xdr:cNvPicPr>
      </xdr:nvPicPr>
      <xdr:blipFill>
        <a:blip xmlns:r="http://schemas.openxmlformats.org/officeDocument/2006/relationships" r:embed="rId1" cstate="print"/>
        <a:srcRect/>
        <a:stretch>
          <a:fillRect/>
        </a:stretch>
      </xdr:blipFill>
      <xdr:spPr bwMode="auto">
        <a:xfrm>
          <a:off x="3371850" y="31356300"/>
          <a:ext cx="266700" cy="285750"/>
        </a:xfrm>
        <a:prstGeom prst="rect">
          <a:avLst/>
        </a:prstGeom>
        <a:noFill/>
        <a:ln w="9525">
          <a:noFill/>
          <a:miter lim="800000"/>
          <a:headEnd/>
          <a:tailEnd/>
        </a:ln>
      </xdr:spPr>
    </xdr:pic>
    <xdr:clientData/>
  </xdr:twoCellAnchor>
  <xdr:twoCellAnchor editAs="oneCell">
    <xdr:from>
      <xdr:col>1</xdr:col>
      <xdr:colOff>2438400</xdr:colOff>
      <xdr:row>513</xdr:row>
      <xdr:rowOff>1409700</xdr:rowOff>
    </xdr:from>
    <xdr:to>
      <xdr:col>1</xdr:col>
      <xdr:colOff>2686050</xdr:colOff>
      <xdr:row>515</xdr:row>
      <xdr:rowOff>112329</xdr:rowOff>
    </xdr:to>
    <xdr:pic>
      <xdr:nvPicPr>
        <xdr:cNvPr id="11" name="Picture 3331">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57600" y="31365825"/>
          <a:ext cx="247650" cy="264729"/>
        </a:xfrm>
        <a:prstGeom prst="rect">
          <a:avLst/>
        </a:prstGeom>
        <a:solidFill>
          <a:sysClr val="window" lastClr="FFFFFF"/>
        </a:solidFill>
        <a:ln w="9525">
          <a:solidFill>
            <a:srgbClr val="000000"/>
          </a:solidFill>
          <a:miter lim="800000"/>
          <a:headEnd/>
          <a:tailEnd/>
        </a:ln>
      </xdr:spPr>
    </xdr:pic>
    <xdr:clientData/>
  </xdr:twoCellAnchor>
  <xdr:twoCellAnchor editAs="oneCell">
    <xdr:from>
      <xdr:col>1</xdr:col>
      <xdr:colOff>2714625</xdr:colOff>
      <xdr:row>513</xdr:row>
      <xdr:rowOff>1409700</xdr:rowOff>
    </xdr:from>
    <xdr:to>
      <xdr:col>1</xdr:col>
      <xdr:colOff>2962275</xdr:colOff>
      <xdr:row>515</xdr:row>
      <xdr:rowOff>112329</xdr:rowOff>
    </xdr:to>
    <xdr:pic>
      <xdr:nvPicPr>
        <xdr:cNvPr id="12" name="Picture 333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33825" y="31365825"/>
          <a:ext cx="247650" cy="264729"/>
        </a:xfrm>
        <a:prstGeom prst="rect">
          <a:avLst/>
        </a:prstGeom>
        <a:solidFill>
          <a:sysClr val="window" lastClr="FFFFFF"/>
        </a:solidFill>
        <a:ln w="9525">
          <a:solidFill>
            <a:srgbClr val="000000"/>
          </a:solidFill>
          <a:miter lim="800000"/>
          <a:headEnd/>
          <a:tailEnd/>
        </a:ln>
      </xdr:spPr>
    </xdr:pic>
    <xdr:clientData/>
  </xdr:twoCellAnchor>
  <xdr:twoCellAnchor editAs="oneCell">
    <xdr:from>
      <xdr:col>1</xdr:col>
      <xdr:colOff>3571875</xdr:colOff>
      <xdr:row>513</xdr:row>
      <xdr:rowOff>1400175</xdr:rowOff>
    </xdr:from>
    <xdr:to>
      <xdr:col>2</xdr:col>
      <xdr:colOff>247650</xdr:colOff>
      <xdr:row>515</xdr:row>
      <xdr:rowOff>126208</xdr:rowOff>
    </xdr:to>
    <xdr:pic>
      <xdr:nvPicPr>
        <xdr:cNvPr id="13" name="Picture 627">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4" cstate="print">
          <a:grayscl/>
          <a:biLevel thresh="50000"/>
        </a:blip>
        <a:srcRect/>
        <a:stretch>
          <a:fillRect/>
        </a:stretch>
      </xdr:blipFill>
      <xdr:spPr bwMode="auto">
        <a:xfrm>
          <a:off x="4791075" y="31356300"/>
          <a:ext cx="247650" cy="278608"/>
        </a:xfrm>
        <a:prstGeom prst="rect">
          <a:avLst/>
        </a:prstGeom>
        <a:solidFill>
          <a:srgbClr val="969696"/>
        </a:solidFill>
        <a:ln w="9525">
          <a:solidFill>
            <a:srgbClr val="333300"/>
          </a:solidFill>
          <a:miter lim="800000"/>
          <a:headEnd/>
          <a:tailEnd/>
        </a:ln>
      </xdr:spPr>
    </xdr:pic>
    <xdr:clientData/>
  </xdr:twoCellAnchor>
  <xdr:twoCellAnchor editAs="oneCell">
    <xdr:from>
      <xdr:col>1</xdr:col>
      <xdr:colOff>3000375</xdr:colOff>
      <xdr:row>513</xdr:row>
      <xdr:rowOff>1409700</xdr:rowOff>
    </xdr:from>
    <xdr:to>
      <xdr:col>1</xdr:col>
      <xdr:colOff>3248025</xdr:colOff>
      <xdr:row>515</xdr:row>
      <xdr:rowOff>112329</xdr:rowOff>
    </xdr:to>
    <xdr:pic>
      <xdr:nvPicPr>
        <xdr:cNvPr id="14" name="Picture 3331">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19575" y="31365825"/>
          <a:ext cx="247650" cy="264729"/>
        </a:xfrm>
        <a:prstGeom prst="rect">
          <a:avLst/>
        </a:prstGeom>
        <a:solidFill>
          <a:sysClr val="window" lastClr="FFFFFF"/>
        </a:solidFill>
        <a:ln w="9525">
          <a:solidFill>
            <a:srgbClr val="000000"/>
          </a:solidFill>
          <a:miter lim="800000"/>
          <a:headEnd/>
          <a:tailEnd/>
        </a:ln>
      </xdr:spPr>
    </xdr:pic>
    <xdr:clientData/>
  </xdr:twoCellAnchor>
  <xdr:twoCellAnchor editAs="oneCell">
    <xdr:from>
      <xdr:col>1</xdr:col>
      <xdr:colOff>3295650</xdr:colOff>
      <xdr:row>513</xdr:row>
      <xdr:rowOff>1419225</xdr:rowOff>
    </xdr:from>
    <xdr:to>
      <xdr:col>2</xdr:col>
      <xdr:colOff>19050</xdr:colOff>
      <xdr:row>515</xdr:row>
      <xdr:rowOff>112934</xdr:rowOff>
    </xdr:to>
    <xdr:pic>
      <xdr:nvPicPr>
        <xdr:cNvPr id="15" name="Picture 1342">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4514850" y="31375350"/>
          <a:ext cx="247650" cy="265334"/>
        </a:xfrm>
        <a:prstGeom prst="rect">
          <a:avLst/>
        </a:prstGeom>
        <a:noFill/>
        <a:ln w="9525">
          <a:noFill/>
          <a:miter lim="800000"/>
          <a:headEnd/>
          <a:tailEnd/>
        </a:ln>
      </xdr:spPr>
    </xdr:pic>
    <xdr:clientData/>
  </xdr:twoCellAnchor>
  <xdr:oneCellAnchor>
    <xdr:from>
      <xdr:col>5</xdr:col>
      <xdr:colOff>3571875</xdr:colOff>
      <xdr:row>513</xdr:row>
      <xdr:rowOff>1400175</xdr:rowOff>
    </xdr:from>
    <xdr:ext cx="302895" cy="280513"/>
    <xdr:pic>
      <xdr:nvPicPr>
        <xdr:cNvPr id="16" name="Picture 627">
          <a:extLst>
            <a:ext uri="{FF2B5EF4-FFF2-40B4-BE49-F238E27FC236}">
              <a16:creationId xmlns:a16="http://schemas.microsoft.com/office/drawing/2014/main" id="{776D3DA3-BEC4-4090-ADEE-6BA4E1A75551}"/>
            </a:ext>
          </a:extLst>
        </xdr:cNvPr>
        <xdr:cNvPicPr>
          <a:picLocks noChangeAspect="1" noChangeArrowheads="1"/>
        </xdr:cNvPicPr>
      </xdr:nvPicPr>
      <xdr:blipFill>
        <a:blip xmlns:r="http://schemas.openxmlformats.org/officeDocument/2006/relationships" r:embed="rId4" cstate="print">
          <a:grayscl/>
          <a:biLevel thresh="50000"/>
        </a:blip>
        <a:srcRect/>
        <a:stretch>
          <a:fillRect/>
        </a:stretch>
      </xdr:blipFill>
      <xdr:spPr bwMode="auto">
        <a:xfrm>
          <a:off x="4074795" y="89571195"/>
          <a:ext cx="302895" cy="280513"/>
        </a:xfrm>
        <a:prstGeom prst="rect">
          <a:avLst/>
        </a:prstGeom>
        <a:solidFill>
          <a:srgbClr val="969696"/>
        </a:solidFill>
        <a:ln w="9525">
          <a:solidFill>
            <a:srgbClr val="333300"/>
          </a:solidFill>
          <a:miter lim="800000"/>
          <a:headEnd/>
          <a:tailEnd/>
        </a:ln>
      </xdr:spPr>
    </xdr:pic>
    <xdr:clientData/>
  </xdr:oneCellAnchor>
  <xdr:oneCellAnchor>
    <xdr:from>
      <xdr:col>5</xdr:col>
      <xdr:colOff>3295650</xdr:colOff>
      <xdr:row>513</xdr:row>
      <xdr:rowOff>1419225</xdr:rowOff>
    </xdr:from>
    <xdr:ext cx="350520" cy="263429"/>
    <xdr:pic>
      <xdr:nvPicPr>
        <xdr:cNvPr id="17" name="Picture 1342">
          <a:extLst>
            <a:ext uri="{FF2B5EF4-FFF2-40B4-BE49-F238E27FC236}">
              <a16:creationId xmlns:a16="http://schemas.microsoft.com/office/drawing/2014/main" id="{29B716DA-8E6B-4B8D-BD3B-8D8B59AB85B6}"/>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3798570" y="89575005"/>
          <a:ext cx="350520" cy="263429"/>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0"/>
  <sheetViews>
    <sheetView topLeftCell="A94" zoomScaleNormal="100" workbookViewId="0">
      <selection activeCell="C100" sqref="C100"/>
    </sheetView>
  </sheetViews>
  <sheetFormatPr defaultRowHeight="12" x14ac:dyDescent="0.3"/>
  <cols>
    <col min="1" max="1" width="7.33203125" style="2" customWidth="1"/>
    <col min="2" max="2" width="52.88671875" style="2" customWidth="1"/>
    <col min="3" max="3" width="9.109375" style="3"/>
    <col min="4" max="4" width="10.109375" style="29" bestFit="1" customWidth="1"/>
    <col min="5" max="5" width="11.33203125" style="29" bestFit="1" customWidth="1"/>
    <col min="6" max="6" width="11.88671875" style="29" customWidth="1"/>
    <col min="7" max="7" width="1.21875" style="3" bestFit="1" customWidth="1"/>
    <col min="8" max="8" width="10.109375" style="29" bestFit="1" customWidth="1"/>
    <col min="9" max="9" width="11.33203125" style="29" bestFit="1" customWidth="1"/>
    <col min="10" max="10" width="11.88671875" style="29" customWidth="1"/>
    <col min="11" max="245" width="9.109375" style="2"/>
    <col min="246" max="246" width="47.5546875" style="2" customWidth="1"/>
    <col min="247" max="249" width="9.109375" style="2"/>
    <col min="250" max="250" width="11.88671875" style="2" customWidth="1"/>
    <col min="251" max="501" width="9.109375" style="2"/>
    <col min="502" max="502" width="47.5546875" style="2" customWidth="1"/>
    <col min="503" max="505" width="9.109375" style="2"/>
    <col min="506" max="506" width="11.88671875" style="2" customWidth="1"/>
    <col min="507" max="757" width="9.109375" style="2"/>
    <col min="758" max="758" width="47.5546875" style="2" customWidth="1"/>
    <col min="759" max="761" width="9.109375" style="2"/>
    <col min="762" max="762" width="11.88671875" style="2" customWidth="1"/>
    <col min="763" max="1013" width="9.109375" style="2"/>
    <col min="1014" max="1014" width="47.5546875" style="2" customWidth="1"/>
    <col min="1015" max="1017" width="9.109375" style="2"/>
    <col min="1018" max="1018" width="11.88671875" style="2" customWidth="1"/>
    <col min="1019" max="1269" width="9.109375" style="2"/>
    <col min="1270" max="1270" width="47.5546875" style="2" customWidth="1"/>
    <col min="1271" max="1273" width="9.109375" style="2"/>
    <col min="1274" max="1274" width="11.88671875" style="2" customWidth="1"/>
    <col min="1275" max="1525" width="9.109375" style="2"/>
    <col min="1526" max="1526" width="47.5546875" style="2" customWidth="1"/>
    <col min="1527" max="1529" width="9.109375" style="2"/>
    <col min="1530" max="1530" width="11.88671875" style="2" customWidth="1"/>
    <col min="1531" max="1781" width="9.109375" style="2"/>
    <col min="1782" max="1782" width="47.5546875" style="2" customWidth="1"/>
    <col min="1783" max="1785" width="9.109375" style="2"/>
    <col min="1786" max="1786" width="11.88671875" style="2" customWidth="1"/>
    <col min="1787" max="2037" width="9.109375" style="2"/>
    <col min="2038" max="2038" width="47.5546875" style="2" customWidth="1"/>
    <col min="2039" max="2041" width="9.109375" style="2"/>
    <col min="2042" max="2042" width="11.88671875" style="2" customWidth="1"/>
    <col min="2043" max="2293" width="9.109375" style="2"/>
    <col min="2294" max="2294" width="47.5546875" style="2" customWidth="1"/>
    <col min="2295" max="2297" width="9.109375" style="2"/>
    <col min="2298" max="2298" width="11.88671875" style="2" customWidth="1"/>
    <col min="2299" max="2549" width="9.109375" style="2"/>
    <col min="2550" max="2550" width="47.5546875" style="2" customWidth="1"/>
    <col min="2551" max="2553" width="9.109375" style="2"/>
    <col min="2554" max="2554" width="11.88671875" style="2" customWidth="1"/>
    <col min="2555" max="2805" width="9.109375" style="2"/>
    <col min="2806" max="2806" width="47.5546875" style="2" customWidth="1"/>
    <col min="2807" max="2809" width="9.109375" style="2"/>
    <col min="2810" max="2810" width="11.88671875" style="2" customWidth="1"/>
    <col min="2811" max="3061" width="9.109375" style="2"/>
    <col min="3062" max="3062" width="47.5546875" style="2" customWidth="1"/>
    <col min="3063" max="3065" width="9.109375" style="2"/>
    <col min="3066" max="3066" width="11.88671875" style="2" customWidth="1"/>
    <col min="3067" max="3317" width="9.109375" style="2"/>
    <col min="3318" max="3318" width="47.5546875" style="2" customWidth="1"/>
    <col min="3319" max="3321" width="9.109375" style="2"/>
    <col min="3322" max="3322" width="11.88671875" style="2" customWidth="1"/>
    <col min="3323" max="3573" width="9.109375" style="2"/>
    <col min="3574" max="3574" width="47.5546875" style="2" customWidth="1"/>
    <col min="3575" max="3577" width="9.109375" style="2"/>
    <col min="3578" max="3578" width="11.88671875" style="2" customWidth="1"/>
    <col min="3579" max="3829" width="9.109375" style="2"/>
    <col min="3830" max="3830" width="47.5546875" style="2" customWidth="1"/>
    <col min="3831" max="3833" width="9.109375" style="2"/>
    <col min="3834" max="3834" width="11.88671875" style="2" customWidth="1"/>
    <col min="3835" max="4085" width="9.109375" style="2"/>
    <col min="4086" max="4086" width="47.5546875" style="2" customWidth="1"/>
    <col min="4087" max="4089" width="9.109375" style="2"/>
    <col min="4090" max="4090" width="11.88671875" style="2" customWidth="1"/>
    <col min="4091" max="4341" width="9.109375" style="2"/>
    <col min="4342" max="4342" width="47.5546875" style="2" customWidth="1"/>
    <col min="4343" max="4345" width="9.109375" style="2"/>
    <col min="4346" max="4346" width="11.88671875" style="2" customWidth="1"/>
    <col min="4347" max="4597" width="9.109375" style="2"/>
    <col min="4598" max="4598" width="47.5546875" style="2" customWidth="1"/>
    <col min="4599" max="4601" width="9.109375" style="2"/>
    <col min="4602" max="4602" width="11.88671875" style="2" customWidth="1"/>
    <col min="4603" max="4853" width="9.109375" style="2"/>
    <col min="4854" max="4854" width="47.5546875" style="2" customWidth="1"/>
    <col min="4855" max="4857" width="9.109375" style="2"/>
    <col min="4858" max="4858" width="11.88671875" style="2" customWidth="1"/>
    <col min="4859" max="5109" width="9.109375" style="2"/>
    <col min="5110" max="5110" width="47.5546875" style="2" customWidth="1"/>
    <col min="5111" max="5113" width="9.109375" style="2"/>
    <col min="5114" max="5114" width="11.88671875" style="2" customWidth="1"/>
    <col min="5115" max="5365" width="9.109375" style="2"/>
    <col min="5366" max="5366" width="47.5546875" style="2" customWidth="1"/>
    <col min="5367" max="5369" width="9.109375" style="2"/>
    <col min="5370" max="5370" width="11.88671875" style="2" customWidth="1"/>
    <col min="5371" max="5621" width="9.109375" style="2"/>
    <col min="5622" max="5622" width="47.5546875" style="2" customWidth="1"/>
    <col min="5623" max="5625" width="9.109375" style="2"/>
    <col min="5626" max="5626" width="11.88671875" style="2" customWidth="1"/>
    <col min="5627" max="5877" width="9.109375" style="2"/>
    <col min="5878" max="5878" width="47.5546875" style="2" customWidth="1"/>
    <col min="5879" max="5881" width="9.109375" style="2"/>
    <col min="5882" max="5882" width="11.88671875" style="2" customWidth="1"/>
    <col min="5883" max="6133" width="9.109375" style="2"/>
    <col min="6134" max="6134" width="47.5546875" style="2" customWidth="1"/>
    <col min="6135" max="6137" width="9.109375" style="2"/>
    <col min="6138" max="6138" width="11.88671875" style="2" customWidth="1"/>
    <col min="6139" max="6389" width="9.109375" style="2"/>
    <col min="6390" max="6390" width="47.5546875" style="2" customWidth="1"/>
    <col min="6391" max="6393" width="9.109375" style="2"/>
    <col min="6394" max="6394" width="11.88671875" style="2" customWidth="1"/>
    <col min="6395" max="6645" width="9.109375" style="2"/>
    <col min="6646" max="6646" width="47.5546875" style="2" customWidth="1"/>
    <col min="6647" max="6649" width="9.109375" style="2"/>
    <col min="6650" max="6650" width="11.88671875" style="2" customWidth="1"/>
    <col min="6651" max="6901" width="9.109375" style="2"/>
    <col min="6902" max="6902" width="47.5546875" style="2" customWidth="1"/>
    <col min="6903" max="6905" width="9.109375" style="2"/>
    <col min="6906" max="6906" width="11.88671875" style="2" customWidth="1"/>
    <col min="6907" max="7157" width="9.109375" style="2"/>
    <col min="7158" max="7158" width="47.5546875" style="2" customWidth="1"/>
    <col min="7159" max="7161" width="9.109375" style="2"/>
    <col min="7162" max="7162" width="11.88671875" style="2" customWidth="1"/>
    <col min="7163" max="7413" width="9.109375" style="2"/>
    <col min="7414" max="7414" width="47.5546875" style="2" customWidth="1"/>
    <col min="7415" max="7417" width="9.109375" style="2"/>
    <col min="7418" max="7418" width="11.88671875" style="2" customWidth="1"/>
    <col min="7419" max="7669" width="9.109375" style="2"/>
    <col min="7670" max="7670" width="47.5546875" style="2" customWidth="1"/>
    <col min="7671" max="7673" width="9.109375" style="2"/>
    <col min="7674" max="7674" width="11.88671875" style="2" customWidth="1"/>
    <col min="7675" max="7925" width="9.109375" style="2"/>
    <col min="7926" max="7926" width="47.5546875" style="2" customWidth="1"/>
    <col min="7927" max="7929" width="9.109375" style="2"/>
    <col min="7930" max="7930" width="11.88671875" style="2" customWidth="1"/>
    <col min="7931" max="8181" width="9.109375" style="2"/>
    <col min="8182" max="8182" width="47.5546875" style="2" customWidth="1"/>
    <col min="8183" max="8185" width="9.109375" style="2"/>
    <col min="8186" max="8186" width="11.88671875" style="2" customWidth="1"/>
    <col min="8187" max="8437" width="9.109375" style="2"/>
    <col min="8438" max="8438" width="47.5546875" style="2" customWidth="1"/>
    <col min="8439" max="8441" width="9.109375" style="2"/>
    <col min="8442" max="8442" width="11.88671875" style="2" customWidth="1"/>
    <col min="8443" max="8693" width="9.109375" style="2"/>
    <col min="8694" max="8694" width="47.5546875" style="2" customWidth="1"/>
    <col min="8695" max="8697" width="9.109375" style="2"/>
    <col min="8698" max="8698" width="11.88671875" style="2" customWidth="1"/>
    <col min="8699" max="8949" width="9.109375" style="2"/>
    <col min="8950" max="8950" width="47.5546875" style="2" customWidth="1"/>
    <col min="8951" max="8953" width="9.109375" style="2"/>
    <col min="8954" max="8954" width="11.88671875" style="2" customWidth="1"/>
    <col min="8955" max="9205" width="9.109375" style="2"/>
    <col min="9206" max="9206" width="47.5546875" style="2" customWidth="1"/>
    <col min="9207" max="9209" width="9.109375" style="2"/>
    <col min="9210" max="9210" width="11.88671875" style="2" customWidth="1"/>
    <col min="9211" max="9461" width="9.109375" style="2"/>
    <col min="9462" max="9462" width="47.5546875" style="2" customWidth="1"/>
    <col min="9463" max="9465" width="9.109375" style="2"/>
    <col min="9466" max="9466" width="11.88671875" style="2" customWidth="1"/>
    <col min="9467" max="9717" width="9.109375" style="2"/>
    <col min="9718" max="9718" width="47.5546875" style="2" customWidth="1"/>
    <col min="9719" max="9721" width="9.109375" style="2"/>
    <col min="9722" max="9722" width="11.88671875" style="2" customWidth="1"/>
    <col min="9723" max="9973" width="9.109375" style="2"/>
    <col min="9974" max="9974" width="47.5546875" style="2" customWidth="1"/>
    <col min="9975" max="9977" width="9.109375" style="2"/>
    <col min="9978" max="9978" width="11.88671875" style="2" customWidth="1"/>
    <col min="9979" max="10229" width="9.109375" style="2"/>
    <col min="10230" max="10230" width="47.5546875" style="2" customWidth="1"/>
    <col min="10231" max="10233" width="9.109375" style="2"/>
    <col min="10234" max="10234" width="11.88671875" style="2" customWidth="1"/>
    <col min="10235" max="10485" width="9.109375" style="2"/>
    <col min="10486" max="10486" width="47.5546875" style="2" customWidth="1"/>
    <col min="10487" max="10489" width="9.109375" style="2"/>
    <col min="10490" max="10490" width="11.88671875" style="2" customWidth="1"/>
    <col min="10491" max="10741" width="9.109375" style="2"/>
    <col min="10742" max="10742" width="47.5546875" style="2" customWidth="1"/>
    <col min="10743" max="10745" width="9.109375" style="2"/>
    <col min="10746" max="10746" width="11.88671875" style="2" customWidth="1"/>
    <col min="10747" max="10997" width="9.109375" style="2"/>
    <col min="10998" max="10998" width="47.5546875" style="2" customWidth="1"/>
    <col min="10999" max="11001" width="9.109375" style="2"/>
    <col min="11002" max="11002" width="11.88671875" style="2" customWidth="1"/>
    <col min="11003" max="11253" width="9.109375" style="2"/>
    <col min="11254" max="11254" width="47.5546875" style="2" customWidth="1"/>
    <col min="11255" max="11257" width="9.109375" style="2"/>
    <col min="11258" max="11258" width="11.88671875" style="2" customWidth="1"/>
    <col min="11259" max="11509" width="9.109375" style="2"/>
    <col min="11510" max="11510" width="47.5546875" style="2" customWidth="1"/>
    <col min="11511" max="11513" width="9.109375" style="2"/>
    <col min="11514" max="11514" width="11.88671875" style="2" customWidth="1"/>
    <col min="11515" max="11765" width="9.109375" style="2"/>
    <col min="11766" max="11766" width="47.5546875" style="2" customWidth="1"/>
    <col min="11767" max="11769" width="9.109375" style="2"/>
    <col min="11770" max="11770" width="11.88671875" style="2" customWidth="1"/>
    <col min="11771" max="12021" width="9.109375" style="2"/>
    <col min="12022" max="12022" width="47.5546875" style="2" customWidth="1"/>
    <col min="12023" max="12025" width="9.109375" style="2"/>
    <col min="12026" max="12026" width="11.88671875" style="2" customWidth="1"/>
    <col min="12027" max="12277" width="9.109375" style="2"/>
    <col min="12278" max="12278" width="47.5546875" style="2" customWidth="1"/>
    <col min="12279" max="12281" width="9.109375" style="2"/>
    <col min="12282" max="12282" width="11.88671875" style="2" customWidth="1"/>
    <col min="12283" max="12533" width="9.109375" style="2"/>
    <col min="12534" max="12534" width="47.5546875" style="2" customWidth="1"/>
    <col min="12535" max="12537" width="9.109375" style="2"/>
    <col min="12538" max="12538" width="11.88671875" style="2" customWidth="1"/>
    <col min="12539" max="12789" width="9.109375" style="2"/>
    <col min="12790" max="12790" width="47.5546875" style="2" customWidth="1"/>
    <col min="12791" max="12793" width="9.109375" style="2"/>
    <col min="12794" max="12794" width="11.88671875" style="2" customWidth="1"/>
    <col min="12795" max="13045" width="9.109375" style="2"/>
    <col min="13046" max="13046" width="47.5546875" style="2" customWidth="1"/>
    <col min="13047" max="13049" width="9.109375" style="2"/>
    <col min="13050" max="13050" width="11.88671875" style="2" customWidth="1"/>
    <col min="13051" max="13301" width="9.109375" style="2"/>
    <col min="13302" max="13302" width="47.5546875" style="2" customWidth="1"/>
    <col min="13303" max="13305" width="9.109375" style="2"/>
    <col min="13306" max="13306" width="11.88671875" style="2" customWidth="1"/>
    <col min="13307" max="13557" width="9.109375" style="2"/>
    <col min="13558" max="13558" width="47.5546875" style="2" customWidth="1"/>
    <col min="13559" max="13561" width="9.109375" style="2"/>
    <col min="13562" max="13562" width="11.88671875" style="2" customWidth="1"/>
    <col min="13563" max="13813" width="9.109375" style="2"/>
    <col min="13814" max="13814" width="47.5546875" style="2" customWidth="1"/>
    <col min="13815" max="13817" width="9.109375" style="2"/>
    <col min="13818" max="13818" width="11.88671875" style="2" customWidth="1"/>
    <col min="13819" max="14069" width="9.109375" style="2"/>
    <col min="14070" max="14070" width="47.5546875" style="2" customWidth="1"/>
    <col min="14071" max="14073" width="9.109375" style="2"/>
    <col min="14074" max="14074" width="11.88671875" style="2" customWidth="1"/>
    <col min="14075" max="14325" width="9.109375" style="2"/>
    <col min="14326" max="14326" width="47.5546875" style="2" customWidth="1"/>
    <col min="14327" max="14329" width="9.109375" style="2"/>
    <col min="14330" max="14330" width="11.88671875" style="2" customWidth="1"/>
    <col min="14331" max="14581" width="9.109375" style="2"/>
    <col min="14582" max="14582" width="47.5546875" style="2" customWidth="1"/>
    <col min="14583" max="14585" width="9.109375" style="2"/>
    <col min="14586" max="14586" width="11.88671875" style="2" customWidth="1"/>
    <col min="14587" max="14837" width="9.109375" style="2"/>
    <col min="14838" max="14838" width="47.5546875" style="2" customWidth="1"/>
    <col min="14839" max="14841" width="9.109375" style="2"/>
    <col min="14842" max="14842" width="11.88671875" style="2" customWidth="1"/>
    <col min="14843" max="15093" width="9.109375" style="2"/>
    <col min="15094" max="15094" width="47.5546875" style="2" customWidth="1"/>
    <col min="15095" max="15097" width="9.109375" style="2"/>
    <col min="15098" max="15098" width="11.88671875" style="2" customWidth="1"/>
    <col min="15099" max="15349" width="9.109375" style="2"/>
    <col min="15350" max="15350" width="47.5546875" style="2" customWidth="1"/>
    <col min="15351" max="15353" width="9.109375" style="2"/>
    <col min="15354" max="15354" width="11.88671875" style="2" customWidth="1"/>
    <col min="15355" max="15605" width="9.109375" style="2"/>
    <col min="15606" max="15606" width="47.5546875" style="2" customWidth="1"/>
    <col min="15607" max="15609" width="9.109375" style="2"/>
    <col min="15610" max="15610" width="11.88671875" style="2" customWidth="1"/>
    <col min="15611" max="15861" width="9.109375" style="2"/>
    <col min="15862" max="15862" width="47.5546875" style="2" customWidth="1"/>
    <col min="15863" max="15865" width="9.109375" style="2"/>
    <col min="15866" max="15866" width="11.88671875" style="2" customWidth="1"/>
    <col min="15867" max="16117" width="9.109375" style="2"/>
    <col min="16118" max="16118" width="47.5546875" style="2" customWidth="1"/>
    <col min="16119" max="16121" width="9.109375" style="2"/>
    <col min="16122" max="16122" width="11.88671875" style="2" customWidth="1"/>
    <col min="16123" max="16380" width="9.109375" style="2"/>
    <col min="16381" max="16384" width="9.109375" style="2" customWidth="1"/>
  </cols>
  <sheetData>
    <row r="1" spans="1:12" s="1" customFormat="1" ht="27" customHeight="1" x14ac:dyDescent="0.3">
      <c r="A1" s="75" t="s">
        <v>74</v>
      </c>
      <c r="B1" s="75"/>
      <c r="C1" s="75"/>
      <c r="D1" s="19"/>
      <c r="E1" s="20"/>
      <c r="F1" s="19"/>
      <c r="H1" s="62"/>
      <c r="I1" s="20"/>
      <c r="J1" s="62"/>
    </row>
    <row r="2" spans="1:12" s="1" customFormat="1" ht="27" customHeight="1" x14ac:dyDescent="0.3">
      <c r="A2" s="75"/>
      <c r="B2" s="75"/>
      <c r="C2" s="75"/>
      <c r="D2" s="19"/>
      <c r="E2" s="74" t="s">
        <v>88</v>
      </c>
      <c r="F2" s="74"/>
      <c r="H2" s="78" t="s">
        <v>90</v>
      </c>
      <c r="I2" s="79"/>
      <c r="J2" s="80"/>
    </row>
    <row r="3" spans="1:12" s="1" customFormat="1" x14ac:dyDescent="0.3">
      <c r="A3" s="76"/>
      <c r="B3" s="76"/>
      <c r="C3" s="4"/>
      <c r="D3" s="20"/>
      <c r="E3" s="74"/>
      <c r="F3" s="74"/>
      <c r="G3" s="63"/>
      <c r="H3" s="81"/>
      <c r="I3" s="82"/>
      <c r="J3" s="83"/>
    </row>
    <row r="4" spans="1:12" x14ac:dyDescent="0.3">
      <c r="A4" s="5"/>
      <c r="B4" s="5"/>
      <c r="C4" s="6"/>
      <c r="D4" s="21"/>
      <c r="E4" s="21"/>
      <c r="F4" s="21"/>
      <c r="G4" s="6"/>
      <c r="H4" s="21"/>
      <c r="I4" s="21"/>
      <c r="J4" s="21"/>
    </row>
    <row r="5" spans="1:12" s="1" customFormat="1" ht="15" customHeight="1" x14ac:dyDescent="0.3">
      <c r="A5" s="77" t="s">
        <v>5</v>
      </c>
      <c r="B5" s="75" t="s">
        <v>0</v>
      </c>
      <c r="C5" s="75" t="s">
        <v>1</v>
      </c>
      <c r="D5" s="74" t="s">
        <v>51</v>
      </c>
      <c r="E5" s="74" t="s">
        <v>2</v>
      </c>
      <c r="F5" s="74" t="s">
        <v>3</v>
      </c>
      <c r="G5" s="75" t="s">
        <v>89</v>
      </c>
      <c r="H5" s="74" t="s">
        <v>51</v>
      </c>
      <c r="I5" s="74" t="s">
        <v>2</v>
      </c>
      <c r="J5" s="74" t="s">
        <v>3</v>
      </c>
    </row>
    <row r="6" spans="1:12" s="1" customFormat="1" x14ac:dyDescent="0.3">
      <c r="A6" s="77"/>
      <c r="B6" s="75"/>
      <c r="C6" s="75"/>
      <c r="D6" s="74"/>
      <c r="E6" s="74"/>
      <c r="F6" s="74"/>
      <c r="G6" s="75"/>
      <c r="H6" s="74"/>
      <c r="I6" s="74"/>
      <c r="J6" s="74"/>
    </row>
    <row r="7" spans="1:12" s="1" customFormat="1" x14ac:dyDescent="0.3">
      <c r="A7" s="7"/>
      <c r="B7" s="4"/>
      <c r="C7" s="4"/>
      <c r="D7" s="19"/>
      <c r="E7" s="19"/>
      <c r="F7" s="19"/>
      <c r="G7" s="63"/>
      <c r="H7" s="62"/>
      <c r="I7" s="62"/>
      <c r="J7" s="62"/>
    </row>
    <row r="8" spans="1:12" s="1" customFormat="1" x14ac:dyDescent="0.3">
      <c r="A8" s="8" t="s">
        <v>13</v>
      </c>
      <c r="B8" s="30" t="s">
        <v>6</v>
      </c>
      <c r="C8" s="31"/>
      <c r="D8" s="32"/>
      <c r="E8" s="19"/>
      <c r="F8" s="19"/>
      <c r="G8" s="31"/>
      <c r="H8" s="32"/>
      <c r="I8" s="62"/>
      <c r="J8" s="62"/>
    </row>
    <row r="9" spans="1:12" s="1" customFormat="1" ht="15.75" customHeight="1" x14ac:dyDescent="0.3">
      <c r="A9" s="6"/>
      <c r="B9" s="33"/>
      <c r="C9" s="6"/>
      <c r="D9" s="22"/>
      <c r="E9" s="22"/>
      <c r="F9" s="22"/>
      <c r="G9" s="6"/>
      <c r="H9" s="22"/>
      <c r="I9" s="22"/>
      <c r="J9" s="22"/>
    </row>
    <row r="10" spans="1:12" s="1" customFormat="1" ht="180" x14ac:dyDescent="0.3">
      <c r="A10" s="4">
        <v>1</v>
      </c>
      <c r="B10" s="33" t="s">
        <v>39</v>
      </c>
      <c r="C10" s="34"/>
      <c r="D10" s="28"/>
      <c r="E10" s="19"/>
      <c r="F10" s="19"/>
      <c r="G10" s="34"/>
      <c r="H10" s="28"/>
      <c r="I10" s="62"/>
      <c r="J10" s="62"/>
    </row>
    <row r="11" spans="1:12" s="1" customFormat="1" x14ac:dyDescent="0.3">
      <c r="A11" s="6">
        <v>1.1000000000000001</v>
      </c>
      <c r="B11" s="33" t="s">
        <v>47</v>
      </c>
      <c r="C11" s="6" t="s">
        <v>7</v>
      </c>
      <c r="D11" s="22">
        <v>90</v>
      </c>
      <c r="E11" s="35">
        <v>250</v>
      </c>
      <c r="F11" s="22">
        <f t="shared" ref="F11:F13" si="0">$D11*E11</f>
        <v>22500</v>
      </c>
      <c r="G11" s="6"/>
      <c r="H11" s="22">
        <v>79.27</v>
      </c>
      <c r="I11" s="35">
        <f>E11</f>
        <v>250</v>
      </c>
      <c r="J11" s="22">
        <f>I11*H11</f>
        <v>19817.5</v>
      </c>
      <c r="K11" s="73"/>
      <c r="L11" s="73"/>
    </row>
    <row r="12" spans="1:12" s="1" customFormat="1" x14ac:dyDescent="0.3">
      <c r="A12" s="6">
        <v>1.2</v>
      </c>
      <c r="B12" s="33" t="s">
        <v>8</v>
      </c>
      <c r="C12" s="6" t="s">
        <v>7</v>
      </c>
      <c r="D12" s="22">
        <v>40</v>
      </c>
      <c r="E12" s="35">
        <v>300</v>
      </c>
      <c r="F12" s="22">
        <f t="shared" si="0"/>
        <v>12000</v>
      </c>
      <c r="G12" s="6"/>
      <c r="H12" s="22">
        <v>37.04</v>
      </c>
      <c r="I12" s="35">
        <f t="shared" ref="I12:I13" si="1">E12</f>
        <v>300</v>
      </c>
      <c r="J12" s="22">
        <f t="shared" ref="J12:J13" si="2">I12*H12</f>
        <v>11112</v>
      </c>
      <c r="K12" s="73"/>
      <c r="L12" s="73"/>
    </row>
    <row r="13" spans="1:12" s="1" customFormat="1" ht="15.75" customHeight="1" x14ac:dyDescent="0.3">
      <c r="A13" s="6">
        <v>1.3</v>
      </c>
      <c r="B13" s="33" t="s">
        <v>9</v>
      </c>
      <c r="C13" s="6" t="s">
        <v>7</v>
      </c>
      <c r="D13" s="28">
        <v>45</v>
      </c>
      <c r="E13" s="35">
        <v>350</v>
      </c>
      <c r="F13" s="22">
        <f t="shared" si="0"/>
        <v>15750</v>
      </c>
      <c r="G13" s="6"/>
      <c r="H13" s="28">
        <v>23.17</v>
      </c>
      <c r="I13" s="35">
        <f t="shared" si="1"/>
        <v>350</v>
      </c>
      <c r="J13" s="22">
        <f t="shared" si="2"/>
        <v>8109.5000000000009</v>
      </c>
      <c r="K13" s="73"/>
      <c r="L13" s="73"/>
    </row>
    <row r="14" spans="1:12" s="1" customFormat="1" ht="15.75" customHeight="1" x14ac:dyDescent="0.3">
      <c r="A14" s="6">
        <v>1.4</v>
      </c>
      <c r="B14" s="33" t="s">
        <v>10</v>
      </c>
      <c r="C14" s="6" t="s">
        <v>7</v>
      </c>
      <c r="D14" s="28">
        <v>0</v>
      </c>
      <c r="E14" s="35"/>
      <c r="F14" s="22"/>
      <c r="G14" s="6"/>
      <c r="H14" s="28"/>
      <c r="I14" s="35"/>
      <c r="J14" s="22"/>
    </row>
    <row r="15" spans="1:12" s="1" customFormat="1" x14ac:dyDescent="0.3">
      <c r="A15" s="6"/>
      <c r="B15" s="33"/>
      <c r="C15" s="6"/>
      <c r="D15" s="36"/>
      <c r="E15" s="22"/>
      <c r="F15" s="22"/>
      <c r="G15" s="6"/>
      <c r="H15" s="36"/>
      <c r="I15" s="22"/>
      <c r="J15" s="22"/>
    </row>
    <row r="16" spans="1:12" s="1" customFormat="1" ht="36" x14ac:dyDescent="0.3">
      <c r="A16" s="6">
        <v>2</v>
      </c>
      <c r="B16" s="33" t="s">
        <v>77</v>
      </c>
      <c r="C16" s="6"/>
      <c r="D16" s="28"/>
      <c r="E16" s="22"/>
      <c r="F16" s="22"/>
      <c r="G16" s="6"/>
      <c r="H16" s="28"/>
      <c r="I16" s="22"/>
      <c r="J16" s="22"/>
    </row>
    <row r="17" spans="1:10" s="1" customFormat="1" x14ac:dyDescent="0.3">
      <c r="A17" s="6">
        <v>2.1</v>
      </c>
      <c r="B17" s="33" t="s">
        <v>11</v>
      </c>
      <c r="C17" s="11" t="s">
        <v>4</v>
      </c>
      <c r="D17" s="28">
        <v>4</v>
      </c>
      <c r="E17" s="37">
        <v>930</v>
      </c>
      <c r="F17" s="22">
        <f t="shared" ref="F17:F19" si="3">$D17*E17</f>
        <v>3720</v>
      </c>
      <c r="G17" s="11"/>
      <c r="H17" s="28">
        <v>1</v>
      </c>
      <c r="I17" s="35">
        <f t="shared" ref="I17:I19" si="4">E17</f>
        <v>930</v>
      </c>
      <c r="J17" s="22">
        <f t="shared" ref="J17:J19" si="5">I17*H17</f>
        <v>930</v>
      </c>
    </row>
    <row r="18" spans="1:10" s="1" customFormat="1" x14ac:dyDescent="0.3">
      <c r="A18" s="6">
        <v>2.2000000000000002</v>
      </c>
      <c r="B18" s="33" t="s">
        <v>27</v>
      </c>
      <c r="C18" s="11" t="s">
        <v>4</v>
      </c>
      <c r="D18" s="28">
        <v>2</v>
      </c>
      <c r="E18" s="37">
        <v>1080</v>
      </c>
      <c r="F18" s="22">
        <f t="shared" si="3"/>
        <v>2160</v>
      </c>
      <c r="G18" s="11"/>
      <c r="H18" s="28">
        <v>4</v>
      </c>
      <c r="I18" s="35">
        <f t="shared" si="4"/>
        <v>1080</v>
      </c>
      <c r="J18" s="22">
        <f t="shared" si="5"/>
        <v>4320</v>
      </c>
    </row>
    <row r="19" spans="1:10" s="1" customFormat="1" x14ac:dyDescent="0.3">
      <c r="A19" s="6">
        <v>2.2999999999999998</v>
      </c>
      <c r="B19" s="5" t="s">
        <v>9</v>
      </c>
      <c r="C19" s="11" t="s">
        <v>4</v>
      </c>
      <c r="D19" s="28">
        <v>1</v>
      </c>
      <c r="E19" s="37">
        <v>1300</v>
      </c>
      <c r="F19" s="22">
        <f t="shared" si="3"/>
        <v>1300</v>
      </c>
      <c r="G19" s="11"/>
      <c r="H19" s="28">
        <v>2</v>
      </c>
      <c r="I19" s="35">
        <f t="shared" si="4"/>
        <v>1300</v>
      </c>
      <c r="J19" s="22">
        <f t="shared" si="5"/>
        <v>2600</v>
      </c>
    </row>
    <row r="20" spans="1:10" s="1" customFormat="1" x14ac:dyDescent="0.3">
      <c r="A20" s="6">
        <v>2.4</v>
      </c>
      <c r="B20" s="5" t="s">
        <v>10</v>
      </c>
      <c r="C20" s="11" t="s">
        <v>4</v>
      </c>
      <c r="D20" s="28">
        <v>0</v>
      </c>
      <c r="E20" s="23"/>
      <c r="F20" s="22"/>
      <c r="G20" s="11"/>
      <c r="H20" s="28"/>
      <c r="I20" s="23"/>
      <c r="J20" s="22"/>
    </row>
    <row r="21" spans="1:10" s="1" customFormat="1" x14ac:dyDescent="0.3">
      <c r="A21" s="6"/>
      <c r="B21" s="5"/>
      <c r="C21" s="11"/>
      <c r="D21" s="28"/>
      <c r="E21" s="22"/>
      <c r="F21" s="22"/>
      <c r="G21" s="11"/>
      <c r="H21" s="28"/>
      <c r="I21" s="22"/>
      <c r="J21" s="22"/>
    </row>
    <row r="22" spans="1:10" s="1" customFormat="1" ht="48" x14ac:dyDescent="0.3">
      <c r="A22" s="6">
        <v>3</v>
      </c>
      <c r="B22" s="33" t="s">
        <v>71</v>
      </c>
      <c r="C22" s="11"/>
      <c r="D22" s="28"/>
      <c r="E22" s="22"/>
      <c r="F22" s="22"/>
      <c r="G22" s="11"/>
      <c r="H22" s="28"/>
      <c r="I22" s="22"/>
      <c r="J22" s="22"/>
    </row>
    <row r="23" spans="1:10" s="1" customFormat="1" x14ac:dyDescent="0.3">
      <c r="A23" s="6">
        <v>3.1</v>
      </c>
      <c r="B23" s="33" t="s">
        <v>78</v>
      </c>
      <c r="C23" s="11" t="s">
        <v>4</v>
      </c>
      <c r="D23" s="28" t="s">
        <v>12</v>
      </c>
      <c r="E23" s="22"/>
      <c r="F23" s="22"/>
      <c r="G23" s="11"/>
      <c r="H23" s="28"/>
      <c r="I23" s="22"/>
      <c r="J23" s="22"/>
    </row>
    <row r="24" spans="1:10" s="1" customFormat="1" x14ac:dyDescent="0.3">
      <c r="A24" s="6">
        <v>3.2</v>
      </c>
      <c r="B24" s="33" t="s">
        <v>44</v>
      </c>
      <c r="C24" s="11" t="s">
        <v>4</v>
      </c>
      <c r="D24" s="28">
        <v>1</v>
      </c>
      <c r="E24" s="22">
        <v>11200</v>
      </c>
      <c r="F24" s="22">
        <f>$D24*E24</f>
        <v>11200</v>
      </c>
      <c r="G24" s="11"/>
      <c r="H24" s="28">
        <v>1</v>
      </c>
      <c r="I24" s="35">
        <f t="shared" ref="I24" si="6">E24</f>
        <v>11200</v>
      </c>
      <c r="J24" s="22">
        <f t="shared" ref="J24" si="7">I24*H24</f>
        <v>11200</v>
      </c>
    </row>
    <row r="25" spans="1:10" s="1" customFormat="1" x14ac:dyDescent="0.3">
      <c r="A25" s="6">
        <v>3.3</v>
      </c>
      <c r="B25" s="33" t="s">
        <v>79</v>
      </c>
      <c r="C25" s="11" t="s">
        <v>4</v>
      </c>
      <c r="D25" s="28">
        <v>0</v>
      </c>
      <c r="E25" s="22"/>
      <c r="F25" s="22"/>
      <c r="G25" s="11"/>
      <c r="H25" s="28"/>
      <c r="I25" s="22"/>
      <c r="J25" s="22"/>
    </row>
    <row r="26" spans="1:10" s="1" customFormat="1" x14ac:dyDescent="0.3">
      <c r="A26" s="6"/>
      <c r="B26" s="33"/>
      <c r="C26" s="11"/>
      <c r="D26" s="28"/>
      <c r="E26" s="22"/>
      <c r="F26" s="22"/>
      <c r="G26" s="11"/>
      <c r="H26" s="28"/>
      <c r="I26" s="22"/>
      <c r="J26" s="22"/>
    </row>
    <row r="27" spans="1:10" s="1" customFormat="1" ht="60" x14ac:dyDescent="0.3">
      <c r="A27" s="6">
        <v>4</v>
      </c>
      <c r="B27" s="9" t="s">
        <v>40</v>
      </c>
      <c r="C27" s="11" t="s">
        <v>29</v>
      </c>
      <c r="D27" s="28"/>
      <c r="E27" s="22"/>
      <c r="F27" s="22"/>
      <c r="G27" s="11"/>
      <c r="H27" s="28"/>
      <c r="I27" s="22"/>
      <c r="J27" s="22"/>
    </row>
    <row r="28" spans="1:10" s="1" customFormat="1" x14ac:dyDescent="0.3">
      <c r="A28" s="6">
        <v>4.0999999999999996</v>
      </c>
      <c r="B28" s="9" t="s">
        <v>42</v>
      </c>
      <c r="C28" s="11" t="s">
        <v>4</v>
      </c>
      <c r="D28" s="28" t="s">
        <v>12</v>
      </c>
      <c r="E28" s="22"/>
      <c r="F28" s="22"/>
      <c r="G28" s="11"/>
      <c r="H28" s="28"/>
      <c r="I28" s="22"/>
      <c r="J28" s="22"/>
    </row>
    <row r="29" spans="1:10" s="1" customFormat="1" x14ac:dyDescent="0.3">
      <c r="A29" s="6">
        <v>4.2</v>
      </c>
      <c r="B29" s="9" t="s">
        <v>52</v>
      </c>
      <c r="C29" s="11" t="s">
        <v>4</v>
      </c>
      <c r="D29" s="28">
        <v>2</v>
      </c>
      <c r="E29" s="37">
        <v>25000</v>
      </c>
      <c r="F29" s="22">
        <f>$D29*E29</f>
        <v>50000</v>
      </c>
      <c r="G29" s="11"/>
      <c r="H29" s="28">
        <v>2</v>
      </c>
      <c r="I29" s="35">
        <f t="shared" ref="I29" si="8">E29</f>
        <v>25000</v>
      </c>
      <c r="J29" s="22">
        <f t="shared" ref="J29" si="9">I29*H29</f>
        <v>50000</v>
      </c>
    </row>
    <row r="30" spans="1:10" s="1" customFormat="1" x14ac:dyDescent="0.3">
      <c r="A30" s="6">
        <v>4.3</v>
      </c>
      <c r="B30" s="9" t="s">
        <v>41</v>
      </c>
      <c r="C30" s="11" t="s">
        <v>4</v>
      </c>
      <c r="D30" s="28" t="s">
        <v>12</v>
      </c>
      <c r="E30" s="37"/>
      <c r="F30" s="22"/>
      <c r="G30" s="11"/>
      <c r="H30" s="28"/>
      <c r="I30" s="37"/>
      <c r="J30" s="22"/>
    </row>
    <row r="31" spans="1:10" s="1" customFormat="1" x14ac:dyDescent="0.3">
      <c r="A31" s="6"/>
      <c r="B31" s="9"/>
      <c r="C31" s="11"/>
      <c r="D31" s="28"/>
      <c r="E31" s="22"/>
      <c r="F31" s="22"/>
      <c r="G31" s="11"/>
      <c r="H31" s="28"/>
      <c r="I31" s="22"/>
      <c r="J31" s="22"/>
    </row>
    <row r="32" spans="1:10" s="1" customFormat="1" ht="60" x14ac:dyDescent="0.3">
      <c r="A32" s="6">
        <v>5</v>
      </c>
      <c r="B32" s="9" t="s">
        <v>28</v>
      </c>
      <c r="C32" s="11"/>
      <c r="D32" s="28"/>
      <c r="E32" s="22"/>
      <c r="F32" s="22"/>
      <c r="G32" s="11"/>
      <c r="H32" s="28"/>
      <c r="I32" s="22"/>
      <c r="J32" s="22"/>
    </row>
    <row r="33" spans="1:10" s="1" customFormat="1" x14ac:dyDescent="0.3">
      <c r="A33" s="6">
        <v>5.0999999999999996</v>
      </c>
      <c r="B33" s="9" t="s">
        <v>43</v>
      </c>
      <c r="C33" s="11" t="s">
        <v>4</v>
      </c>
      <c r="D33" s="28" t="s">
        <v>12</v>
      </c>
      <c r="E33" s="22"/>
      <c r="F33" s="22"/>
      <c r="G33" s="11"/>
      <c r="H33" s="28"/>
      <c r="I33" s="22"/>
      <c r="J33" s="22"/>
    </row>
    <row r="34" spans="1:10" s="1" customFormat="1" x14ac:dyDescent="0.3">
      <c r="A34" s="6">
        <v>5.2</v>
      </c>
      <c r="B34" s="9" t="s">
        <v>30</v>
      </c>
      <c r="C34" s="11" t="s">
        <v>4</v>
      </c>
      <c r="D34" s="28" t="s">
        <v>12</v>
      </c>
      <c r="E34" s="22"/>
      <c r="F34" s="22"/>
      <c r="G34" s="11"/>
      <c r="H34" s="28"/>
      <c r="I34" s="22"/>
      <c r="J34" s="22"/>
    </row>
    <row r="35" spans="1:10" s="1" customFormat="1" x14ac:dyDescent="0.3">
      <c r="A35" s="6">
        <v>5.3</v>
      </c>
      <c r="B35" s="9" t="s">
        <v>45</v>
      </c>
      <c r="C35" s="11" t="s">
        <v>4</v>
      </c>
      <c r="D35" s="28" t="s">
        <v>12</v>
      </c>
      <c r="E35" s="22"/>
      <c r="F35" s="22"/>
      <c r="G35" s="11"/>
      <c r="H35" s="28"/>
      <c r="I35" s="22"/>
      <c r="J35" s="22"/>
    </row>
    <row r="36" spans="1:10" s="1" customFormat="1" x14ac:dyDescent="0.3">
      <c r="A36" s="6"/>
      <c r="B36" s="38"/>
      <c r="C36" s="6"/>
      <c r="D36" s="28"/>
      <c r="E36" s="22"/>
      <c r="F36" s="22"/>
      <c r="G36" s="6"/>
      <c r="H36" s="28"/>
      <c r="I36" s="22"/>
      <c r="J36" s="22"/>
    </row>
    <row r="37" spans="1:10" s="1" customFormat="1" x14ac:dyDescent="0.3">
      <c r="A37" s="6"/>
      <c r="B37" s="38"/>
      <c r="C37" s="6"/>
      <c r="D37" s="28"/>
      <c r="E37" s="22"/>
      <c r="F37" s="22"/>
      <c r="G37" s="6"/>
      <c r="H37" s="28"/>
      <c r="I37" s="22"/>
      <c r="J37" s="22"/>
    </row>
    <row r="38" spans="1:10" x14ac:dyDescent="0.3">
      <c r="A38" s="6">
        <v>6</v>
      </c>
      <c r="B38" s="33" t="s">
        <v>75</v>
      </c>
      <c r="C38" s="10" t="s">
        <v>20</v>
      </c>
      <c r="D38" s="24">
        <v>1</v>
      </c>
      <c r="E38" s="22">
        <v>0</v>
      </c>
      <c r="F38" s="22">
        <f>$D38*E38</f>
        <v>0</v>
      </c>
      <c r="G38" s="10"/>
      <c r="H38" s="24"/>
      <c r="I38" s="35">
        <f t="shared" ref="I38" si="10">E38</f>
        <v>0</v>
      </c>
      <c r="J38" s="22">
        <f t="shared" ref="J38" si="11">I38*H38</f>
        <v>0</v>
      </c>
    </row>
    <row r="39" spans="1:10" ht="25.95" customHeight="1" x14ac:dyDescent="0.3">
      <c r="A39" s="6"/>
      <c r="B39" s="33"/>
      <c r="C39" s="10"/>
      <c r="D39" s="24"/>
      <c r="E39" s="22"/>
      <c r="F39" s="22"/>
      <c r="G39" s="10"/>
      <c r="H39" s="24"/>
      <c r="I39" s="22"/>
      <c r="J39" s="22"/>
    </row>
    <row r="40" spans="1:10" ht="36" x14ac:dyDescent="0.3">
      <c r="A40" s="6">
        <v>7</v>
      </c>
      <c r="B40" s="33" t="s">
        <v>80</v>
      </c>
      <c r="C40" s="10" t="s">
        <v>20</v>
      </c>
      <c r="D40" s="24">
        <v>0</v>
      </c>
      <c r="E40" s="22"/>
      <c r="F40" s="22"/>
      <c r="G40" s="10"/>
      <c r="H40" s="24"/>
      <c r="I40" s="22"/>
      <c r="J40" s="22"/>
    </row>
    <row r="41" spans="1:10" x14ac:dyDescent="0.3">
      <c r="A41" s="6"/>
      <c r="B41" s="33"/>
      <c r="C41" s="10"/>
      <c r="D41" s="24"/>
      <c r="E41" s="22"/>
      <c r="F41" s="22"/>
      <c r="G41" s="10"/>
      <c r="H41" s="24"/>
      <c r="I41" s="22"/>
      <c r="J41" s="22"/>
    </row>
    <row r="42" spans="1:10" ht="24" x14ac:dyDescent="0.3">
      <c r="A42" s="6">
        <v>8</v>
      </c>
      <c r="B42" s="33" t="s">
        <v>81</v>
      </c>
      <c r="C42" s="10" t="s">
        <v>20</v>
      </c>
      <c r="D42" s="24">
        <v>1</v>
      </c>
      <c r="E42" s="22">
        <v>75800</v>
      </c>
      <c r="F42" s="22">
        <f>$D42*E42</f>
        <v>75800</v>
      </c>
      <c r="G42" s="10"/>
      <c r="H42" s="24">
        <v>0</v>
      </c>
      <c r="I42" s="35">
        <f t="shared" ref="I42" si="12">E42</f>
        <v>75800</v>
      </c>
      <c r="J42" s="22">
        <f t="shared" ref="J42" si="13">I42*H42</f>
        <v>0</v>
      </c>
    </row>
    <row r="43" spans="1:10" s="1" customFormat="1" x14ac:dyDescent="0.3">
      <c r="A43" s="6"/>
      <c r="B43" s="38"/>
      <c r="C43" s="6"/>
      <c r="D43" s="28"/>
      <c r="E43" s="22"/>
      <c r="F43" s="22"/>
      <c r="G43" s="6"/>
      <c r="H43" s="28"/>
      <c r="I43" s="22"/>
      <c r="J43" s="22"/>
    </row>
    <row r="44" spans="1:10" s="1" customFormat="1" x14ac:dyDescent="0.3">
      <c r="A44" s="8" t="s">
        <v>13</v>
      </c>
      <c r="B44" s="39" t="s">
        <v>25</v>
      </c>
      <c r="C44" s="40"/>
      <c r="D44" s="41"/>
      <c r="E44" s="22"/>
      <c r="F44" s="19"/>
      <c r="G44" s="40"/>
      <c r="H44" s="41"/>
      <c r="I44" s="22"/>
      <c r="J44" s="62"/>
    </row>
    <row r="45" spans="1:10" s="1" customFormat="1" x14ac:dyDescent="0.3">
      <c r="A45" s="6"/>
      <c r="B45" s="42"/>
      <c r="C45" s="34"/>
      <c r="D45" s="28"/>
      <c r="E45" s="22"/>
      <c r="F45" s="22"/>
      <c r="G45" s="34"/>
      <c r="H45" s="28"/>
      <c r="I45" s="22"/>
      <c r="J45" s="22"/>
    </row>
    <row r="46" spans="1:10" s="1" customFormat="1" x14ac:dyDescent="0.3">
      <c r="A46" s="8" t="s">
        <v>14</v>
      </c>
      <c r="B46" s="30" t="s">
        <v>15</v>
      </c>
      <c r="C46" s="30"/>
      <c r="D46" s="32"/>
      <c r="E46" s="22"/>
      <c r="F46" s="22"/>
      <c r="G46" s="30"/>
      <c r="H46" s="32"/>
      <c r="I46" s="22"/>
      <c r="J46" s="22"/>
    </row>
    <row r="47" spans="1:10" s="1" customFormat="1" ht="132" x14ac:dyDescent="0.3">
      <c r="A47" s="6">
        <v>1</v>
      </c>
      <c r="B47" s="43" t="s">
        <v>72</v>
      </c>
      <c r="C47" s="34"/>
      <c r="D47" s="28"/>
      <c r="E47" s="22"/>
      <c r="F47" s="22"/>
      <c r="G47" s="34"/>
      <c r="H47" s="28"/>
      <c r="I47" s="22"/>
      <c r="J47" s="22"/>
    </row>
    <row r="48" spans="1:10" s="1" customFormat="1" x14ac:dyDescent="0.3">
      <c r="A48" s="6">
        <v>1.1000000000000001</v>
      </c>
      <c r="B48" s="5" t="s">
        <v>16</v>
      </c>
      <c r="C48" s="6" t="s">
        <v>7</v>
      </c>
      <c r="D48" s="28">
        <v>10</v>
      </c>
      <c r="E48" s="37">
        <v>350</v>
      </c>
      <c r="F48" s="22">
        <f t="shared" ref="F48:F49" si="14">$D48*E48</f>
        <v>3500</v>
      </c>
      <c r="G48" s="6"/>
      <c r="H48" s="28"/>
      <c r="I48" s="35">
        <f t="shared" ref="I48:I49" si="15">E48</f>
        <v>350</v>
      </c>
      <c r="J48" s="22">
        <f t="shared" ref="J48:J49" si="16">I48*H48</f>
        <v>0</v>
      </c>
    </row>
    <row r="49" spans="1:12" s="1" customFormat="1" x14ac:dyDescent="0.3">
      <c r="A49" s="6">
        <v>1.2</v>
      </c>
      <c r="B49" s="5" t="s">
        <v>17</v>
      </c>
      <c r="C49" s="6" t="s">
        <v>7</v>
      </c>
      <c r="D49" s="28">
        <v>5</v>
      </c>
      <c r="E49" s="37">
        <v>500</v>
      </c>
      <c r="F49" s="22">
        <f t="shared" si="14"/>
        <v>2500</v>
      </c>
      <c r="G49" s="6"/>
      <c r="H49" s="28">
        <v>7.32</v>
      </c>
      <c r="I49" s="35">
        <f t="shared" si="15"/>
        <v>500</v>
      </c>
      <c r="J49" s="22">
        <f t="shared" si="16"/>
        <v>3660</v>
      </c>
      <c r="L49" s="73"/>
    </row>
    <row r="50" spans="1:12" s="1" customFormat="1" x14ac:dyDescent="0.3">
      <c r="A50" s="6">
        <v>1.3</v>
      </c>
      <c r="B50" s="5" t="s">
        <v>23</v>
      </c>
      <c r="C50" s="6" t="s">
        <v>7</v>
      </c>
      <c r="D50" s="28">
        <v>0</v>
      </c>
      <c r="E50" s="37"/>
      <c r="F50" s="22"/>
      <c r="G50" s="6"/>
      <c r="H50" s="28"/>
      <c r="I50" s="37"/>
      <c r="J50" s="22"/>
    </row>
    <row r="51" spans="1:12" s="1" customFormat="1" x14ac:dyDescent="0.3">
      <c r="A51" s="6">
        <v>1.4</v>
      </c>
      <c r="B51" s="5" t="s">
        <v>18</v>
      </c>
      <c r="C51" s="6" t="s">
        <v>7</v>
      </c>
      <c r="D51" s="28">
        <v>20</v>
      </c>
      <c r="E51" s="37">
        <v>800</v>
      </c>
      <c r="F51" s="22">
        <f t="shared" ref="F51:F52" si="17">$D51*E51</f>
        <v>16000</v>
      </c>
      <c r="G51" s="6"/>
      <c r="H51" s="28">
        <v>10.67</v>
      </c>
      <c r="I51" s="35">
        <f t="shared" ref="I51:I52" si="18">E51</f>
        <v>800</v>
      </c>
      <c r="J51" s="22">
        <f t="shared" ref="J51:J52" si="19">I51*H51</f>
        <v>8536</v>
      </c>
      <c r="K51" s="73"/>
    </row>
    <row r="52" spans="1:12" s="1" customFormat="1" x14ac:dyDescent="0.3">
      <c r="A52" s="6">
        <v>1.5</v>
      </c>
      <c r="B52" s="5" t="s">
        <v>19</v>
      </c>
      <c r="C52" s="11" t="s">
        <v>7</v>
      </c>
      <c r="D52" s="28">
        <v>40</v>
      </c>
      <c r="E52" s="37">
        <v>1050</v>
      </c>
      <c r="F52" s="22">
        <f t="shared" si="17"/>
        <v>42000</v>
      </c>
      <c r="G52" s="11"/>
      <c r="H52" s="28">
        <v>29.73</v>
      </c>
      <c r="I52" s="35">
        <f t="shared" si="18"/>
        <v>1050</v>
      </c>
      <c r="J52" s="22">
        <f t="shared" si="19"/>
        <v>31216.5</v>
      </c>
      <c r="K52" s="73"/>
    </row>
    <row r="53" spans="1:12" s="1" customFormat="1" x14ac:dyDescent="0.3">
      <c r="A53" s="6">
        <v>1.6</v>
      </c>
      <c r="B53" s="5" t="s">
        <v>22</v>
      </c>
      <c r="C53" s="11" t="s">
        <v>7</v>
      </c>
      <c r="D53" s="28" t="s">
        <v>12</v>
      </c>
      <c r="E53" s="37"/>
      <c r="F53" s="22"/>
      <c r="G53" s="11"/>
      <c r="H53" s="28"/>
      <c r="I53" s="37"/>
      <c r="J53" s="22"/>
    </row>
    <row r="54" spans="1:12" s="1" customFormat="1" x14ac:dyDescent="0.3">
      <c r="A54" s="6"/>
      <c r="B54" s="5"/>
      <c r="C54" s="11"/>
      <c r="D54" s="28"/>
      <c r="E54" s="22"/>
      <c r="F54" s="22"/>
      <c r="G54" s="11"/>
      <c r="H54" s="28"/>
      <c r="I54" s="22"/>
      <c r="J54" s="22"/>
    </row>
    <row r="55" spans="1:12" s="1" customFormat="1" x14ac:dyDescent="0.3">
      <c r="A55" s="6"/>
      <c r="B55" s="5"/>
      <c r="C55" s="6"/>
      <c r="D55" s="28"/>
      <c r="E55" s="22"/>
      <c r="F55" s="22"/>
      <c r="G55" s="6"/>
      <c r="H55" s="28"/>
      <c r="I55" s="22"/>
      <c r="J55" s="22"/>
    </row>
    <row r="56" spans="1:12" s="1" customFormat="1" ht="36" x14ac:dyDescent="0.3">
      <c r="A56" s="6">
        <v>2</v>
      </c>
      <c r="B56" s="9" t="s">
        <v>70</v>
      </c>
      <c r="C56" s="11" t="s">
        <v>4</v>
      </c>
      <c r="D56" s="28">
        <v>4</v>
      </c>
      <c r="E56" s="37">
        <v>750</v>
      </c>
      <c r="F56" s="22">
        <f>$D56*E56</f>
        <v>3000</v>
      </c>
      <c r="G56" s="11"/>
      <c r="H56" s="28">
        <v>4</v>
      </c>
      <c r="I56" s="35">
        <f t="shared" ref="I56" si="20">E56</f>
        <v>750</v>
      </c>
      <c r="J56" s="22">
        <f t="shared" ref="J56" si="21">I56*H56</f>
        <v>3000</v>
      </c>
    </row>
    <row r="57" spans="1:12" s="1" customFormat="1" ht="18.75" customHeight="1" x14ac:dyDescent="0.3">
      <c r="A57" s="6"/>
      <c r="B57" s="9"/>
      <c r="C57" s="11"/>
      <c r="D57" s="28"/>
      <c r="E57" s="22"/>
      <c r="F57" s="22"/>
      <c r="G57" s="11"/>
      <c r="H57" s="28"/>
      <c r="I57" s="22"/>
      <c r="J57" s="22"/>
    </row>
    <row r="58" spans="1:12" s="1" customFormat="1" ht="36" x14ac:dyDescent="0.3">
      <c r="A58" s="6">
        <v>3</v>
      </c>
      <c r="B58" s="9" t="s">
        <v>69</v>
      </c>
      <c r="C58" s="11" t="s">
        <v>4</v>
      </c>
      <c r="D58" s="28">
        <v>8</v>
      </c>
      <c r="E58" s="37">
        <v>1200</v>
      </c>
      <c r="F58" s="22">
        <f>$D58*E58</f>
        <v>9600</v>
      </c>
      <c r="G58" s="11"/>
      <c r="H58" s="28">
        <v>8</v>
      </c>
      <c r="I58" s="35">
        <f t="shared" ref="I58" si="22">E58</f>
        <v>1200</v>
      </c>
      <c r="J58" s="22">
        <f t="shared" ref="J58" si="23">I58*H58</f>
        <v>9600</v>
      </c>
    </row>
    <row r="59" spans="1:12" s="1" customFormat="1" ht="17.25" customHeight="1" x14ac:dyDescent="0.3">
      <c r="A59" s="6"/>
      <c r="B59" s="33"/>
      <c r="C59" s="11"/>
      <c r="D59" s="28"/>
      <c r="E59" s="22"/>
      <c r="F59" s="22"/>
      <c r="G59" s="11"/>
      <c r="H59" s="28"/>
      <c r="I59" s="22"/>
      <c r="J59" s="22"/>
    </row>
    <row r="60" spans="1:12" ht="36" x14ac:dyDescent="0.3">
      <c r="A60" s="6">
        <v>4</v>
      </c>
      <c r="B60" s="9" t="s">
        <v>82</v>
      </c>
      <c r="C60" s="11" t="s">
        <v>4</v>
      </c>
      <c r="D60" s="28">
        <v>0</v>
      </c>
      <c r="E60" s="37"/>
      <c r="F60" s="22"/>
      <c r="G60" s="11"/>
      <c r="H60" s="28"/>
      <c r="I60" s="37"/>
      <c r="J60" s="22"/>
    </row>
    <row r="61" spans="1:12" x14ac:dyDescent="0.3">
      <c r="A61" s="6"/>
      <c r="B61" s="9"/>
      <c r="C61" s="11"/>
      <c r="D61" s="28"/>
      <c r="E61" s="22"/>
      <c r="F61" s="22"/>
      <c r="G61" s="11"/>
      <c r="H61" s="28"/>
      <c r="I61" s="22"/>
      <c r="J61" s="22"/>
    </row>
    <row r="62" spans="1:12" ht="36" x14ac:dyDescent="0.3">
      <c r="A62" s="6">
        <v>5</v>
      </c>
      <c r="B62" s="9" t="s">
        <v>83</v>
      </c>
      <c r="C62" s="11" t="s">
        <v>4</v>
      </c>
      <c r="D62" s="28">
        <v>0</v>
      </c>
      <c r="E62" s="22"/>
      <c r="F62" s="22"/>
      <c r="G62" s="11"/>
      <c r="H62" s="28"/>
      <c r="I62" s="22"/>
      <c r="J62" s="22"/>
    </row>
    <row r="63" spans="1:12" x14ac:dyDescent="0.3">
      <c r="A63" s="6"/>
      <c r="B63" s="44"/>
      <c r="C63" s="11"/>
      <c r="D63" s="28"/>
      <c r="E63" s="21"/>
      <c r="F63" s="21"/>
      <c r="G63" s="11"/>
      <c r="H63" s="28"/>
      <c r="I63" s="21"/>
      <c r="J63" s="21"/>
    </row>
    <row r="64" spans="1:12" x14ac:dyDescent="0.3">
      <c r="A64" s="8"/>
      <c r="B64" s="30" t="s">
        <v>26</v>
      </c>
      <c r="C64" s="45"/>
      <c r="D64" s="46"/>
      <c r="E64" s="21"/>
      <c r="F64" s="19"/>
      <c r="G64" s="45"/>
      <c r="H64" s="46"/>
      <c r="I64" s="21"/>
      <c r="J64" s="62"/>
    </row>
    <row r="65" spans="1:10" x14ac:dyDescent="0.3">
      <c r="A65" s="4"/>
      <c r="B65" s="42"/>
      <c r="C65" s="34"/>
      <c r="D65" s="36"/>
      <c r="E65" s="21"/>
      <c r="F65" s="19"/>
      <c r="G65" s="34"/>
      <c r="H65" s="36"/>
      <c r="I65" s="21"/>
      <c r="J65" s="62"/>
    </row>
    <row r="66" spans="1:10" s="1" customFormat="1" x14ac:dyDescent="0.3">
      <c r="A66" s="6"/>
      <c r="B66" s="5"/>
      <c r="C66" s="11"/>
      <c r="D66" s="28"/>
      <c r="E66" s="22"/>
      <c r="F66" s="22"/>
      <c r="G66" s="11"/>
      <c r="H66" s="28"/>
      <c r="I66" s="22"/>
      <c r="J66" s="22"/>
    </row>
    <row r="67" spans="1:10" s="49" customFormat="1" x14ac:dyDescent="0.3">
      <c r="A67" s="47" t="s">
        <v>24</v>
      </c>
      <c r="B67" s="48" t="s">
        <v>35</v>
      </c>
      <c r="C67" s="12"/>
      <c r="D67" s="25"/>
      <c r="E67" s="21"/>
      <c r="F67" s="21"/>
      <c r="G67" s="12"/>
      <c r="H67" s="25"/>
      <c r="I67" s="21"/>
      <c r="J67" s="21"/>
    </row>
    <row r="68" spans="1:10" s="49" customFormat="1" x14ac:dyDescent="0.3">
      <c r="A68" s="50"/>
      <c r="B68" s="51" t="s">
        <v>36</v>
      </c>
      <c r="C68" s="13"/>
      <c r="D68" s="26"/>
      <c r="E68" s="21"/>
      <c r="F68" s="21"/>
      <c r="G68" s="13"/>
      <c r="H68" s="26"/>
      <c r="I68" s="21"/>
      <c r="J68" s="21"/>
    </row>
    <row r="69" spans="1:10" s="49" customFormat="1" x14ac:dyDescent="0.3">
      <c r="A69" s="50"/>
      <c r="B69" s="51"/>
      <c r="C69" s="13"/>
      <c r="D69" s="26"/>
      <c r="E69" s="21"/>
      <c r="F69" s="21"/>
      <c r="G69" s="13"/>
      <c r="H69" s="26"/>
      <c r="I69" s="21"/>
      <c r="J69" s="21"/>
    </row>
    <row r="70" spans="1:10" s="49" customFormat="1" x14ac:dyDescent="0.3">
      <c r="A70" s="52">
        <v>1.1000000000000001</v>
      </c>
      <c r="B70" s="53" t="s">
        <v>54</v>
      </c>
      <c r="C70" s="14" t="s">
        <v>73</v>
      </c>
      <c r="D70" s="27">
        <v>0</v>
      </c>
      <c r="E70" s="37"/>
      <c r="F70" s="22"/>
      <c r="G70" s="14"/>
      <c r="H70" s="27"/>
      <c r="I70" s="37"/>
      <c r="J70" s="22"/>
    </row>
    <row r="71" spans="1:10" s="49" customFormat="1" x14ac:dyDescent="0.3">
      <c r="A71" s="52">
        <v>1.2</v>
      </c>
      <c r="B71" s="54" t="s">
        <v>55</v>
      </c>
      <c r="C71" s="14" t="s">
        <v>73</v>
      </c>
      <c r="D71" s="22">
        <v>0</v>
      </c>
      <c r="E71" s="37"/>
      <c r="F71" s="22"/>
      <c r="G71" s="14"/>
      <c r="H71" s="22"/>
      <c r="I71" s="37"/>
      <c r="J71" s="22"/>
    </row>
    <row r="72" spans="1:10" s="49" customFormat="1" x14ac:dyDescent="0.3">
      <c r="A72" s="52">
        <v>1.3</v>
      </c>
      <c r="B72" s="54" t="s">
        <v>57</v>
      </c>
      <c r="C72" s="14" t="s">
        <v>73</v>
      </c>
      <c r="D72" s="27">
        <v>0</v>
      </c>
      <c r="E72" s="37"/>
      <c r="F72" s="22"/>
      <c r="G72" s="14"/>
      <c r="H72" s="27"/>
      <c r="I72" s="37"/>
      <c r="J72" s="22"/>
    </row>
    <row r="73" spans="1:10" s="49" customFormat="1" x14ac:dyDescent="0.3">
      <c r="A73" s="52">
        <v>1.4</v>
      </c>
      <c r="B73" s="53" t="s">
        <v>58</v>
      </c>
      <c r="C73" s="14" t="s">
        <v>73</v>
      </c>
      <c r="D73" s="27">
        <v>0</v>
      </c>
      <c r="E73" s="37"/>
      <c r="F73" s="22"/>
      <c r="G73" s="14"/>
      <c r="H73" s="27"/>
      <c r="I73" s="37"/>
      <c r="J73" s="22"/>
    </row>
    <row r="74" spans="1:10" s="49" customFormat="1" x14ac:dyDescent="0.3">
      <c r="A74" s="52">
        <v>1.5</v>
      </c>
      <c r="B74" s="53" t="s">
        <v>59</v>
      </c>
      <c r="C74" s="14" t="s">
        <v>73</v>
      </c>
      <c r="D74" s="27">
        <v>0</v>
      </c>
      <c r="E74" s="37"/>
      <c r="F74" s="22"/>
      <c r="G74" s="14"/>
      <c r="H74" s="27"/>
      <c r="I74" s="37"/>
      <c r="J74" s="22"/>
    </row>
    <row r="75" spans="1:10" s="49" customFormat="1" x14ac:dyDescent="0.3">
      <c r="A75" s="52">
        <v>1.6</v>
      </c>
      <c r="B75" s="54" t="s">
        <v>60</v>
      </c>
      <c r="C75" s="14" t="s">
        <v>73</v>
      </c>
      <c r="D75" s="27" t="s">
        <v>56</v>
      </c>
      <c r="E75" s="37"/>
      <c r="F75" s="22"/>
      <c r="G75" s="14"/>
      <c r="H75" s="27"/>
      <c r="I75" s="37"/>
      <c r="J75" s="22"/>
    </row>
    <row r="76" spans="1:10" s="49" customFormat="1" x14ac:dyDescent="0.3">
      <c r="A76" s="52">
        <v>1.7</v>
      </c>
      <c r="B76" s="53" t="s">
        <v>61</v>
      </c>
      <c r="C76" s="14" t="s">
        <v>73</v>
      </c>
      <c r="D76" s="27">
        <v>0</v>
      </c>
      <c r="E76" s="37"/>
      <c r="F76" s="22"/>
      <c r="G76" s="14"/>
      <c r="H76" s="27"/>
      <c r="I76" s="37"/>
      <c r="J76" s="22"/>
    </row>
    <row r="77" spans="1:10" s="49" customFormat="1" x14ac:dyDescent="0.3">
      <c r="A77" s="52">
        <v>1.8</v>
      </c>
      <c r="B77" s="53" t="s">
        <v>62</v>
      </c>
      <c r="C77" s="14" t="s">
        <v>73</v>
      </c>
      <c r="D77" s="27">
        <v>0</v>
      </c>
      <c r="E77" s="37"/>
      <c r="F77" s="22"/>
      <c r="G77" s="14"/>
      <c r="H77" s="27"/>
      <c r="I77" s="37"/>
      <c r="J77" s="22"/>
    </row>
    <row r="78" spans="1:10" s="49" customFormat="1" x14ac:dyDescent="0.3">
      <c r="A78" s="52">
        <v>1.9</v>
      </c>
      <c r="B78" s="53" t="s">
        <v>63</v>
      </c>
      <c r="C78" s="14" t="s">
        <v>73</v>
      </c>
      <c r="D78" s="27">
        <v>0</v>
      </c>
      <c r="E78" s="37"/>
      <c r="F78" s="22"/>
      <c r="G78" s="14"/>
      <c r="H78" s="27"/>
      <c r="I78" s="37"/>
      <c r="J78" s="22"/>
    </row>
    <row r="79" spans="1:10" s="49" customFormat="1" x14ac:dyDescent="0.3">
      <c r="A79" s="55">
        <v>1.1000000000000001</v>
      </c>
      <c r="B79" s="53" t="s">
        <v>64</v>
      </c>
      <c r="C79" s="14" t="s">
        <v>73</v>
      </c>
      <c r="D79" s="27">
        <v>0</v>
      </c>
      <c r="E79" s="37"/>
      <c r="F79" s="22"/>
      <c r="G79" s="14"/>
      <c r="H79" s="27"/>
      <c r="I79" s="37"/>
      <c r="J79" s="22"/>
    </row>
    <row r="80" spans="1:10" s="49" customFormat="1" x14ac:dyDescent="0.3">
      <c r="A80" s="52">
        <v>1.1100000000000001</v>
      </c>
      <c r="B80" s="53" t="s">
        <v>65</v>
      </c>
      <c r="C80" s="14" t="s">
        <v>73</v>
      </c>
      <c r="D80" s="27">
        <v>0</v>
      </c>
      <c r="E80" s="37"/>
      <c r="F80" s="22"/>
      <c r="G80" s="14"/>
      <c r="H80" s="27"/>
      <c r="I80" s="37"/>
      <c r="J80" s="22"/>
    </row>
    <row r="81" spans="1:10" s="49" customFormat="1" x14ac:dyDescent="0.3">
      <c r="A81" s="52">
        <v>1.1200000000000001</v>
      </c>
      <c r="B81" s="53" t="s">
        <v>37</v>
      </c>
      <c r="C81" s="14" t="s">
        <v>73</v>
      </c>
      <c r="D81" s="27">
        <v>8</v>
      </c>
      <c r="E81" s="37">
        <v>1500</v>
      </c>
      <c r="F81" s="22">
        <f t="shared" ref="F81:F84" si="24">$D81*E81</f>
        <v>12000</v>
      </c>
      <c r="G81" s="14"/>
      <c r="H81" s="27"/>
      <c r="I81" s="35">
        <f t="shared" ref="I81:I84" si="25">E81</f>
        <v>1500</v>
      </c>
      <c r="J81" s="22">
        <f t="shared" ref="J81:J84" si="26">I81*H81</f>
        <v>0</v>
      </c>
    </row>
    <row r="82" spans="1:10" s="49" customFormat="1" x14ac:dyDescent="0.3">
      <c r="A82" s="52">
        <v>1.1299999999999999</v>
      </c>
      <c r="B82" s="53" t="s">
        <v>38</v>
      </c>
      <c r="C82" s="14" t="s">
        <v>73</v>
      </c>
      <c r="D82" s="27">
        <v>8</v>
      </c>
      <c r="E82" s="37">
        <v>250</v>
      </c>
      <c r="F82" s="22">
        <f t="shared" si="24"/>
        <v>2000</v>
      </c>
      <c r="G82" s="14"/>
      <c r="H82" s="27"/>
      <c r="I82" s="35">
        <f t="shared" si="25"/>
        <v>250</v>
      </c>
      <c r="J82" s="22">
        <f t="shared" si="26"/>
        <v>0</v>
      </c>
    </row>
    <row r="83" spans="1:10" s="49" customFormat="1" x14ac:dyDescent="0.3">
      <c r="A83" s="52">
        <v>1.1399999999999999</v>
      </c>
      <c r="B83" s="53" t="s">
        <v>66</v>
      </c>
      <c r="C83" s="14" t="s">
        <v>73</v>
      </c>
      <c r="D83" s="27">
        <v>8</v>
      </c>
      <c r="E83" s="37">
        <v>250</v>
      </c>
      <c r="F83" s="22">
        <f t="shared" si="24"/>
        <v>2000</v>
      </c>
      <c r="G83" s="14"/>
      <c r="H83" s="27"/>
      <c r="I83" s="35">
        <f t="shared" si="25"/>
        <v>250</v>
      </c>
      <c r="J83" s="22">
        <f t="shared" si="26"/>
        <v>0</v>
      </c>
    </row>
    <row r="84" spans="1:10" s="49" customFormat="1" ht="24" x14ac:dyDescent="0.3">
      <c r="A84" s="52">
        <v>1.1499999999999999</v>
      </c>
      <c r="B84" s="53" t="s">
        <v>76</v>
      </c>
      <c r="C84" s="14" t="s">
        <v>73</v>
      </c>
      <c r="D84" s="27">
        <f>D82*2+6</f>
        <v>22</v>
      </c>
      <c r="E84" s="37">
        <v>250</v>
      </c>
      <c r="F84" s="22">
        <f t="shared" si="24"/>
        <v>5500</v>
      </c>
      <c r="G84" s="14"/>
      <c r="H84" s="27"/>
      <c r="I84" s="35">
        <f t="shared" si="25"/>
        <v>250</v>
      </c>
      <c r="J84" s="22">
        <f t="shared" si="26"/>
        <v>0</v>
      </c>
    </row>
    <row r="85" spans="1:10" s="49" customFormat="1" x14ac:dyDescent="0.3">
      <c r="A85" s="52">
        <v>1.1599999999999999</v>
      </c>
      <c r="B85" s="53" t="s">
        <v>67</v>
      </c>
      <c r="C85" s="14" t="s">
        <v>73</v>
      </c>
      <c r="D85" s="27">
        <v>0</v>
      </c>
      <c r="E85" s="37"/>
      <c r="F85" s="22"/>
      <c r="G85" s="14"/>
      <c r="H85" s="27"/>
      <c r="I85" s="37"/>
      <c r="J85" s="22"/>
    </row>
    <row r="86" spans="1:10" s="49" customFormat="1" ht="24" x14ac:dyDescent="0.3">
      <c r="A86" s="52">
        <v>1.17</v>
      </c>
      <c r="B86" s="53" t="s">
        <v>68</v>
      </c>
      <c r="C86" s="14" t="s">
        <v>73</v>
      </c>
      <c r="D86" s="27">
        <v>0</v>
      </c>
      <c r="E86" s="37"/>
      <c r="F86" s="22"/>
      <c r="G86" s="14"/>
      <c r="H86" s="27"/>
      <c r="I86" s="37"/>
      <c r="J86" s="22"/>
    </row>
    <row r="87" spans="1:10" s="49" customFormat="1" x14ac:dyDescent="0.3">
      <c r="A87" s="50"/>
      <c r="B87" s="51"/>
      <c r="C87" s="13"/>
      <c r="D87" s="26"/>
      <c r="E87" s="21"/>
      <c r="F87" s="21"/>
      <c r="G87" s="13"/>
      <c r="H87" s="26"/>
      <c r="I87" s="21"/>
      <c r="J87" s="21"/>
    </row>
    <row r="88" spans="1:10" s="49" customFormat="1" x14ac:dyDescent="0.3">
      <c r="A88" s="56"/>
      <c r="B88" s="51"/>
      <c r="C88" s="13"/>
      <c r="D88" s="26"/>
      <c r="E88" s="21"/>
      <c r="F88" s="21"/>
      <c r="G88" s="13"/>
      <c r="H88" s="26"/>
      <c r="I88" s="21"/>
      <c r="J88" s="21"/>
    </row>
    <row r="89" spans="1:10" s="49" customFormat="1" ht="24" x14ac:dyDescent="0.3">
      <c r="A89" s="57"/>
      <c r="B89" s="15" t="s">
        <v>48</v>
      </c>
      <c r="C89" s="10"/>
      <c r="D89" s="22"/>
      <c r="E89" s="21"/>
      <c r="F89" s="20"/>
      <c r="G89" s="10"/>
      <c r="H89" s="22"/>
      <c r="I89" s="21"/>
      <c r="J89" s="20"/>
    </row>
    <row r="90" spans="1:10" s="49" customFormat="1" x14ac:dyDescent="0.3">
      <c r="A90" s="58"/>
      <c r="B90" s="54"/>
      <c r="C90" s="10"/>
      <c r="D90" s="22"/>
      <c r="E90" s="21"/>
      <c r="F90" s="21"/>
      <c r="G90" s="10"/>
      <c r="H90" s="22"/>
      <c r="I90" s="21"/>
      <c r="J90" s="21"/>
    </row>
    <row r="91" spans="1:10" s="49" customFormat="1" x14ac:dyDescent="0.3">
      <c r="A91" s="47" t="s">
        <v>34</v>
      </c>
      <c r="B91" s="48" t="s">
        <v>46</v>
      </c>
      <c r="C91" s="12"/>
      <c r="D91" s="25"/>
      <c r="E91" s="21"/>
      <c r="F91" s="21"/>
      <c r="G91" s="12"/>
      <c r="H91" s="25"/>
      <c r="I91" s="21"/>
      <c r="J91" s="21"/>
    </row>
    <row r="92" spans="1:10" s="49" customFormat="1" x14ac:dyDescent="0.3">
      <c r="A92" s="50"/>
      <c r="B92" s="51" t="s">
        <v>53</v>
      </c>
      <c r="C92" s="13"/>
      <c r="D92" s="26"/>
      <c r="E92" s="21"/>
      <c r="F92" s="21"/>
      <c r="G92" s="13"/>
      <c r="H92" s="26"/>
      <c r="I92" s="21"/>
      <c r="J92" s="21"/>
    </row>
    <row r="93" spans="1:10" s="49" customFormat="1" x14ac:dyDescent="0.3">
      <c r="A93" s="50"/>
      <c r="B93" s="51"/>
      <c r="C93" s="13"/>
      <c r="D93" s="26"/>
      <c r="E93" s="21"/>
      <c r="F93" s="21"/>
      <c r="G93" s="13"/>
      <c r="H93" s="26"/>
      <c r="I93" s="21"/>
      <c r="J93" s="21"/>
    </row>
    <row r="94" spans="1:10" s="49" customFormat="1" ht="60" x14ac:dyDescent="0.3">
      <c r="A94" s="16">
        <v>1</v>
      </c>
      <c r="B94" s="17" t="s">
        <v>84</v>
      </c>
      <c r="C94" s="18" t="s">
        <v>4</v>
      </c>
      <c r="D94" s="28">
        <v>1</v>
      </c>
      <c r="E94" s="21">
        <v>49500</v>
      </c>
      <c r="F94" s="22">
        <f>$D94*E94</f>
        <v>49500</v>
      </c>
      <c r="G94" s="18"/>
      <c r="H94" s="28">
        <v>1</v>
      </c>
      <c r="I94" s="35">
        <f t="shared" ref="I94" si="27">E94</f>
        <v>49500</v>
      </c>
      <c r="J94" s="22">
        <f t="shared" ref="J94" si="28">I94*H94</f>
        <v>49500</v>
      </c>
    </row>
    <row r="95" spans="1:10" s="49" customFormat="1" x14ac:dyDescent="0.3">
      <c r="A95" s="16"/>
      <c r="B95" s="17"/>
      <c r="C95" s="18"/>
      <c r="D95" s="28"/>
      <c r="E95" s="21"/>
      <c r="F95" s="21"/>
      <c r="G95" s="18"/>
      <c r="H95" s="28"/>
      <c r="I95" s="21"/>
      <c r="J95" s="21"/>
    </row>
    <row r="96" spans="1:10" s="49" customFormat="1" ht="60" x14ac:dyDescent="0.3">
      <c r="A96" s="16">
        <v>2</v>
      </c>
      <c r="B96" s="17" t="s">
        <v>85</v>
      </c>
      <c r="C96" s="18" t="s">
        <v>4</v>
      </c>
      <c r="D96" s="28">
        <v>1</v>
      </c>
      <c r="E96" s="21">
        <v>35000</v>
      </c>
      <c r="F96" s="22">
        <f>$D96*E96</f>
        <v>35000</v>
      </c>
      <c r="G96" s="18"/>
      <c r="H96" s="28">
        <v>1</v>
      </c>
      <c r="I96" s="35">
        <f t="shared" ref="I96" si="29">E96</f>
        <v>35000</v>
      </c>
      <c r="J96" s="22">
        <f t="shared" ref="J96" si="30">I96*H96</f>
        <v>35000</v>
      </c>
    </row>
    <row r="97" spans="1:10" s="49" customFormat="1" x14ac:dyDescent="0.3">
      <c r="A97" s="16"/>
      <c r="B97" s="17"/>
      <c r="C97" s="18"/>
      <c r="D97" s="28"/>
      <c r="E97" s="21"/>
      <c r="F97" s="22"/>
      <c r="G97" s="18"/>
      <c r="H97" s="28"/>
      <c r="I97" s="21"/>
      <c r="J97" s="22"/>
    </row>
    <row r="98" spans="1:10" s="49" customFormat="1" ht="60" x14ac:dyDescent="0.3">
      <c r="A98" s="16">
        <v>4</v>
      </c>
      <c r="B98" s="17" t="s">
        <v>86</v>
      </c>
      <c r="C98" s="18" t="s">
        <v>4</v>
      </c>
      <c r="D98" s="28">
        <v>9</v>
      </c>
      <c r="E98" s="21">
        <v>9500</v>
      </c>
      <c r="F98" s="22">
        <f>$D98*E98</f>
        <v>85500</v>
      </c>
      <c r="G98" s="18"/>
      <c r="H98" s="28">
        <v>9</v>
      </c>
      <c r="I98" s="35">
        <f t="shared" ref="I98" si="31">E98</f>
        <v>9500</v>
      </c>
      <c r="J98" s="22">
        <f t="shared" ref="J98" si="32">I98*H98</f>
        <v>85500</v>
      </c>
    </row>
    <row r="99" spans="1:10" s="49" customFormat="1" x14ac:dyDescent="0.3">
      <c r="A99" s="16"/>
      <c r="B99" s="17"/>
      <c r="C99" s="18"/>
      <c r="D99" s="28"/>
      <c r="E99" s="21"/>
      <c r="F99" s="22"/>
      <c r="G99" s="18"/>
      <c r="H99" s="28"/>
      <c r="I99" s="21"/>
      <c r="J99" s="22"/>
    </row>
    <row r="100" spans="1:10" s="49" customFormat="1" ht="60" x14ac:dyDescent="0.3">
      <c r="A100" s="16">
        <v>5</v>
      </c>
      <c r="B100" s="17" t="s">
        <v>87</v>
      </c>
      <c r="C100" s="18" t="s">
        <v>4</v>
      </c>
      <c r="D100" s="28">
        <v>2</v>
      </c>
      <c r="E100" s="21">
        <v>18000</v>
      </c>
      <c r="F100" s="22">
        <f>$D100*E100</f>
        <v>36000</v>
      </c>
      <c r="G100" s="18"/>
      <c r="H100" s="28">
        <v>2</v>
      </c>
      <c r="I100" s="35">
        <f t="shared" ref="I100" si="33">E100</f>
        <v>18000</v>
      </c>
      <c r="J100" s="22">
        <f t="shared" ref="J100" si="34">I100*H100</f>
        <v>36000</v>
      </c>
    </row>
    <row r="101" spans="1:10" s="49" customFormat="1" x14ac:dyDescent="0.3">
      <c r="A101" s="16"/>
      <c r="B101" s="17"/>
      <c r="C101" s="18"/>
      <c r="D101" s="28"/>
      <c r="E101" s="21"/>
      <c r="F101" s="21"/>
      <c r="G101" s="18"/>
      <c r="H101" s="28"/>
      <c r="I101" s="21"/>
      <c r="J101" s="21"/>
    </row>
    <row r="102" spans="1:10" s="49" customFormat="1" x14ac:dyDescent="0.3">
      <c r="A102" s="57"/>
      <c r="B102" s="15" t="s">
        <v>49</v>
      </c>
      <c r="C102" s="10"/>
      <c r="D102" s="22"/>
      <c r="E102" s="21"/>
      <c r="F102" s="20"/>
      <c r="G102" s="10"/>
      <c r="H102" s="22"/>
      <c r="I102" s="21"/>
      <c r="J102" s="20"/>
    </row>
    <row r="103" spans="1:10" s="1" customFormat="1" x14ac:dyDescent="0.3">
      <c r="A103" s="6"/>
      <c r="B103" s="5"/>
      <c r="C103" s="11"/>
      <c r="D103" s="28"/>
      <c r="E103" s="22"/>
      <c r="F103" s="22"/>
      <c r="G103" s="11"/>
      <c r="H103" s="28"/>
      <c r="I103" s="22"/>
      <c r="J103" s="22"/>
    </row>
    <row r="104" spans="1:10" x14ac:dyDescent="0.3">
      <c r="A104" s="8"/>
      <c r="B104" s="30" t="s">
        <v>50</v>
      </c>
      <c r="C104" s="45"/>
      <c r="D104" s="59"/>
      <c r="E104" s="21"/>
      <c r="F104" s="19">
        <f>SUM(F11:F100)</f>
        <v>498530</v>
      </c>
      <c r="G104" s="45"/>
      <c r="H104" s="59"/>
      <c r="I104" s="21"/>
      <c r="J104" s="62">
        <f>SUM(J11:J100)</f>
        <v>370101.5</v>
      </c>
    </row>
    <row r="105" spans="1:10" x14ac:dyDescent="0.3">
      <c r="A105" s="4"/>
      <c r="B105" s="42"/>
      <c r="C105" s="34"/>
      <c r="D105" s="19"/>
      <c r="E105" s="21"/>
      <c r="F105" s="21"/>
      <c r="G105" s="34"/>
      <c r="H105" s="62"/>
      <c r="I105" s="21"/>
      <c r="J105" s="21"/>
    </row>
    <row r="106" spans="1:10" x14ac:dyDescent="0.3">
      <c r="A106" s="4"/>
      <c r="B106" s="42"/>
      <c r="C106" s="34"/>
      <c r="D106" s="19"/>
      <c r="E106" s="21"/>
      <c r="F106" s="21"/>
      <c r="G106" s="34"/>
      <c r="H106" s="62"/>
      <c r="I106" s="21"/>
      <c r="J106" s="21"/>
    </row>
    <row r="107" spans="1:10" x14ac:dyDescent="0.3">
      <c r="A107" s="4"/>
      <c r="B107" s="60" t="s">
        <v>21</v>
      </c>
      <c r="C107" s="34"/>
      <c r="D107" s="19"/>
      <c r="E107" s="21"/>
      <c r="F107" s="21"/>
      <c r="G107" s="34"/>
      <c r="H107" s="62"/>
      <c r="I107" s="21"/>
      <c r="J107" s="21"/>
    </row>
    <row r="108" spans="1:10" x14ac:dyDescent="0.3">
      <c r="A108" s="4"/>
      <c r="B108" s="61" t="s">
        <v>31</v>
      </c>
      <c r="C108" s="34"/>
      <c r="D108" s="19"/>
      <c r="E108" s="21"/>
      <c r="F108" s="21"/>
      <c r="G108" s="34"/>
      <c r="H108" s="62"/>
      <c r="I108" s="21"/>
      <c r="J108" s="21"/>
    </row>
    <row r="109" spans="1:10" ht="24" x14ac:dyDescent="0.3">
      <c r="A109" s="4"/>
      <c r="B109" s="61" t="s">
        <v>32</v>
      </c>
      <c r="C109" s="34"/>
      <c r="D109" s="19"/>
      <c r="E109" s="21"/>
      <c r="F109" s="21"/>
      <c r="G109" s="34"/>
      <c r="H109" s="62"/>
      <c r="I109" s="21"/>
      <c r="J109" s="21"/>
    </row>
    <row r="110" spans="1:10" x14ac:dyDescent="0.3">
      <c r="A110" s="4"/>
      <c r="B110" s="61" t="s">
        <v>33</v>
      </c>
      <c r="C110" s="34"/>
      <c r="D110" s="19"/>
      <c r="E110" s="21"/>
      <c r="F110" s="21"/>
      <c r="G110" s="34"/>
      <c r="H110" s="62"/>
      <c r="I110" s="21"/>
      <c r="J110" s="21"/>
    </row>
  </sheetData>
  <autoFilter ref="A5:D100" xr:uid="{00000000-0009-0000-0000-000000000000}"/>
  <mergeCells count="15">
    <mergeCell ref="G5:G6"/>
    <mergeCell ref="H5:H6"/>
    <mergeCell ref="I5:I6"/>
    <mergeCell ref="J5:J6"/>
    <mergeCell ref="H2:J3"/>
    <mergeCell ref="E5:E6"/>
    <mergeCell ref="E2:F3"/>
    <mergeCell ref="F5:F6"/>
    <mergeCell ref="A1:C1"/>
    <mergeCell ref="A2:C2"/>
    <mergeCell ref="A3:B3"/>
    <mergeCell ref="A5:A6"/>
    <mergeCell ref="B5:B6"/>
    <mergeCell ref="C5:C6"/>
    <mergeCell ref="D5:D6"/>
  </mergeCells>
  <pageMargins left="0.7" right="0.7" top="0.75" bottom="0.75" header="0.3" footer="0.3"/>
  <pageSetup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7007B-C845-464D-93FD-ACE229A4D397}">
  <dimension ref="A1:G23"/>
  <sheetViews>
    <sheetView tabSelected="1" topLeftCell="A10" workbookViewId="0">
      <selection activeCell="A22" sqref="A22"/>
    </sheetView>
  </sheetViews>
  <sheetFormatPr defaultRowHeight="14.4" x14ac:dyDescent="0.3"/>
  <cols>
    <col min="1" max="1" width="5.33203125" style="64" bestFit="1" customWidth="1"/>
    <col min="2" max="2" width="36" style="64" customWidth="1"/>
    <col min="3" max="3" width="8.88671875" style="64"/>
    <col min="4" max="4" width="8.88671875" style="71"/>
    <col min="5" max="5" width="10.109375" style="71" bestFit="1" customWidth="1"/>
    <col min="6" max="6" width="12" style="71" bestFit="1" customWidth="1"/>
    <col min="7" max="7" width="8.88671875" style="64"/>
    <col min="8" max="8" width="14.21875" bestFit="1" customWidth="1"/>
  </cols>
  <sheetData>
    <row r="1" spans="1:7" x14ac:dyDescent="0.3">
      <c r="A1" s="67" t="s">
        <v>91</v>
      </c>
      <c r="B1" s="67" t="s">
        <v>0</v>
      </c>
      <c r="C1" s="67" t="s">
        <v>1</v>
      </c>
      <c r="D1" s="69" t="s">
        <v>92</v>
      </c>
      <c r="E1" s="69" t="s">
        <v>2</v>
      </c>
      <c r="F1" s="69" t="s">
        <v>93</v>
      </c>
      <c r="G1" s="67" t="s">
        <v>94</v>
      </c>
    </row>
    <row r="2" spans="1:7" x14ac:dyDescent="0.3">
      <c r="A2" s="65">
        <v>1</v>
      </c>
      <c r="B2" s="68" t="s">
        <v>117</v>
      </c>
      <c r="C2" s="65"/>
      <c r="D2" s="70"/>
      <c r="E2" s="70"/>
      <c r="F2" s="70"/>
      <c r="G2" s="65"/>
    </row>
    <row r="3" spans="1:7" x14ac:dyDescent="0.3">
      <c r="A3" s="65"/>
      <c r="B3" s="66" t="s">
        <v>95</v>
      </c>
      <c r="C3" s="65" t="s">
        <v>20</v>
      </c>
      <c r="D3" s="70">
        <v>8</v>
      </c>
      <c r="E3" s="70">
        <v>1550</v>
      </c>
      <c r="F3" s="70">
        <f>E3*D3</f>
        <v>12400</v>
      </c>
      <c r="G3" s="65"/>
    </row>
    <row r="4" spans="1:7" ht="28.8" x14ac:dyDescent="0.3">
      <c r="A4" s="65">
        <v>2</v>
      </c>
      <c r="B4" s="68" t="s">
        <v>110</v>
      </c>
      <c r="C4" s="65" t="s">
        <v>96</v>
      </c>
      <c r="D4" s="70">
        <v>25</v>
      </c>
      <c r="E4" s="70">
        <v>125</v>
      </c>
      <c r="F4" s="70">
        <f t="shared" ref="F4:F22" si="0">E4*D4</f>
        <v>3125</v>
      </c>
      <c r="G4" s="65"/>
    </row>
    <row r="5" spans="1:7" x14ac:dyDescent="0.3">
      <c r="A5" s="65">
        <v>3</v>
      </c>
      <c r="B5" s="66" t="s">
        <v>98</v>
      </c>
      <c r="C5" s="65" t="s">
        <v>20</v>
      </c>
      <c r="D5" s="70">
        <v>2</v>
      </c>
      <c r="E5" s="70">
        <v>5500</v>
      </c>
      <c r="F5" s="70">
        <f t="shared" si="0"/>
        <v>11000</v>
      </c>
      <c r="G5" s="65"/>
    </row>
    <row r="6" spans="1:7" ht="43.2" x14ac:dyDescent="0.3">
      <c r="A6" s="65">
        <v>4</v>
      </c>
      <c r="B6" s="68" t="s">
        <v>99</v>
      </c>
      <c r="C6" s="65" t="s">
        <v>20</v>
      </c>
      <c r="D6" s="70">
        <v>3</v>
      </c>
      <c r="E6" s="70">
        <v>2500</v>
      </c>
      <c r="F6" s="70">
        <f t="shared" si="0"/>
        <v>7500</v>
      </c>
      <c r="G6" s="65"/>
    </row>
    <row r="7" spans="1:7" x14ac:dyDescent="0.3">
      <c r="A7" s="65">
        <v>5</v>
      </c>
      <c r="B7" s="66" t="s">
        <v>100</v>
      </c>
      <c r="C7" s="65"/>
      <c r="D7" s="70"/>
      <c r="E7" s="70"/>
      <c r="F7" s="70"/>
      <c r="G7" s="65"/>
    </row>
    <row r="8" spans="1:7" x14ac:dyDescent="0.3">
      <c r="A8" s="65"/>
      <c r="B8" s="66" t="s">
        <v>101</v>
      </c>
      <c r="C8" s="65" t="s">
        <v>20</v>
      </c>
      <c r="D8" s="70">
        <v>3</v>
      </c>
      <c r="E8" s="70">
        <v>3050</v>
      </c>
      <c r="F8" s="70">
        <f t="shared" si="0"/>
        <v>9150</v>
      </c>
      <c r="G8" s="65"/>
    </row>
    <row r="9" spans="1:7" x14ac:dyDescent="0.3">
      <c r="A9" s="65"/>
      <c r="B9" s="66" t="s">
        <v>102</v>
      </c>
      <c r="C9" s="65" t="s">
        <v>20</v>
      </c>
      <c r="D9" s="70">
        <v>4</v>
      </c>
      <c r="E9" s="70">
        <v>4550</v>
      </c>
      <c r="F9" s="70">
        <f t="shared" si="0"/>
        <v>18200</v>
      </c>
      <c r="G9" s="65"/>
    </row>
    <row r="10" spans="1:7" x14ac:dyDescent="0.3">
      <c r="A10" s="65"/>
      <c r="B10" s="66" t="s">
        <v>103</v>
      </c>
      <c r="C10" s="65" t="s">
        <v>20</v>
      </c>
      <c r="D10" s="70">
        <v>22</v>
      </c>
      <c r="E10" s="70">
        <v>1600</v>
      </c>
      <c r="F10" s="70">
        <f t="shared" si="0"/>
        <v>35200</v>
      </c>
      <c r="G10" s="65"/>
    </row>
    <row r="11" spans="1:7" x14ac:dyDescent="0.3">
      <c r="A11" s="65"/>
      <c r="B11" s="66" t="s">
        <v>104</v>
      </c>
      <c r="C11" s="65" t="s">
        <v>20</v>
      </c>
      <c r="D11" s="70">
        <v>2</v>
      </c>
      <c r="E11" s="70">
        <v>30500</v>
      </c>
      <c r="F11" s="70">
        <f t="shared" si="0"/>
        <v>61000</v>
      </c>
      <c r="G11" s="65"/>
    </row>
    <row r="12" spans="1:7" ht="28.8" x14ac:dyDescent="0.3">
      <c r="A12" s="65">
        <v>6</v>
      </c>
      <c r="B12" s="68" t="s">
        <v>109</v>
      </c>
      <c r="C12" s="65" t="s">
        <v>115</v>
      </c>
      <c r="D12" s="70">
        <v>500</v>
      </c>
      <c r="E12" s="70">
        <v>20</v>
      </c>
      <c r="F12" s="70">
        <f>E12*D12</f>
        <v>10000</v>
      </c>
      <c r="G12" s="65"/>
    </row>
    <row r="13" spans="1:7" ht="43.2" x14ac:dyDescent="0.3">
      <c r="A13" s="65">
        <v>7</v>
      </c>
      <c r="B13" s="68" t="s">
        <v>116</v>
      </c>
      <c r="C13" s="65" t="s">
        <v>105</v>
      </c>
      <c r="D13" s="70">
        <v>1</v>
      </c>
      <c r="E13" s="70">
        <v>45000</v>
      </c>
      <c r="F13" s="70">
        <f t="shared" si="0"/>
        <v>45000</v>
      </c>
      <c r="G13" s="65"/>
    </row>
    <row r="14" spans="1:7" ht="28.8" x14ac:dyDescent="0.3">
      <c r="A14" s="65">
        <v>8</v>
      </c>
      <c r="B14" s="68" t="s">
        <v>106</v>
      </c>
      <c r="C14" s="65" t="s">
        <v>20</v>
      </c>
      <c r="D14" s="70">
        <v>2</v>
      </c>
      <c r="E14" s="70">
        <v>3500</v>
      </c>
      <c r="F14" s="70">
        <f t="shared" si="0"/>
        <v>7000</v>
      </c>
      <c r="G14" s="65"/>
    </row>
    <row r="15" spans="1:7" ht="28.8" x14ac:dyDescent="0.3">
      <c r="A15" s="65">
        <v>9</v>
      </c>
      <c r="B15" s="68" t="s">
        <v>107</v>
      </c>
      <c r="C15" s="65" t="s">
        <v>105</v>
      </c>
      <c r="D15" s="70">
        <v>1</v>
      </c>
      <c r="E15" s="70">
        <v>5000</v>
      </c>
      <c r="F15" s="70">
        <f>E15*D15</f>
        <v>5000</v>
      </c>
      <c r="G15" s="65"/>
    </row>
    <row r="16" spans="1:7" ht="28.8" x14ac:dyDescent="0.3">
      <c r="A16" s="65">
        <v>10</v>
      </c>
      <c r="B16" s="68" t="s">
        <v>108</v>
      </c>
      <c r="C16" s="65" t="s">
        <v>105</v>
      </c>
      <c r="D16" s="70">
        <v>1</v>
      </c>
      <c r="E16" s="70">
        <v>18500</v>
      </c>
      <c r="F16" s="70">
        <f t="shared" si="0"/>
        <v>18500</v>
      </c>
      <c r="G16" s="65"/>
    </row>
    <row r="17" spans="1:7" ht="28.8" x14ac:dyDescent="0.3">
      <c r="A17" s="65">
        <v>11</v>
      </c>
      <c r="B17" s="68" t="s">
        <v>111</v>
      </c>
      <c r="C17" s="65" t="s">
        <v>105</v>
      </c>
      <c r="D17" s="70">
        <v>1</v>
      </c>
      <c r="E17" s="70">
        <v>6500</v>
      </c>
      <c r="F17" s="70">
        <f t="shared" si="0"/>
        <v>6500</v>
      </c>
      <c r="G17" s="65"/>
    </row>
    <row r="18" spans="1:7" x14ac:dyDescent="0.3">
      <c r="A18" s="65">
        <v>12</v>
      </c>
      <c r="B18" s="66" t="s">
        <v>112</v>
      </c>
      <c r="C18" s="65" t="s">
        <v>20</v>
      </c>
      <c r="D18" s="70">
        <v>11</v>
      </c>
      <c r="E18" s="70">
        <v>1350</v>
      </c>
      <c r="F18" s="70">
        <f t="shared" si="0"/>
        <v>14850</v>
      </c>
      <c r="G18" s="65"/>
    </row>
    <row r="19" spans="1:7" x14ac:dyDescent="0.3">
      <c r="A19" s="65">
        <v>13</v>
      </c>
      <c r="B19" s="66" t="s">
        <v>113</v>
      </c>
      <c r="C19" s="65" t="s">
        <v>20</v>
      </c>
      <c r="D19" s="70">
        <v>2</v>
      </c>
      <c r="E19" s="70">
        <v>13000</v>
      </c>
      <c r="F19" s="70">
        <f t="shared" si="0"/>
        <v>26000</v>
      </c>
      <c r="G19" s="65"/>
    </row>
    <row r="20" spans="1:7" ht="28.8" x14ac:dyDescent="0.3">
      <c r="A20" s="65">
        <v>14</v>
      </c>
      <c r="B20" s="68" t="s">
        <v>114</v>
      </c>
      <c r="C20" s="65" t="s">
        <v>20</v>
      </c>
      <c r="D20" s="70">
        <v>3</v>
      </c>
      <c r="E20" s="70">
        <v>750</v>
      </c>
      <c r="F20" s="70">
        <f t="shared" si="0"/>
        <v>2250</v>
      </c>
      <c r="G20" s="65"/>
    </row>
    <row r="21" spans="1:7" x14ac:dyDescent="0.3">
      <c r="A21" s="65">
        <v>15</v>
      </c>
      <c r="B21" s="68" t="s">
        <v>118</v>
      </c>
      <c r="C21" s="65" t="s">
        <v>105</v>
      </c>
      <c r="D21" s="70">
        <v>1</v>
      </c>
      <c r="E21" s="70">
        <v>3500</v>
      </c>
      <c r="F21" s="70">
        <f t="shared" si="0"/>
        <v>3500</v>
      </c>
      <c r="G21" s="65"/>
    </row>
    <row r="22" spans="1:7" x14ac:dyDescent="0.3">
      <c r="A22" s="65"/>
      <c r="B22" s="66"/>
      <c r="C22" s="65"/>
      <c r="D22" s="70"/>
      <c r="E22" s="70"/>
      <c r="F22" s="70">
        <f t="shared" si="0"/>
        <v>0</v>
      </c>
      <c r="G22" s="65"/>
    </row>
    <row r="23" spans="1:7" x14ac:dyDescent="0.3">
      <c r="A23" s="65"/>
      <c r="B23" s="72" t="s">
        <v>97</v>
      </c>
      <c r="C23" s="65"/>
      <c r="D23" s="70"/>
      <c r="E23" s="70"/>
      <c r="F23" s="69">
        <f>SUM(F3:F22)</f>
        <v>296175</v>
      </c>
      <c r="G23" s="65"/>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FCC832B86D5804DAB55AF6F03A87458" ma:contentTypeVersion="11" ma:contentTypeDescription="Create a new document." ma:contentTypeScope="" ma:versionID="79acb4288e82ca4a92ff0b35605f31e7">
  <xsd:schema xmlns:xsd="http://www.w3.org/2001/XMLSchema" xmlns:xs="http://www.w3.org/2001/XMLSchema" xmlns:p="http://schemas.microsoft.com/office/2006/metadata/properties" xmlns:ns3="84d5ecd3-9e46-4f88-88f4-d7ee9e4f8f55" xmlns:ns4="b57188eb-d1f0-4ce3-8e5d-aa1e259d11d3" targetNamespace="http://schemas.microsoft.com/office/2006/metadata/properties" ma:root="true" ma:fieldsID="c8308edf98ae9e3634fb0d0ad7fd0f62" ns3:_="" ns4:_="">
    <xsd:import namespace="84d5ecd3-9e46-4f88-88f4-d7ee9e4f8f55"/>
    <xsd:import namespace="b57188eb-d1f0-4ce3-8e5d-aa1e259d11d3"/>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ObjectDetectorVersion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d5ecd3-9e46-4f88-88f4-d7ee9e4f8f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7188eb-d1f0-4ce3-8e5d-aa1e259d11d3"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84d5ecd3-9e46-4f88-88f4-d7ee9e4f8f5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4EEA9B-68CF-40AB-88E0-50F2A5310F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d5ecd3-9e46-4f88-88f4-d7ee9e4f8f55"/>
    <ds:schemaRef ds:uri="b57188eb-d1f0-4ce3-8e5d-aa1e259d1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117CB94-2A09-4E90-BE98-0734B0D50AAF}">
  <ds:schemaRefs>
    <ds:schemaRef ds:uri="http://schemas.microsoft.com/office/2006/metadata/properties"/>
    <ds:schemaRef ds:uri="b57188eb-d1f0-4ce3-8e5d-aa1e259d11d3"/>
    <ds:schemaRef ds:uri="http://purl.org/dc/dcmitype/"/>
    <ds:schemaRef ds:uri="http://www.w3.org/XML/1998/namespace"/>
    <ds:schemaRef ds:uri="http://schemas.microsoft.com/office/2006/documentManagement/types"/>
    <ds:schemaRef ds:uri="http://schemas.openxmlformats.org/package/2006/metadata/core-properties"/>
    <ds:schemaRef ds:uri="84d5ecd3-9e46-4f88-88f4-d7ee9e4f8f55"/>
    <ds:schemaRef ds:uri="http://schemas.microsoft.com/office/infopath/2007/PartnerControls"/>
    <ds:schemaRef ds:uri="http://purl.org/dc/terms/"/>
    <ds:schemaRef ds:uri="http://purl.org/dc/elements/1.1/"/>
  </ds:schemaRefs>
</ds:datastoreItem>
</file>

<file path=customXml/itemProps3.xml><?xml version="1.0" encoding="utf-8"?>
<ds:datastoreItem xmlns:ds="http://schemas.openxmlformats.org/officeDocument/2006/customXml" ds:itemID="{865984CE-C744-42D5-BD1D-66276CBFB6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PHE BOQ</vt:lpstr>
      <vt:lpstr>Additional works</vt:lpstr>
      <vt:lpstr>'PHE BOQ'!Print_Titles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2024-02-14T07:20:08Z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0x0101001FCC832B86D5804DAB55AF6F03A87458</vt:lpwstr>
  </property>
</Properties>
</file>