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defaultThemeVersion="124226"/>
  <xr:revisionPtr revIDLastSave="0" documentId="13_ncr:1_{7693D637-9993-4200-B8B1-CC560416C60D}" xr6:coauthVersionLast="36" xr6:coauthVersionMax="47" xr10:uidLastSave="{00000000-0000-0000-0000-000000000000}"/>
  <bookViews>
    <workbookView xWindow="-108" yWindow="-108" windowWidth="23256" windowHeight="12576" tabRatio="872" activeTab="1" xr2:uid="{00000000-000D-0000-FFFF-FFFF00000000}"/>
  </bookViews>
  <sheets>
    <sheet name="PHE BOQ" sheetId="17" r:id="rId1"/>
    <sheet name="Additional works" sheetId="18" r:id="rId2"/>
  </sheets>
  <definedNames>
    <definedName name="_xlnm._FilterDatabase" localSheetId="0" hidden="1">'PHE BOQ'!$A$5:$D$100</definedName>
    <definedName name="_xlnm.Print_Titles" localSheetId="0">'PHE BOQ'!$5:$6</definedName>
  </definedNames>
  <calcPr calcId="191029"/>
</workbook>
</file>

<file path=xl/calcChain.xml><?xml version="1.0" encoding="utf-8"?>
<calcChain xmlns="http://schemas.openxmlformats.org/spreadsheetml/2006/main">
  <c r="F21" i="18" l="1"/>
  <c r="F20" i="18" l="1"/>
  <c r="F12" i="18" l="1"/>
  <c r="F15" i="18" l="1"/>
  <c r="F4" i="18" l="1"/>
  <c r="F5" i="18"/>
  <c r="F6" i="18"/>
  <c r="F8" i="18"/>
  <c r="F9" i="18"/>
  <c r="F10" i="18"/>
  <c r="F11" i="18"/>
  <c r="F13" i="18"/>
  <c r="F14" i="18"/>
  <c r="F16" i="18"/>
  <c r="F17" i="18"/>
  <c r="F18" i="18"/>
  <c r="F19" i="18"/>
  <c r="F22" i="18"/>
  <c r="F3" i="18"/>
  <c r="F23" i="18" l="1"/>
  <c r="I100" i="17" l="1"/>
  <c r="J100" i="17" s="1"/>
  <c r="I98" i="17"/>
  <c r="J98" i="17" s="1"/>
  <c r="I96" i="17"/>
  <c r="J96" i="17" s="1"/>
  <c r="I94" i="17"/>
  <c r="J94" i="17" s="1"/>
  <c r="I84" i="17"/>
  <c r="J84" i="17" s="1"/>
  <c r="I83" i="17"/>
  <c r="J83" i="17" s="1"/>
  <c r="I82" i="17"/>
  <c r="J82" i="17" s="1"/>
  <c r="I81" i="17"/>
  <c r="J81" i="17" s="1"/>
  <c r="I58" i="17"/>
  <c r="J58" i="17" s="1"/>
  <c r="I56" i="17"/>
  <c r="J56" i="17" s="1"/>
  <c r="I52" i="17"/>
  <c r="J52" i="17" s="1"/>
  <c r="I51" i="17"/>
  <c r="J51" i="17" s="1"/>
  <c r="I49" i="17"/>
  <c r="J49" i="17" s="1"/>
  <c r="I48" i="17"/>
  <c r="J48" i="17" s="1"/>
  <c r="J42" i="17"/>
  <c r="I42" i="17"/>
  <c r="I38" i="17"/>
  <c r="J38" i="17" s="1"/>
  <c r="I29" i="17"/>
  <c r="J29" i="17" s="1"/>
  <c r="I24" i="17"/>
  <c r="J24" i="17" s="1"/>
  <c r="I19" i="17"/>
  <c r="J19" i="17" s="1"/>
  <c r="I18" i="17"/>
  <c r="J18" i="17" s="1"/>
  <c r="I17" i="17"/>
  <c r="J17" i="17" s="1"/>
  <c r="J12" i="17"/>
  <c r="J13" i="17"/>
  <c r="I12" i="17"/>
  <c r="I13" i="17"/>
  <c r="J11" i="17"/>
  <c r="I11" i="17"/>
  <c r="J104" i="17" l="1"/>
  <c r="F100" i="17"/>
  <c r="F98" i="17"/>
  <c r="F96" i="17"/>
  <c r="F94" i="17"/>
  <c r="F83" i="17"/>
  <c r="F82" i="17"/>
  <c r="F81" i="17"/>
  <c r="F58" i="17"/>
  <c r="F56" i="17"/>
  <c r="F52" i="17"/>
  <c r="F51" i="17"/>
  <c r="F49" i="17"/>
  <c r="F48" i="17"/>
  <c r="F42" i="17"/>
  <c r="F38" i="17"/>
  <c r="F29" i="17"/>
  <c r="F24" i="17"/>
  <c r="F19" i="17"/>
  <c r="F18" i="17"/>
  <c r="F17" i="17"/>
  <c r="F13" i="17"/>
  <c r="F12" i="17"/>
  <c r="F11" i="17"/>
  <c r="D84" i="17" l="1"/>
  <c r="F84" i="17" s="1"/>
  <c r="F104" i="17" s="1"/>
</calcChain>
</file>

<file path=xl/sharedStrings.xml><?xml version="1.0" encoding="utf-8"?>
<sst xmlns="http://schemas.openxmlformats.org/spreadsheetml/2006/main" count="196" uniqueCount="119">
  <si>
    <t>Description</t>
  </si>
  <si>
    <t>Unit</t>
  </si>
  <si>
    <t>Rate</t>
  </si>
  <si>
    <t>Amount</t>
  </si>
  <si>
    <t>Nos.</t>
  </si>
  <si>
    <t>Item No.</t>
  </si>
  <si>
    <t>WATER SUPPLY  PIPING</t>
  </si>
  <si>
    <t>R.mt</t>
  </si>
  <si>
    <t>25 mm Dia</t>
  </si>
  <si>
    <t>32mm Dia</t>
  </si>
  <si>
    <t xml:space="preserve">40mm Dia </t>
  </si>
  <si>
    <t>20mm Dia</t>
  </si>
  <si>
    <t>RO</t>
  </si>
  <si>
    <t>A</t>
  </si>
  <si>
    <t>B</t>
  </si>
  <si>
    <t xml:space="preserve">DRAINAGE </t>
  </si>
  <si>
    <t>40mm Dia</t>
  </si>
  <si>
    <t xml:space="preserve">50mm Dia </t>
  </si>
  <si>
    <t>75mm Dia</t>
  </si>
  <si>
    <t>100 mm Dia</t>
  </si>
  <si>
    <t>Nos</t>
  </si>
  <si>
    <t xml:space="preserve">NOTES : </t>
  </si>
  <si>
    <t>150 mm Dia</t>
  </si>
  <si>
    <t xml:space="preserve">65mm Dia  </t>
  </si>
  <si>
    <t>C</t>
  </si>
  <si>
    <t>SUB TOTAL  OF  A</t>
  </si>
  <si>
    <t>SUB TOTAL  OF B</t>
  </si>
  <si>
    <t xml:space="preserve">25mm Dia </t>
  </si>
  <si>
    <t>Supply, installation,testing &amp; commissioning of Stiebel Type Electric Hot Water Generator of mentioned capacity, suitable for 3 KG/cm2 pressure, Wall Mounted / Floor standing type, with Auto Shut-off Thermostat, along with isoltion Valves, Air Release valve, SS flexible connections andall other std accessories (Optional in pantry)</t>
  </si>
  <si>
    <t xml:space="preserve"> </t>
  </si>
  <si>
    <t>8kw</t>
  </si>
  <si>
    <t>1. Taxes and duties shall be Extra as actual</t>
  </si>
  <si>
    <t xml:space="preserve">2. Supply and installation of Sanitary fixtures and fitting in th kitchen and toilets </t>
  </si>
  <si>
    <t>3. Supply of S.S. gratings in kitchen</t>
  </si>
  <si>
    <t>D</t>
  </si>
  <si>
    <t>SANITARY AND C. P. FITTINGS &amp; FIXTURES</t>
  </si>
  <si>
    <t>Only installation, testing and commissioning of  sanitary and C.P. fittings</t>
  </si>
  <si>
    <t xml:space="preserve">Under Counter Sink  including waste Coupling </t>
  </si>
  <si>
    <t>Sink Pillar Cock</t>
  </si>
  <si>
    <t>CPVC Pipes conforming to ASTM D-2846, SDR-11 grade and CPVC solvent weld fittings like elbows, tees, couplars, brass  threaded adaptors, insert ring etc. suitable for (domestic and flushing) cold applications rated, concealed piping within wall / floor including  jointing with fittings using solvent cement, brass threaded end fittings for making connection to fixtures.  The work shall also include chasing the walls with machine wherever required  for concealed piping and making good the same after laying of pipes &amp; necessary pressure testing Chasing finishing shall be done with 1:1  cement mixed  mortar, restore the same original condition for internal and shaft piping, including necessary hot deep galvanised supports vertical /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</si>
  <si>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</si>
  <si>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35 L Capacity- For shower</t>
  </si>
  <si>
    <t>5 L Capacity-</t>
  </si>
  <si>
    <t xml:space="preserve">3.5kw in pantry- optional </t>
  </si>
  <si>
    <t>32 mm Dia incoming line</t>
  </si>
  <si>
    <t>13kw-3ph- Subject to load permits</t>
  </si>
  <si>
    <t>S.S. GRATING</t>
  </si>
  <si>
    <t>20 mm Dia</t>
  </si>
  <si>
    <t>SUB TOTAL -C-SANITARY AND C. P. FITTINGS &amp; FIXTURES           ( ONLY INSTALLATIONS)</t>
  </si>
  <si>
    <t>SUB TOTAL -D-S.S. GRATING INSTALLATION       ( ONLY INSTALLATIONS)</t>
  </si>
  <si>
    <t xml:space="preserve">GRAND  - TOTAL  A , B,  C AND D </t>
  </si>
  <si>
    <t>Qty</t>
  </si>
  <si>
    <t xml:space="preserve">20 L Capacity </t>
  </si>
  <si>
    <t>Only installations/ testing and commissioning of S.S.Gratings</t>
  </si>
  <si>
    <t>EWC with seat cover</t>
  </si>
  <si>
    <t xml:space="preserve">Concealed flush tank </t>
  </si>
  <si>
    <t>R.O.</t>
  </si>
  <si>
    <t>Concealed flush valve</t>
  </si>
  <si>
    <t xml:space="preserve">Health Faucet </t>
  </si>
  <si>
    <t>2 Way Bib-Cock with connection for Health Faucet</t>
  </si>
  <si>
    <t>Bided</t>
  </si>
  <si>
    <t xml:space="preserve">Under Counter  Wash Basin including waste Coupling </t>
  </si>
  <si>
    <t>Wash Basin Cock</t>
  </si>
  <si>
    <t>shower  and mixer</t>
  </si>
  <si>
    <t xml:space="preserve">Jet Spray </t>
  </si>
  <si>
    <t>Bath Tub  including waste Coupling and nessessary connections</t>
  </si>
  <si>
    <t xml:space="preserve">Bottle Trap for WHB/ sink and urinal with all connecting pipes </t>
  </si>
  <si>
    <t xml:space="preserve">Urinal </t>
  </si>
  <si>
    <t xml:space="preserve">Auto Flush Valve &amp; Sensor with connecting piping &amp; spreader for urinal(DC)  </t>
  </si>
  <si>
    <t>Supply, Install  PVC Multi Floor Trap  for the following pipes including making all approved quality Solvent cement  joints with material &amp; labour etc.  all complete as per direction of the engineer-in-charge.</t>
  </si>
  <si>
    <t>Supply, Install  PVC Floor Trap  for the following pipes including making all approved quality Solvent cement  joints with material &amp; labour etc.  all complete as per direction of the engineer-in-charge.</t>
  </si>
  <si>
    <t>Providing ,fixing, testing and commissioning capstan make Water Meter including providing &amp; fixing matching Isolation valves ,strainer, non-return valve,complete with all necessary fittings etc  screwed  type(15Kgs/Sq.cm). Valve shall have with union.</t>
  </si>
  <si>
    <t>uPVC-SWR pipes  conforming to IS 13592/92 including fittings conforming to IS-14935/99 and agri type pipes above 100 mm dia. conforming to IS: 4985,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 supported on wall / hung below slab  etc. with all material &amp; labor complete and as directed. [The Rate shall include supply and fixing of hotdip galvanised bracket nut bolts/ PVC Coated U-Clamp and screws] Vertical line bracket shall be fixed at every 0.8 mtr to 1.00 mtr.] (For Waste, Vent -Internal  and vertical shaft  ).</t>
  </si>
  <si>
    <t xml:space="preserve">Nos </t>
  </si>
  <si>
    <t>COPPER CHIMNEY WAKAD-PHE BOQ</t>
  </si>
  <si>
    <t xml:space="preserve">SITC of Eco smart RO-100 with all required accessories </t>
  </si>
  <si>
    <t>Angle Cock with PVC pipe connection upto WHB/sink/Geyser connection /Ro unit</t>
  </si>
  <si>
    <r>
      <t xml:space="preserve">Providing  &amp;  Fixing  of gun metal  heavy   </t>
    </r>
    <r>
      <rPr>
        <b/>
        <sz val="9"/>
        <color theme="1"/>
        <rFont val="Calibri"/>
        <family val="2"/>
        <scheme val="minor"/>
      </rPr>
      <t xml:space="preserve">Ball Valves-PN-16 </t>
    </r>
    <r>
      <rPr>
        <sz val="9"/>
        <color theme="1"/>
        <rFont val="Calibri"/>
        <family val="2"/>
        <scheme val="minor"/>
      </rPr>
      <t>(approved makes as covered in specification)</t>
    </r>
    <r>
      <rPr>
        <b/>
        <sz val="9"/>
        <color theme="1"/>
        <rFont val="Calibri"/>
        <family val="2"/>
        <scheme val="minor"/>
      </rPr>
      <t xml:space="preserve"> </t>
    </r>
    <r>
      <rPr>
        <sz val="9"/>
        <color theme="1"/>
        <rFont val="Calibri"/>
        <family val="2"/>
        <scheme val="minor"/>
      </rPr>
      <t>screwed type for water system of the following diameters.  Valve shall have with unions.</t>
    </r>
  </si>
  <si>
    <r>
      <t>25 mm Dia incoming line</t>
    </r>
    <r>
      <rPr>
        <b/>
        <sz val="9"/>
        <color theme="1"/>
        <rFont val="Calibri"/>
        <family val="2"/>
        <scheme val="minor"/>
      </rPr>
      <t xml:space="preserve"> </t>
    </r>
  </si>
  <si>
    <r>
      <t>40 mm Dia incoming line</t>
    </r>
    <r>
      <rPr>
        <b/>
        <sz val="9"/>
        <color theme="1"/>
        <rFont val="Calibri"/>
        <family val="2"/>
        <scheme val="minor"/>
      </rPr>
      <t xml:space="preserve"> </t>
    </r>
  </si>
  <si>
    <r>
      <t xml:space="preserve">SITC of </t>
    </r>
    <r>
      <rPr>
        <b/>
        <sz val="9"/>
        <color theme="1"/>
        <rFont val="Calibri"/>
        <family val="2"/>
        <scheme val="minor"/>
      </rPr>
      <t xml:space="preserve">ACO grease trap -model Lipumobil 0.8 -Capacity -48 lit ( 0.8 LPS) </t>
    </r>
    <r>
      <rPr>
        <sz val="9"/>
        <color theme="1"/>
        <rFont val="Calibri"/>
        <family val="2"/>
        <scheme val="minor"/>
      </rPr>
      <t xml:space="preserve"> with all required accessories </t>
    </r>
    <r>
      <rPr>
        <b/>
        <sz val="9"/>
        <color theme="1"/>
        <rFont val="Calibri"/>
        <family val="2"/>
        <scheme val="minor"/>
      </rPr>
      <t>( Order shall be placed as per space available below the counter)</t>
    </r>
  </si>
  <si>
    <r>
      <t xml:space="preserve">SITC of </t>
    </r>
    <r>
      <rPr>
        <b/>
        <sz val="9"/>
        <color theme="1"/>
        <rFont val="Calibri"/>
        <family val="2"/>
        <scheme val="minor"/>
      </rPr>
      <t xml:space="preserve">ACO grease trap -model Lipumobil S -Capacity -32 lit ( 0.5 LPS) </t>
    </r>
    <r>
      <rPr>
        <sz val="9"/>
        <color theme="1"/>
        <rFont val="Calibri"/>
        <family val="2"/>
        <scheme val="minor"/>
      </rPr>
      <t xml:space="preserve"> with all required accessories </t>
    </r>
  </si>
  <si>
    <r>
      <t>Supply, Install</t>
    </r>
    <r>
      <rPr>
        <b/>
        <sz val="9"/>
        <color theme="1"/>
        <rFont val="Calibri"/>
        <family val="2"/>
        <scheme val="minor"/>
      </rPr>
      <t xml:space="preserve"> PVC urinal  Traps</t>
    </r>
    <r>
      <rPr>
        <sz val="9"/>
        <color theme="1"/>
        <rFont val="Calibri"/>
        <family val="2"/>
        <scheme val="minor"/>
      </rPr>
      <t xml:space="preserve"> including fixing with necessary consumables with Circular SS Grating with anti cockroach jali Suitable for 75mm Dia outlet </t>
    </r>
  </si>
  <si>
    <r>
      <t>Supply, Install</t>
    </r>
    <r>
      <rPr>
        <b/>
        <sz val="9"/>
        <color theme="1"/>
        <rFont val="Calibri"/>
        <family val="2"/>
        <scheme val="minor"/>
      </rPr>
      <t xml:space="preserve"> PVC P- Traps</t>
    </r>
    <r>
      <rPr>
        <sz val="9"/>
        <color theme="1"/>
        <rFont val="Calibri"/>
        <family val="2"/>
        <scheme val="minor"/>
      </rPr>
      <t xml:space="preserve"> including fixing with necessary consumables with Circular SS Grating with anti cockroach jali Suitable for 75mm Dia outlet </t>
    </r>
  </si>
  <si>
    <r>
      <t>Making chamber in brick work including internal tiling etc for  S.S Grating</t>
    </r>
    <r>
      <rPr>
        <b/>
        <sz val="9"/>
        <color theme="1"/>
        <rFont val="Calibri"/>
        <family val="2"/>
        <scheme val="minor"/>
      </rPr>
      <t xml:space="preserve"> size, 2200mm x 200mm,  </t>
    </r>
    <r>
      <rPr>
        <sz val="9"/>
        <color theme="1"/>
        <rFont val="Calibri"/>
        <family val="2"/>
        <scheme val="minor"/>
      </rPr>
      <t xml:space="preserve">in 16 swg 25mm x25mm Square Pipe around the  Frame and </t>
    </r>
    <r>
      <rPr>
        <b/>
        <sz val="9"/>
        <color theme="1"/>
        <rFont val="Calibri"/>
        <family val="2"/>
        <scheme val="minor"/>
      </rPr>
      <t xml:space="preserve"> </t>
    </r>
    <r>
      <rPr>
        <sz val="9"/>
        <color theme="1"/>
        <rFont val="Calibri"/>
        <family val="2"/>
        <scheme val="minor"/>
      </rPr>
      <t xml:space="preserve"> 20mmX 20mm Square pipe in center of frame with </t>
    </r>
    <r>
      <rPr>
        <b/>
        <sz val="9"/>
        <color theme="1"/>
        <rFont val="Calibri"/>
        <family val="2"/>
        <scheme val="minor"/>
      </rPr>
      <t>SS perforated tray (304 SWR)</t>
    </r>
    <r>
      <rPr>
        <sz val="9"/>
        <color theme="1"/>
        <rFont val="Calibri"/>
        <family val="2"/>
        <scheme val="minor"/>
      </rPr>
      <t>. Complete as per architectural detail drawing &amp; Site Engineer's instruction.</t>
    </r>
  </si>
  <si>
    <r>
      <t>Making chamber in brick work including internal tiling etc for  S.S Grating</t>
    </r>
    <r>
      <rPr>
        <b/>
        <sz val="9"/>
        <color theme="1"/>
        <rFont val="Calibri"/>
        <family val="2"/>
        <scheme val="minor"/>
      </rPr>
      <t xml:space="preserve"> size, 1500mm x 200mm,  </t>
    </r>
    <r>
      <rPr>
        <sz val="9"/>
        <color theme="1"/>
        <rFont val="Calibri"/>
        <family val="2"/>
        <scheme val="minor"/>
      </rPr>
      <t xml:space="preserve">in 16 swg 25mm x25mm Square Pipe around the  Frame and </t>
    </r>
    <r>
      <rPr>
        <b/>
        <sz val="9"/>
        <color theme="1"/>
        <rFont val="Calibri"/>
        <family val="2"/>
        <scheme val="minor"/>
      </rPr>
      <t xml:space="preserve"> </t>
    </r>
    <r>
      <rPr>
        <sz val="9"/>
        <color theme="1"/>
        <rFont val="Calibri"/>
        <family val="2"/>
        <scheme val="minor"/>
      </rPr>
      <t xml:space="preserve"> 20mmX 20mm Square pipe in center of frame with </t>
    </r>
    <r>
      <rPr>
        <b/>
        <sz val="9"/>
        <color theme="1"/>
        <rFont val="Calibri"/>
        <family val="2"/>
        <scheme val="minor"/>
      </rPr>
      <t>SS perforated tray (304 SWR)</t>
    </r>
    <r>
      <rPr>
        <sz val="9"/>
        <color theme="1"/>
        <rFont val="Calibri"/>
        <family val="2"/>
        <scheme val="minor"/>
      </rPr>
      <t>. Complete as per architectural detail drawing &amp; Site Engineer's instruction.</t>
    </r>
  </si>
  <si>
    <r>
      <t>Making chamber in brick work including internal tiling etc for  S.S Grating</t>
    </r>
    <r>
      <rPr>
        <b/>
        <sz val="9"/>
        <color theme="1"/>
        <rFont val="Calibri"/>
        <family val="2"/>
        <scheme val="minor"/>
      </rPr>
      <t xml:space="preserve"> size, 300mm x 300mm,  </t>
    </r>
    <r>
      <rPr>
        <sz val="9"/>
        <color theme="1"/>
        <rFont val="Calibri"/>
        <family val="2"/>
        <scheme val="minor"/>
      </rPr>
      <t xml:space="preserve">in 16 swg 25mm x25mm Square Pipe around the  Frame and </t>
    </r>
    <r>
      <rPr>
        <b/>
        <sz val="9"/>
        <color theme="1"/>
        <rFont val="Calibri"/>
        <family val="2"/>
        <scheme val="minor"/>
      </rPr>
      <t xml:space="preserve"> </t>
    </r>
    <r>
      <rPr>
        <sz val="9"/>
        <color theme="1"/>
        <rFont val="Calibri"/>
        <family val="2"/>
        <scheme val="minor"/>
      </rPr>
      <t xml:space="preserve"> 20mmX 20mm Square pipe in center of frame with </t>
    </r>
    <r>
      <rPr>
        <b/>
        <sz val="9"/>
        <color theme="1"/>
        <rFont val="Calibri"/>
        <family val="2"/>
        <scheme val="minor"/>
      </rPr>
      <t>SS perforated tray (304 SWR)</t>
    </r>
    <r>
      <rPr>
        <sz val="9"/>
        <color theme="1"/>
        <rFont val="Calibri"/>
        <family val="2"/>
        <scheme val="minor"/>
      </rPr>
      <t>. Complete as per architectural detail drawing &amp; Site Engineer's instruction.</t>
    </r>
  </si>
  <si>
    <r>
      <t>Making chamber in brick work including internal tiling etc for  S.S Grating</t>
    </r>
    <r>
      <rPr>
        <b/>
        <sz val="9"/>
        <color theme="1"/>
        <rFont val="Calibri"/>
        <family val="2"/>
        <scheme val="minor"/>
      </rPr>
      <t xml:space="preserve"> size, 600mm x 300mm,  </t>
    </r>
    <r>
      <rPr>
        <sz val="9"/>
        <color theme="1"/>
        <rFont val="Calibri"/>
        <family val="2"/>
        <scheme val="minor"/>
      </rPr>
      <t xml:space="preserve">in 16 swg 25mm x25mm Square Pipe around the  Frame and </t>
    </r>
    <r>
      <rPr>
        <b/>
        <sz val="9"/>
        <color theme="1"/>
        <rFont val="Calibri"/>
        <family val="2"/>
        <scheme val="minor"/>
      </rPr>
      <t xml:space="preserve"> </t>
    </r>
    <r>
      <rPr>
        <sz val="9"/>
        <color theme="1"/>
        <rFont val="Calibri"/>
        <family val="2"/>
        <scheme val="minor"/>
      </rPr>
      <t xml:space="preserve"> 20mmX 20mm Square pipe in center of frame with </t>
    </r>
    <r>
      <rPr>
        <b/>
        <sz val="9"/>
        <color theme="1"/>
        <rFont val="Calibri"/>
        <family val="2"/>
        <scheme val="minor"/>
      </rPr>
      <t>SS perforated tray (304 SWR)</t>
    </r>
    <r>
      <rPr>
        <sz val="9"/>
        <color theme="1"/>
        <rFont val="Calibri"/>
        <family val="2"/>
        <scheme val="minor"/>
      </rPr>
      <t>. Complete as per architectural detail drawing &amp; Site Engineer's instruction.</t>
    </r>
  </si>
  <si>
    <t>BOQ</t>
  </si>
  <si>
    <t>:</t>
  </si>
  <si>
    <t>ACTUAL</t>
  </si>
  <si>
    <t>Sr no</t>
  </si>
  <si>
    <t>Quantity</t>
  </si>
  <si>
    <t xml:space="preserve">Amount </t>
  </si>
  <si>
    <t>Remarks</t>
  </si>
  <si>
    <t>40mm</t>
  </si>
  <si>
    <t>Rft</t>
  </si>
  <si>
    <t>Total</t>
  </si>
  <si>
    <t>Installation of grease trap</t>
  </si>
  <si>
    <t>Connection of dish washer,Ice cube &amp; glass washer machine with required materials</t>
  </si>
  <si>
    <t>Supply &amp; installation of CP Fiitings</t>
  </si>
  <si>
    <t>Sink cock</t>
  </si>
  <si>
    <t>Sink mixer</t>
  </si>
  <si>
    <t>Angle cock</t>
  </si>
  <si>
    <t>Rinse mixer</t>
  </si>
  <si>
    <t>Job</t>
  </si>
  <si>
    <t>Shifting of sink in kitchen &amp; Bar area as per requirements</t>
  </si>
  <si>
    <t>Dismantaling of chamber &amp; Drain line in bar area</t>
  </si>
  <si>
    <t>Installation of RO Machine with required pipe &amp; fittings</t>
  </si>
  <si>
    <t>Supply &amp; Installation of water tank with required pipe &amp; fiitings</t>
  </si>
  <si>
    <t>CPVC Pipes conforming to ASTM D-2846, SDR-11 grade - 40mm</t>
  </si>
  <si>
    <t>Installation of water cooler with required pipe &amp; Fittings</t>
  </si>
  <si>
    <t>Supply &amp; Installation of nahani trap jali</t>
  </si>
  <si>
    <t>Pump for glass washer &amp; Ice cube machine</t>
  </si>
  <si>
    <t>Supply &amp; Installation SS Waste coupling for sink</t>
  </si>
  <si>
    <t>Ltr</t>
  </si>
  <si>
    <t>Supply &amp; Installation of booster pump with required pipe &amp; fittings ( including PRV )</t>
  </si>
  <si>
    <t>Providing  &amp;  Fixing  of heavy   Ball Valves</t>
  </si>
  <si>
    <t>Drain work for cold room ( flexible pipe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</si>
</sst>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43" formatCode="_ * #,##0.00_ ;_ * \-#,##0.00_ ;_ * &quot;-&quot;??_ ;_ @_ "/>
    <numFmt numFmtId="164" formatCode="_(* #,##0.00_);_(* \(#,##0.00\);_(* &quot;-&quot;??_);_(@_)"/>
    <numFmt numFmtId="165" formatCode="_(* #,##0.00_);_(* \(#,##0.00\);_(* \-??_);_(@_)"/>
    <numFmt numFmtId="166" formatCode="0.0"/>
    <numFmt numFmtId="167" formatCode="#,##0.00\ ;&quot; (&quot;#,##0.00\);&quot; -&quot;#\ ;@\ "/>
    <numFmt numFmtId="168" formatCode="[$Rs.-4009]#,##0.00;[Red]\-[$Rs.-4009]#,##0.00"/>
    <numFmt numFmtId="169" formatCode="_(* #,##0_);_(* \(#,##0\);_(* &quot;-&quot;??_);_(@_)"/>
  </numFmts>
  <fonts count="15" x14ac:knownFonts="1">
    <font>
      <sz val="11"/>
      <color theme="1"/>
      <name val="Calibri"/>
      <family val="2"/>
      <scheme val="minor"/>
    </font>
    <font>
      <sz val="10"/>
      <name val="Arial"/>
      <family val="2"/>
    </font>
    <font>
      <sz val="11"/>
      <color theme="1"/>
      <name val="Calibri"/>
      <family val="2"/>
      <scheme val="minor"/>
    </font>
    <font>
      <sz val="11"/>
      <color indexed="8"/>
      <name val="Calibri"/>
      <family val="2"/>
    </font>
    <font>
      <sz val="10"/>
      <name val="Arial"/>
      <family val="2"/>
      <charset val="204"/>
    </font>
    <font>
      <sz val="11"/>
      <color indexed="8"/>
      <name val="Arial"/>
      <family val="2"/>
    </font>
    <font>
      <sz val="11"/>
      <color indexed="9"/>
      <name val="Calibri"/>
      <family val="2"/>
    </font>
    <font>
      <b/>
      <i/>
      <sz val="16"/>
      <color indexed="8"/>
      <name val="Arial"/>
      <family val="2"/>
    </font>
    <font>
      <sz val="10"/>
      <name val="Times New Roman"/>
      <family val="1"/>
    </font>
    <font>
      <sz val="12"/>
      <color theme="1"/>
      <name val="Calibri"/>
      <family val="2"/>
      <scheme val="minor"/>
    </font>
    <font>
      <b/>
      <i/>
      <u/>
      <sz val="11"/>
      <color indexed="8"/>
      <name val="Arial"/>
      <family val="2"/>
    </font>
    <font>
      <b/>
      <sz val="9"/>
      <color theme="1"/>
      <name val="Calibri"/>
      <family val="2"/>
      <scheme val="minor"/>
    </font>
    <font>
      <sz val="9"/>
      <color theme="1"/>
      <name val="Calibri"/>
      <family val="2"/>
      <scheme val="minor"/>
    </font>
    <font>
      <b/>
      <u/>
      <sz val="9"/>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44"/>
        <bgColor indexed="22"/>
      </patternFill>
    </fill>
    <fill>
      <patternFill patternType="solid">
        <fgColor theme="0"/>
        <bgColor indexed="35"/>
      </patternFill>
    </fill>
    <fill>
      <patternFill patternType="solid">
        <fgColor theme="0"/>
        <bgColor indexed="26"/>
      </patternFill>
    </fill>
    <fill>
      <patternFill patternType="solid">
        <fgColor theme="0"/>
        <bgColor indexed="49"/>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indexed="64"/>
      </left>
      <right style="thin">
        <color indexed="64"/>
      </right>
      <top style="thin">
        <color indexed="64"/>
      </top>
      <bottom style="thin">
        <color indexed="64"/>
      </bottom>
      <diagonal/>
    </border>
  </borders>
  <cellStyleXfs count="30">
    <xf numFmtId="0" fontId="0" fillId="0" borderId="0"/>
    <xf numFmtId="0" fontId="1" fillId="0" borderId="0"/>
    <xf numFmtId="0" fontId="1" fillId="0" borderId="0"/>
    <xf numFmtId="164" fontId="2" fillId="0" borderId="0" applyFont="0" applyFill="0" applyBorder="0" applyAlignment="0" applyProtection="0"/>
    <xf numFmtId="0" fontId="1" fillId="0" borderId="0"/>
    <xf numFmtId="0" fontId="3" fillId="0" borderId="0"/>
    <xf numFmtId="0" fontId="4" fillId="0" borderId="0"/>
    <xf numFmtId="165" fontId="4" fillId="0" borderId="0" applyFill="0" applyBorder="0" applyAlignment="0" applyProtection="0"/>
    <xf numFmtId="0" fontId="1" fillId="0" borderId="0"/>
    <xf numFmtId="167" fontId="5" fillId="0" borderId="0"/>
    <xf numFmtId="9" fontId="1" fillId="0" borderId="0" applyFill="0" applyBorder="0" applyAlignment="0" applyProtection="0"/>
    <xf numFmtId="0" fontId="4" fillId="0" borderId="0"/>
    <xf numFmtId="165" fontId="4" fillId="0" borderId="0" applyFill="0" applyBorder="0" applyAlignment="0" applyProtection="0"/>
    <xf numFmtId="167" fontId="5" fillId="0" borderId="0"/>
    <xf numFmtId="43" fontId="1" fillId="0" borderId="0" applyFont="0" applyFill="0" applyBorder="0" applyAlignment="0" applyProtection="0"/>
    <xf numFmtId="43" fontId="3" fillId="0" borderId="0" applyFont="0" applyFill="0" applyBorder="0" applyAlignment="0" applyProtection="0"/>
    <xf numFmtId="5" fontId="2" fillId="0" borderId="0" applyFont="0" applyFill="0" applyBorder="0" applyAlignment="0" applyProtection="0"/>
    <xf numFmtId="0" fontId="6" fillId="3" borderId="0"/>
    <xf numFmtId="0" fontId="7" fillId="0" borderId="0">
      <alignment horizontal="center" textRotation="90"/>
    </xf>
    <xf numFmtId="0" fontId="7" fillId="0" borderId="0">
      <alignment horizontal="center" textRotation="90"/>
    </xf>
    <xf numFmtId="0" fontId="1" fillId="0" borderId="0"/>
    <xf numFmtId="0" fontId="1" fillId="0" borderId="0"/>
    <xf numFmtId="0" fontId="3" fillId="0" borderId="0"/>
    <xf numFmtId="0" fontId="8" fillId="0" borderId="0"/>
    <xf numFmtId="0" fontId="9" fillId="0" borderId="0"/>
    <xf numFmtId="9" fontId="1" fillId="0" borderId="0" applyFont="0" applyFill="0" applyBorder="0" applyAlignment="0" applyProtection="0"/>
    <xf numFmtId="0" fontId="10" fillId="0" borderId="0"/>
    <xf numFmtId="0" fontId="10" fillId="0" borderId="0"/>
    <xf numFmtId="168" fontId="10" fillId="0" borderId="0"/>
    <xf numFmtId="168" fontId="10" fillId="0" borderId="0"/>
  </cellStyleXfs>
  <cellXfs count="84">
    <xf numFmtId="0" fontId="0" fillId="0" borderId="0" xfId="0"/>
    <xf numFmtId="0" fontId="11" fillId="2" borderId="0" xfId="0" applyFont="1" applyFill="1" applyAlignment="1">
      <alignment vertical="center"/>
    </xf>
    <xf numFmtId="0" fontId="12" fillId="2" borderId="0" xfId="0" applyFont="1" applyFill="1" applyAlignment="1">
      <alignment vertical="center"/>
    </xf>
    <xf numFmtId="0" fontId="12" fillId="2" borderId="0" xfId="0" applyFont="1" applyFill="1" applyAlignment="1">
      <alignment horizontal="center" vertical="center"/>
    </xf>
    <xf numFmtId="0" fontId="11" fillId="2" borderId="1" xfId="0" applyFont="1" applyFill="1" applyBorder="1" applyAlignment="1">
      <alignment horizontal="center" vertical="center"/>
    </xf>
    <xf numFmtId="0" fontId="12" fillId="2" borderId="1" xfId="0" applyFont="1" applyFill="1" applyBorder="1" applyAlignment="1">
      <alignment vertical="center"/>
    </xf>
    <xf numFmtId="0" fontId="1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2" fillId="2" borderId="1" xfId="0" applyFont="1" applyFill="1" applyBorder="1" applyAlignment="1">
      <alignment horizontal="justify" vertical="center" wrapText="1"/>
    </xf>
    <xf numFmtId="4" fontId="12" fillId="2" borderId="1" xfId="2" applyNumberFormat="1" applyFont="1" applyFill="1" applyBorder="1" applyAlignment="1">
      <alignment horizontal="center" vertical="center"/>
    </xf>
    <xf numFmtId="165" fontId="12" fillId="2" borderId="1" xfId="3" applyNumberFormat="1" applyFont="1" applyFill="1" applyBorder="1" applyAlignment="1" applyProtection="1">
      <alignment horizontal="center" vertical="center"/>
    </xf>
    <xf numFmtId="0" fontId="11" fillId="2" borderId="1" xfId="2" applyFont="1" applyFill="1" applyBorder="1" applyAlignment="1" applyProtection="1">
      <alignment horizontal="center" vertical="center"/>
      <protection locked="0"/>
    </xf>
    <xf numFmtId="0" fontId="11" fillId="2" borderId="1" xfId="2" applyFont="1" applyFill="1" applyBorder="1" applyAlignment="1">
      <alignment horizontal="center" vertical="center" shrinkToFit="1"/>
    </xf>
    <xf numFmtId="4" fontId="12" fillId="2" borderId="1" xfId="8" applyNumberFormat="1" applyFont="1" applyFill="1" applyBorder="1" applyAlignment="1">
      <alignment horizontal="center" vertical="center"/>
    </xf>
    <xf numFmtId="0" fontId="11" fillId="2" borderId="1" xfId="2" applyFont="1" applyFill="1" applyBorder="1" applyAlignment="1">
      <alignment horizontal="left" vertical="center" wrapText="1"/>
    </xf>
    <xf numFmtId="0" fontId="12" fillId="2" borderId="1" xfId="20" applyFont="1" applyFill="1" applyBorder="1" applyAlignment="1">
      <alignment horizontal="center" vertical="center"/>
    </xf>
    <xf numFmtId="0" fontId="12" fillId="2" borderId="1" xfId="20" applyFont="1" applyFill="1" applyBorder="1" applyAlignment="1">
      <alignment vertical="center" wrapText="1"/>
    </xf>
    <xf numFmtId="167" fontId="12" fillId="2" borderId="1" xfId="13" applyFont="1" applyFill="1" applyBorder="1" applyAlignment="1">
      <alignment horizontal="center" vertical="center"/>
    </xf>
    <xf numFmtId="169" fontId="11" fillId="2" borderId="1" xfId="3" applyNumberFormat="1" applyFont="1" applyFill="1" applyBorder="1" applyAlignment="1">
      <alignment horizontal="center" vertical="center"/>
    </xf>
    <xf numFmtId="169" fontId="11" fillId="2" borderId="1" xfId="3" applyNumberFormat="1" applyFont="1" applyFill="1" applyBorder="1" applyAlignment="1">
      <alignment vertical="center"/>
    </xf>
    <xf numFmtId="169" fontId="12" fillId="2" borderId="1" xfId="3" applyNumberFormat="1" applyFont="1" applyFill="1" applyBorder="1" applyAlignment="1">
      <alignment vertical="center"/>
    </xf>
    <xf numFmtId="169" fontId="12" fillId="2" borderId="1" xfId="3" applyNumberFormat="1" applyFont="1" applyFill="1" applyBorder="1" applyAlignment="1">
      <alignment horizontal="center" vertical="center"/>
    </xf>
    <xf numFmtId="169" fontId="12" fillId="2" borderId="1" xfId="3" applyNumberFormat="1" applyFont="1" applyFill="1" applyBorder="1" applyAlignment="1">
      <alignment horizontal="right" vertical="center"/>
    </xf>
    <xf numFmtId="169" fontId="12" fillId="5" borderId="1" xfId="3" applyNumberFormat="1" applyFont="1" applyFill="1" applyBorder="1" applyAlignment="1">
      <alignment horizontal="center" vertical="center" shrinkToFit="1"/>
    </xf>
    <xf numFmtId="169" fontId="11" fillId="2" borderId="1" xfId="3" applyNumberFormat="1" applyFont="1" applyFill="1" applyBorder="1" applyAlignment="1" applyProtection="1">
      <alignment horizontal="center" vertical="center"/>
      <protection locked="0"/>
    </xf>
    <xf numFmtId="169" fontId="11" fillId="2" borderId="1" xfId="3" applyNumberFormat="1" applyFont="1" applyFill="1" applyBorder="1" applyAlignment="1">
      <alignment horizontal="center" vertical="center" shrinkToFit="1"/>
    </xf>
    <xf numFmtId="169" fontId="12" fillId="2" borderId="1" xfId="3" applyNumberFormat="1" applyFont="1" applyFill="1" applyBorder="1" applyAlignment="1">
      <alignment horizontal="center" vertical="center" shrinkToFit="1"/>
    </xf>
    <xf numFmtId="169" fontId="12" fillId="2" borderId="1" xfId="3" applyNumberFormat="1" applyFont="1" applyFill="1" applyBorder="1" applyAlignment="1">
      <alignment horizontal="center" vertical="center" readingOrder="1"/>
    </xf>
    <xf numFmtId="169" fontId="12" fillId="2" borderId="0" xfId="3" applyNumberFormat="1" applyFont="1" applyFill="1" applyAlignment="1">
      <alignment vertical="center"/>
    </xf>
    <xf numFmtId="0" fontId="11" fillId="4" borderId="1" xfId="0" applyFont="1" applyFill="1" applyBorder="1" applyAlignment="1">
      <alignment vertical="center"/>
    </xf>
    <xf numFmtId="0" fontId="12" fillId="4" borderId="1" xfId="0" applyFont="1" applyFill="1" applyBorder="1" applyAlignment="1">
      <alignment horizontal="center" vertical="center"/>
    </xf>
    <xf numFmtId="169" fontId="12" fillId="4" borderId="1" xfId="3" applyNumberFormat="1" applyFont="1" applyFill="1" applyBorder="1" applyAlignment="1">
      <alignment horizontal="center" vertical="center" readingOrder="1"/>
    </xf>
    <xf numFmtId="0" fontId="12" fillId="2" borderId="1" xfId="0" applyFont="1" applyFill="1" applyBorder="1" applyAlignment="1">
      <alignment vertical="center" wrapText="1"/>
    </xf>
    <xf numFmtId="165" fontId="11" fillId="2" borderId="1" xfId="3" applyNumberFormat="1" applyFont="1" applyFill="1" applyBorder="1" applyAlignment="1" applyProtection="1">
      <alignment vertical="center"/>
    </xf>
    <xf numFmtId="169" fontId="12" fillId="2" borderId="1" xfId="3" applyNumberFormat="1" applyFont="1" applyFill="1" applyBorder="1" applyAlignment="1" applyProtection="1">
      <alignment horizontal="center" vertical="center"/>
    </xf>
    <xf numFmtId="169" fontId="11" fillId="2" borderId="1" xfId="3" applyNumberFormat="1" applyFont="1" applyFill="1" applyBorder="1" applyAlignment="1">
      <alignment horizontal="center" vertical="center" readingOrder="1"/>
    </xf>
    <xf numFmtId="169" fontId="12" fillId="2" borderId="1" xfId="3" applyNumberFormat="1" applyFont="1" applyFill="1" applyBorder="1" applyAlignment="1" applyProtection="1">
      <alignment horizontal="center" vertical="center" readingOrder="1"/>
    </xf>
    <xf numFmtId="0" fontId="11" fillId="2" borderId="1" xfId="0" applyFont="1" applyFill="1" applyBorder="1" applyAlignment="1">
      <alignment vertical="center" wrapText="1"/>
    </xf>
    <xf numFmtId="0" fontId="11" fillId="6" borderId="1" xfId="0" applyFont="1" applyFill="1" applyBorder="1" applyAlignment="1">
      <alignment vertical="center"/>
    </xf>
    <xf numFmtId="0" fontId="11" fillId="6" borderId="1" xfId="0" applyFont="1" applyFill="1" applyBorder="1" applyAlignment="1">
      <alignment horizontal="center" vertical="center"/>
    </xf>
    <xf numFmtId="169" fontId="11" fillId="6" borderId="1" xfId="3" applyNumberFormat="1" applyFont="1" applyFill="1" applyBorder="1" applyAlignment="1">
      <alignment horizontal="center" vertical="center" readingOrder="1"/>
    </xf>
    <xf numFmtId="0" fontId="11" fillId="2" borderId="1" xfId="0" applyFont="1" applyFill="1" applyBorder="1" applyAlignment="1">
      <alignment vertical="center"/>
    </xf>
    <xf numFmtId="0" fontId="12" fillId="2" borderId="1" xfId="0" applyFont="1" applyFill="1" applyBorder="1" applyAlignment="1" applyProtection="1">
      <alignment vertical="center" wrapText="1"/>
      <protection locked="0"/>
    </xf>
    <xf numFmtId="0" fontId="12" fillId="2" borderId="1" xfId="0" applyFont="1" applyFill="1" applyBorder="1" applyAlignment="1" applyProtection="1">
      <alignment horizontal="left" vertical="center" wrapText="1"/>
      <protection locked="0"/>
    </xf>
    <xf numFmtId="165" fontId="11" fillId="4" borderId="1" xfId="3" applyNumberFormat="1" applyFont="1" applyFill="1" applyBorder="1" applyAlignment="1" applyProtection="1">
      <alignment vertical="center"/>
    </xf>
    <xf numFmtId="169" fontId="11" fillId="4" borderId="1" xfId="3" applyNumberFormat="1" applyFont="1" applyFill="1" applyBorder="1" applyAlignment="1">
      <alignment horizontal="center" vertical="center" readingOrder="1"/>
    </xf>
    <xf numFmtId="166" fontId="11" fillId="2" borderId="1" xfId="2" applyNumberFormat="1" applyFont="1" applyFill="1" applyBorder="1" applyAlignment="1" applyProtection="1">
      <alignment horizontal="center" vertical="center" wrapText="1"/>
      <protection locked="0"/>
    </xf>
    <xf numFmtId="0" fontId="13" fillId="2" borderId="1" xfId="2" applyFont="1" applyFill="1" applyBorder="1" applyAlignment="1" applyProtection="1">
      <alignment vertical="center"/>
      <protection locked="0"/>
    </xf>
    <xf numFmtId="0" fontId="12" fillId="2" borderId="0" xfId="4" applyFont="1" applyFill="1" applyAlignment="1">
      <alignment vertical="center"/>
    </xf>
    <xf numFmtId="0" fontId="12" fillId="2" borderId="1" xfId="2" applyFont="1" applyFill="1" applyBorder="1" applyAlignment="1">
      <alignment horizontal="center" vertical="center"/>
    </xf>
    <xf numFmtId="0" fontId="11" fillId="2" borderId="1" xfId="2" applyFont="1" applyFill="1" applyBorder="1" applyAlignment="1">
      <alignment horizontal="left" vertical="center" wrapText="1" shrinkToFit="1"/>
    </xf>
    <xf numFmtId="0" fontId="12" fillId="2" borderId="1" xfId="8" applyFont="1" applyFill="1" applyBorder="1" applyAlignment="1">
      <alignment horizontal="center" vertical="center"/>
    </xf>
    <xf numFmtId="0" fontId="12" fillId="2" borderId="1" xfId="5" applyFont="1" applyFill="1" applyBorder="1" applyAlignment="1">
      <alignment vertical="center" wrapText="1"/>
    </xf>
    <xf numFmtId="0" fontId="12" fillId="2" borderId="1" xfId="2" applyFont="1" applyFill="1" applyBorder="1" applyAlignment="1">
      <alignment horizontal="justify" vertical="center"/>
    </xf>
    <xf numFmtId="2" fontId="12" fillId="2" borderId="1" xfId="8" applyNumberFormat="1" applyFont="1" applyFill="1" applyBorder="1" applyAlignment="1">
      <alignment horizontal="center" vertical="center"/>
    </xf>
    <xf numFmtId="2" fontId="12" fillId="2" borderId="1" xfId="2" applyNumberFormat="1" applyFont="1" applyFill="1" applyBorder="1" applyAlignment="1">
      <alignment horizontal="center" vertical="center"/>
    </xf>
    <xf numFmtId="166" fontId="11" fillId="2" borderId="1" xfId="2" applyNumberFormat="1" applyFont="1" applyFill="1" applyBorder="1" applyAlignment="1">
      <alignment horizontal="center" vertical="center"/>
    </xf>
    <xf numFmtId="166" fontId="12" fillId="2" borderId="1" xfId="2" applyNumberFormat="1" applyFont="1" applyFill="1" applyBorder="1" applyAlignment="1">
      <alignment horizontal="center" vertical="center"/>
    </xf>
    <xf numFmtId="169" fontId="11" fillId="4" borderId="1" xfId="3" applyNumberFormat="1" applyFont="1" applyFill="1" applyBorder="1" applyAlignment="1">
      <alignment horizontal="center" vertical="center"/>
    </xf>
    <xf numFmtId="0" fontId="11" fillId="2" borderId="1" xfId="4" applyFont="1" applyFill="1" applyBorder="1" applyAlignment="1">
      <alignment vertical="center" wrapText="1"/>
    </xf>
    <xf numFmtId="0" fontId="12" fillId="2" borderId="1" xfId="4" applyFont="1" applyFill="1" applyBorder="1" applyAlignment="1">
      <alignment vertical="center" wrapText="1"/>
    </xf>
    <xf numFmtId="169" fontId="11" fillId="2" borderId="1" xfId="3" applyNumberFormat="1" applyFont="1" applyFill="1" applyBorder="1" applyAlignment="1">
      <alignment horizontal="center" vertical="center"/>
    </xf>
    <xf numFmtId="0" fontId="11" fillId="2" borderId="1" xfId="0"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8" xfId="0" applyBorder="1" applyAlignment="1">
      <alignment horizontal="left" vertical="center"/>
    </xf>
    <xf numFmtId="0" fontId="14" fillId="0" borderId="8" xfId="0" applyFont="1" applyBorder="1" applyAlignment="1">
      <alignment horizontal="center" vertical="center"/>
    </xf>
    <xf numFmtId="0" fontId="0" fillId="0" borderId="8" xfId="0" applyBorder="1" applyAlignment="1">
      <alignment horizontal="left" vertical="center" wrapText="1"/>
    </xf>
    <xf numFmtId="164" fontId="14" fillId="0" borderId="8" xfId="3" applyFont="1" applyBorder="1" applyAlignment="1">
      <alignment horizontal="center" vertical="center"/>
    </xf>
    <xf numFmtId="164" fontId="0" fillId="0" borderId="8" xfId="3" applyFont="1" applyBorder="1" applyAlignment="1">
      <alignment horizontal="center" vertical="center"/>
    </xf>
    <xf numFmtId="164" fontId="0" fillId="0" borderId="0" xfId="3" applyFont="1" applyAlignment="1">
      <alignment horizontal="center" vertical="center"/>
    </xf>
    <xf numFmtId="0" fontId="14" fillId="0" borderId="8" xfId="0" applyFont="1" applyBorder="1" applyAlignment="1">
      <alignment horizontal="right" vertical="center"/>
    </xf>
    <xf numFmtId="43" fontId="11" fillId="2" borderId="0" xfId="0" applyNumberFormat="1" applyFont="1" applyFill="1" applyAlignment="1">
      <alignment vertical="center"/>
    </xf>
    <xf numFmtId="169" fontId="11" fillId="2" borderId="1" xfId="3" applyNumberFormat="1" applyFont="1" applyFill="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169" fontId="11" fillId="2" borderId="2" xfId="3" applyNumberFormat="1" applyFont="1" applyFill="1" applyBorder="1" applyAlignment="1">
      <alignment horizontal="center" vertical="center"/>
    </xf>
    <xf numFmtId="169" fontId="11" fillId="2" borderId="3" xfId="3" applyNumberFormat="1" applyFont="1" applyFill="1" applyBorder="1" applyAlignment="1">
      <alignment horizontal="center" vertical="center"/>
    </xf>
    <xf numFmtId="169" fontId="11" fillId="2" borderId="4" xfId="3" applyNumberFormat="1" applyFont="1" applyFill="1" applyBorder="1" applyAlignment="1">
      <alignment horizontal="center" vertical="center"/>
    </xf>
    <xf numFmtId="169" fontId="11" fillId="2" borderId="5" xfId="3" applyNumberFormat="1" applyFont="1" applyFill="1" applyBorder="1" applyAlignment="1">
      <alignment horizontal="center" vertical="center"/>
    </xf>
    <xf numFmtId="169" fontId="11" fillId="2" borderId="6" xfId="3" applyNumberFormat="1" applyFont="1" applyFill="1" applyBorder="1" applyAlignment="1">
      <alignment horizontal="center" vertical="center"/>
    </xf>
    <xf numFmtId="169" fontId="11" fillId="2" borderId="7" xfId="3" applyNumberFormat="1" applyFont="1" applyFill="1" applyBorder="1" applyAlignment="1">
      <alignment horizontal="center" vertical="center"/>
    </xf>
  </cellXfs>
  <cellStyles count="30">
    <cellStyle name="Comma" xfId="3" builtinId="3"/>
    <cellStyle name="Comma 2" xfId="7" xr:uid="{00000000-0005-0000-0000-000001000000}"/>
    <cellStyle name="Comma 2 2" xfId="14" xr:uid="{00000000-0005-0000-0000-000002000000}"/>
    <cellStyle name="Comma 2 3" xfId="13" xr:uid="{00000000-0005-0000-0000-000003000000}"/>
    <cellStyle name="Comma 3" xfId="12" xr:uid="{00000000-0005-0000-0000-000004000000}"/>
    <cellStyle name="Comma 3 2 2" xfId="15" xr:uid="{00000000-0005-0000-0000-000005000000}"/>
    <cellStyle name="Comma 4" xfId="9" xr:uid="{00000000-0005-0000-0000-000006000000}"/>
    <cellStyle name="Comma 5" xfId="16" xr:uid="{00000000-0005-0000-0000-000007000000}"/>
    <cellStyle name="Excel Built-in 60% - Accent5" xfId="17" xr:uid="{00000000-0005-0000-0000-000008000000}"/>
    <cellStyle name="Excel Built-in Normal" xfId="4" xr:uid="{00000000-0005-0000-0000-000009000000}"/>
    <cellStyle name="Heading1 1" xfId="18" xr:uid="{00000000-0005-0000-0000-00000A000000}"/>
    <cellStyle name="Heading1 2" xfId="19" xr:uid="{00000000-0005-0000-0000-00000B000000}"/>
    <cellStyle name="Normal" xfId="0" builtinId="0"/>
    <cellStyle name="Normal 10" xfId="20" xr:uid="{00000000-0005-0000-0000-00000D000000}"/>
    <cellStyle name="Normal 16" xfId="21" xr:uid="{00000000-0005-0000-0000-00000E000000}"/>
    <cellStyle name="Normal 2" xfId="1" xr:uid="{00000000-0005-0000-0000-00000F000000}"/>
    <cellStyle name="Normal 2 2" xfId="22" xr:uid="{00000000-0005-0000-0000-000010000000}"/>
    <cellStyle name="Normal 2 3" xfId="23" xr:uid="{00000000-0005-0000-0000-000011000000}"/>
    <cellStyle name="Normal 2 82" xfId="24" xr:uid="{00000000-0005-0000-0000-000012000000}"/>
    <cellStyle name="Normal 3" xfId="8" xr:uid="{00000000-0005-0000-0000-000013000000}"/>
    <cellStyle name="Normal 3 2" xfId="2" xr:uid="{00000000-0005-0000-0000-000014000000}"/>
    <cellStyle name="Normal 3 3" xfId="11" xr:uid="{00000000-0005-0000-0000-000015000000}"/>
    <cellStyle name="Normal 4" xfId="5" xr:uid="{00000000-0005-0000-0000-000016000000}"/>
    <cellStyle name="Normal 5" xfId="6" xr:uid="{00000000-0005-0000-0000-000017000000}"/>
    <cellStyle name="Percent 2" xfId="25" xr:uid="{00000000-0005-0000-0000-000018000000}"/>
    <cellStyle name="Percent 3" xfId="10" xr:uid="{00000000-0005-0000-0000-000019000000}"/>
    <cellStyle name="Result 1" xfId="26" xr:uid="{00000000-0005-0000-0000-00001A000000}"/>
    <cellStyle name="Result 2" xfId="27" xr:uid="{00000000-0005-0000-0000-00001B000000}"/>
    <cellStyle name="Result2 1" xfId="28" xr:uid="{00000000-0005-0000-0000-00001C000000}"/>
    <cellStyle name="Result2 2" xfId="29" xr:uid="{00000000-0005-0000-0000-00001D000000}"/>
  </cellStyles>
  <dxfs count="0"/>
  <tableStyles count="0" defaultTableStyle="TableStyleMedium9" defaultPivotStyle="PivotStyleLight16"/>
  <colors>
    <mruColors>
      <color rgb="FF00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1409700</xdr:colOff>
      <xdr:row>511</xdr:row>
      <xdr:rowOff>1228723</xdr:rowOff>
    </xdr:from>
    <xdr:to>
      <xdr:col>1</xdr:col>
      <xdr:colOff>1695451</xdr:colOff>
      <xdr:row>514</xdr:row>
      <xdr:rowOff>19049</xdr:rowOff>
    </xdr:to>
    <xdr:pic>
      <xdr:nvPicPr>
        <xdr:cNvPr id="4" name="Picture 1367" descr="010 SN">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628900" y="23898223"/>
          <a:ext cx="285751" cy="323851"/>
        </a:xfrm>
        <a:prstGeom prst="rect">
          <a:avLst/>
        </a:prstGeom>
        <a:noFill/>
        <a:ln w="9525">
          <a:noFill/>
          <a:miter lim="800000"/>
          <a:headEnd/>
          <a:tailEnd/>
        </a:ln>
      </xdr:spPr>
    </xdr:pic>
    <xdr:clientData/>
  </xdr:twoCellAnchor>
  <xdr:twoCellAnchor editAs="oneCell">
    <xdr:from>
      <xdr:col>1</xdr:col>
      <xdr:colOff>1733551</xdr:colOff>
      <xdr:row>511</xdr:row>
      <xdr:rowOff>1238249</xdr:rowOff>
    </xdr:from>
    <xdr:to>
      <xdr:col>1</xdr:col>
      <xdr:colOff>2009776</xdr:colOff>
      <xdr:row>513</xdr:row>
      <xdr:rowOff>142874</xdr:rowOff>
    </xdr:to>
    <xdr:pic>
      <xdr:nvPicPr>
        <xdr:cNvPr id="5" name="Picture 333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52751" y="23907749"/>
          <a:ext cx="276225" cy="295275"/>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2390776</xdr:colOff>
      <xdr:row>511</xdr:row>
      <xdr:rowOff>1238249</xdr:rowOff>
    </xdr:from>
    <xdr:to>
      <xdr:col>1</xdr:col>
      <xdr:colOff>2667001</xdr:colOff>
      <xdr:row>513</xdr:row>
      <xdr:rowOff>142874</xdr:rowOff>
    </xdr:to>
    <xdr:pic>
      <xdr:nvPicPr>
        <xdr:cNvPr id="6" name="Picture 333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09976" y="23907749"/>
          <a:ext cx="276225" cy="295275"/>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2057401</xdr:colOff>
      <xdr:row>511</xdr:row>
      <xdr:rowOff>1238249</xdr:rowOff>
    </xdr:from>
    <xdr:to>
      <xdr:col>1</xdr:col>
      <xdr:colOff>2333626</xdr:colOff>
      <xdr:row>513</xdr:row>
      <xdr:rowOff>142874</xdr:rowOff>
    </xdr:to>
    <xdr:pic>
      <xdr:nvPicPr>
        <xdr:cNvPr id="7" name="Picture 333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76601" y="23907749"/>
          <a:ext cx="276225" cy="295275"/>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2714626</xdr:colOff>
      <xdr:row>511</xdr:row>
      <xdr:rowOff>1238249</xdr:rowOff>
    </xdr:from>
    <xdr:to>
      <xdr:col>1</xdr:col>
      <xdr:colOff>2972441</xdr:colOff>
      <xdr:row>513</xdr:row>
      <xdr:rowOff>123824</xdr:rowOff>
    </xdr:to>
    <xdr:pic>
      <xdr:nvPicPr>
        <xdr:cNvPr id="8" name="Picture 134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933826" y="23907749"/>
          <a:ext cx="257815" cy="276225"/>
        </a:xfrm>
        <a:prstGeom prst="rect">
          <a:avLst/>
        </a:prstGeom>
        <a:noFill/>
        <a:ln w="9525">
          <a:noFill/>
          <a:miter lim="800000"/>
          <a:headEnd/>
          <a:tailEnd/>
        </a:ln>
      </xdr:spPr>
    </xdr:pic>
    <xdr:clientData/>
  </xdr:twoCellAnchor>
  <xdr:twoCellAnchor editAs="oneCell">
    <xdr:from>
      <xdr:col>1</xdr:col>
      <xdr:colOff>2152650</xdr:colOff>
      <xdr:row>513</xdr:row>
      <xdr:rowOff>1400175</xdr:rowOff>
    </xdr:from>
    <xdr:to>
      <xdr:col>1</xdr:col>
      <xdr:colOff>2419350</xdr:colOff>
      <xdr:row>515</xdr:row>
      <xdr:rowOff>133350</xdr:rowOff>
    </xdr:to>
    <xdr:pic>
      <xdr:nvPicPr>
        <xdr:cNvPr id="10" name="Picture 1367" descr="010 SN">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3371850" y="31356300"/>
          <a:ext cx="266700" cy="285750"/>
        </a:xfrm>
        <a:prstGeom prst="rect">
          <a:avLst/>
        </a:prstGeom>
        <a:noFill/>
        <a:ln w="9525">
          <a:noFill/>
          <a:miter lim="800000"/>
          <a:headEnd/>
          <a:tailEnd/>
        </a:ln>
      </xdr:spPr>
    </xdr:pic>
    <xdr:clientData/>
  </xdr:twoCellAnchor>
  <xdr:twoCellAnchor editAs="oneCell">
    <xdr:from>
      <xdr:col>1</xdr:col>
      <xdr:colOff>2438400</xdr:colOff>
      <xdr:row>513</xdr:row>
      <xdr:rowOff>1409700</xdr:rowOff>
    </xdr:from>
    <xdr:to>
      <xdr:col>1</xdr:col>
      <xdr:colOff>2686050</xdr:colOff>
      <xdr:row>515</xdr:row>
      <xdr:rowOff>112329</xdr:rowOff>
    </xdr:to>
    <xdr:pic>
      <xdr:nvPicPr>
        <xdr:cNvPr id="11" name="Picture 3331">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57600" y="31365825"/>
          <a:ext cx="247650" cy="264729"/>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2714625</xdr:colOff>
      <xdr:row>513</xdr:row>
      <xdr:rowOff>1409700</xdr:rowOff>
    </xdr:from>
    <xdr:to>
      <xdr:col>1</xdr:col>
      <xdr:colOff>2962275</xdr:colOff>
      <xdr:row>515</xdr:row>
      <xdr:rowOff>112329</xdr:rowOff>
    </xdr:to>
    <xdr:pic>
      <xdr:nvPicPr>
        <xdr:cNvPr id="12" name="Picture 333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33825" y="31365825"/>
          <a:ext cx="247650" cy="264729"/>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3571875</xdr:colOff>
      <xdr:row>513</xdr:row>
      <xdr:rowOff>1400175</xdr:rowOff>
    </xdr:from>
    <xdr:to>
      <xdr:col>2</xdr:col>
      <xdr:colOff>247650</xdr:colOff>
      <xdr:row>515</xdr:row>
      <xdr:rowOff>126208</xdr:rowOff>
    </xdr:to>
    <xdr:pic>
      <xdr:nvPicPr>
        <xdr:cNvPr id="13" name="Picture 627">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4" cstate="print">
          <a:grayscl/>
          <a:biLevel thresh="50000"/>
        </a:blip>
        <a:srcRect/>
        <a:stretch>
          <a:fillRect/>
        </a:stretch>
      </xdr:blipFill>
      <xdr:spPr bwMode="auto">
        <a:xfrm>
          <a:off x="4791075" y="31356300"/>
          <a:ext cx="247650" cy="278608"/>
        </a:xfrm>
        <a:prstGeom prst="rect">
          <a:avLst/>
        </a:prstGeom>
        <a:solidFill>
          <a:srgbClr val="969696"/>
        </a:solidFill>
        <a:ln w="9525">
          <a:solidFill>
            <a:srgbClr val="333300"/>
          </a:solidFill>
          <a:miter lim="800000"/>
          <a:headEnd/>
          <a:tailEnd/>
        </a:ln>
      </xdr:spPr>
    </xdr:pic>
    <xdr:clientData/>
  </xdr:twoCellAnchor>
  <xdr:twoCellAnchor editAs="oneCell">
    <xdr:from>
      <xdr:col>1</xdr:col>
      <xdr:colOff>3000375</xdr:colOff>
      <xdr:row>513</xdr:row>
      <xdr:rowOff>1409700</xdr:rowOff>
    </xdr:from>
    <xdr:to>
      <xdr:col>1</xdr:col>
      <xdr:colOff>3248025</xdr:colOff>
      <xdr:row>515</xdr:row>
      <xdr:rowOff>112329</xdr:rowOff>
    </xdr:to>
    <xdr:pic>
      <xdr:nvPicPr>
        <xdr:cNvPr id="14" name="Picture 333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19575" y="31365825"/>
          <a:ext cx="247650" cy="264729"/>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3295650</xdr:colOff>
      <xdr:row>513</xdr:row>
      <xdr:rowOff>1419225</xdr:rowOff>
    </xdr:from>
    <xdr:to>
      <xdr:col>2</xdr:col>
      <xdr:colOff>19050</xdr:colOff>
      <xdr:row>515</xdr:row>
      <xdr:rowOff>112934</xdr:rowOff>
    </xdr:to>
    <xdr:pic>
      <xdr:nvPicPr>
        <xdr:cNvPr id="15" name="Picture 134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514850" y="31375350"/>
          <a:ext cx="247650" cy="265334"/>
        </a:xfrm>
        <a:prstGeom prst="rect">
          <a:avLst/>
        </a:prstGeom>
        <a:noFill/>
        <a:ln w="9525">
          <a:noFill/>
          <a:miter lim="800000"/>
          <a:headEnd/>
          <a:tailEnd/>
        </a:ln>
      </xdr:spPr>
    </xdr:pic>
    <xdr:clientData/>
  </xdr:twoCellAnchor>
  <xdr:oneCellAnchor>
    <xdr:from>
      <xdr:col>5</xdr:col>
      <xdr:colOff>3571875</xdr:colOff>
      <xdr:row>513</xdr:row>
      <xdr:rowOff>1400175</xdr:rowOff>
    </xdr:from>
    <xdr:ext cx="302895" cy="280513"/>
    <xdr:pic>
      <xdr:nvPicPr>
        <xdr:cNvPr id="16" name="Picture 627">
          <a:extLst>
            <a:ext uri="{FF2B5EF4-FFF2-40B4-BE49-F238E27FC236}">
              <a16:creationId xmlns:a16="http://schemas.microsoft.com/office/drawing/2014/main" id="{776D3DA3-BEC4-4090-ADEE-6BA4E1A75551}"/>
            </a:ext>
          </a:extLst>
        </xdr:cNvPr>
        <xdr:cNvPicPr>
          <a:picLocks noChangeAspect="1" noChangeArrowheads="1"/>
        </xdr:cNvPicPr>
      </xdr:nvPicPr>
      <xdr:blipFill>
        <a:blip xmlns:r="http://schemas.openxmlformats.org/officeDocument/2006/relationships" r:embed="rId4" cstate="print">
          <a:grayscl/>
          <a:biLevel thresh="50000"/>
        </a:blip>
        <a:srcRect/>
        <a:stretch>
          <a:fillRect/>
        </a:stretch>
      </xdr:blipFill>
      <xdr:spPr bwMode="auto">
        <a:xfrm>
          <a:off x="4074795" y="89571195"/>
          <a:ext cx="302895" cy="280513"/>
        </a:xfrm>
        <a:prstGeom prst="rect">
          <a:avLst/>
        </a:prstGeom>
        <a:solidFill>
          <a:srgbClr val="969696"/>
        </a:solidFill>
        <a:ln w="9525">
          <a:solidFill>
            <a:srgbClr val="333300"/>
          </a:solidFill>
          <a:miter lim="800000"/>
          <a:headEnd/>
          <a:tailEnd/>
        </a:ln>
      </xdr:spPr>
    </xdr:pic>
    <xdr:clientData/>
  </xdr:oneCellAnchor>
  <xdr:oneCellAnchor>
    <xdr:from>
      <xdr:col>5</xdr:col>
      <xdr:colOff>3295650</xdr:colOff>
      <xdr:row>513</xdr:row>
      <xdr:rowOff>1419225</xdr:rowOff>
    </xdr:from>
    <xdr:ext cx="350520" cy="263429"/>
    <xdr:pic>
      <xdr:nvPicPr>
        <xdr:cNvPr id="17" name="Picture 1342">
          <a:extLst>
            <a:ext uri="{FF2B5EF4-FFF2-40B4-BE49-F238E27FC236}">
              <a16:creationId xmlns:a16="http://schemas.microsoft.com/office/drawing/2014/main" id="{29B716DA-8E6B-4B8D-BD3B-8D8B59AB85B6}"/>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798570" y="89575005"/>
          <a:ext cx="350520" cy="263429"/>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0"/>
  <sheetViews>
    <sheetView topLeftCell="A94" zoomScaleNormal="100" workbookViewId="0">
      <selection activeCell="C100" sqref="C100"/>
    </sheetView>
  </sheetViews>
  <sheetFormatPr defaultRowHeight="12" x14ac:dyDescent="0.3"/>
  <cols>
    <col min="1" max="1" width="7.33203125" style="2" customWidth="1"/>
    <col min="2" max="2" width="52.88671875" style="2" customWidth="1"/>
    <col min="3" max="3" width="9.109375" style="3"/>
    <col min="4" max="4" width="10.109375" style="29" bestFit="1" customWidth="1"/>
    <col min="5" max="5" width="11.33203125" style="29" bestFit="1" customWidth="1"/>
    <col min="6" max="6" width="11.88671875" style="29" customWidth="1"/>
    <col min="7" max="7" width="1.21875" style="3" bestFit="1" customWidth="1"/>
    <col min="8" max="8" width="10.109375" style="29" bestFit="1" customWidth="1"/>
    <col min="9" max="9" width="11.33203125" style="29" bestFit="1" customWidth="1"/>
    <col min="10" max="10" width="11.88671875" style="29" customWidth="1"/>
    <col min="11" max="245" width="9.109375" style="2"/>
    <col min="246" max="246" width="47.5546875" style="2" customWidth="1"/>
    <col min="247" max="249" width="9.109375" style="2"/>
    <col min="250" max="250" width="11.88671875" style="2" customWidth="1"/>
    <col min="251" max="501" width="9.109375" style="2"/>
    <col min="502" max="502" width="47.5546875" style="2" customWidth="1"/>
    <col min="503" max="505" width="9.109375" style="2"/>
    <col min="506" max="506" width="11.88671875" style="2" customWidth="1"/>
    <col min="507" max="757" width="9.109375" style="2"/>
    <col min="758" max="758" width="47.5546875" style="2" customWidth="1"/>
    <col min="759" max="761" width="9.109375" style="2"/>
    <col min="762" max="762" width="11.88671875" style="2" customWidth="1"/>
    <col min="763" max="1013" width="9.109375" style="2"/>
    <col min="1014" max="1014" width="47.5546875" style="2" customWidth="1"/>
    <col min="1015" max="1017" width="9.109375" style="2"/>
    <col min="1018" max="1018" width="11.88671875" style="2" customWidth="1"/>
    <col min="1019" max="1269" width="9.109375" style="2"/>
    <col min="1270" max="1270" width="47.5546875" style="2" customWidth="1"/>
    <col min="1271" max="1273" width="9.109375" style="2"/>
    <col min="1274" max="1274" width="11.88671875" style="2" customWidth="1"/>
    <col min="1275" max="1525" width="9.109375" style="2"/>
    <col min="1526" max="1526" width="47.5546875" style="2" customWidth="1"/>
    <col min="1527" max="1529" width="9.109375" style="2"/>
    <col min="1530" max="1530" width="11.88671875" style="2" customWidth="1"/>
    <col min="1531" max="1781" width="9.109375" style="2"/>
    <col min="1782" max="1782" width="47.5546875" style="2" customWidth="1"/>
    <col min="1783" max="1785" width="9.109375" style="2"/>
    <col min="1786" max="1786" width="11.88671875" style="2" customWidth="1"/>
    <col min="1787" max="2037" width="9.109375" style="2"/>
    <col min="2038" max="2038" width="47.5546875" style="2" customWidth="1"/>
    <col min="2039" max="2041" width="9.109375" style="2"/>
    <col min="2042" max="2042" width="11.88671875" style="2" customWidth="1"/>
    <col min="2043" max="2293" width="9.109375" style="2"/>
    <col min="2294" max="2294" width="47.5546875" style="2" customWidth="1"/>
    <col min="2295" max="2297" width="9.109375" style="2"/>
    <col min="2298" max="2298" width="11.88671875" style="2" customWidth="1"/>
    <col min="2299" max="2549" width="9.109375" style="2"/>
    <col min="2550" max="2550" width="47.5546875" style="2" customWidth="1"/>
    <col min="2551" max="2553" width="9.109375" style="2"/>
    <col min="2554" max="2554" width="11.88671875" style="2" customWidth="1"/>
    <col min="2555" max="2805" width="9.109375" style="2"/>
    <col min="2806" max="2806" width="47.5546875" style="2" customWidth="1"/>
    <col min="2807" max="2809" width="9.109375" style="2"/>
    <col min="2810" max="2810" width="11.88671875" style="2" customWidth="1"/>
    <col min="2811" max="3061" width="9.109375" style="2"/>
    <col min="3062" max="3062" width="47.5546875" style="2" customWidth="1"/>
    <col min="3063" max="3065" width="9.109375" style="2"/>
    <col min="3066" max="3066" width="11.88671875" style="2" customWidth="1"/>
    <col min="3067" max="3317" width="9.109375" style="2"/>
    <col min="3318" max="3318" width="47.5546875" style="2" customWidth="1"/>
    <col min="3319" max="3321" width="9.109375" style="2"/>
    <col min="3322" max="3322" width="11.88671875" style="2" customWidth="1"/>
    <col min="3323" max="3573" width="9.109375" style="2"/>
    <col min="3574" max="3574" width="47.5546875" style="2" customWidth="1"/>
    <col min="3575" max="3577" width="9.109375" style="2"/>
    <col min="3578" max="3578" width="11.88671875" style="2" customWidth="1"/>
    <col min="3579" max="3829" width="9.109375" style="2"/>
    <col min="3830" max="3830" width="47.5546875" style="2" customWidth="1"/>
    <col min="3831" max="3833" width="9.109375" style="2"/>
    <col min="3834" max="3834" width="11.88671875" style="2" customWidth="1"/>
    <col min="3835" max="4085" width="9.109375" style="2"/>
    <col min="4086" max="4086" width="47.5546875" style="2" customWidth="1"/>
    <col min="4087" max="4089" width="9.109375" style="2"/>
    <col min="4090" max="4090" width="11.88671875" style="2" customWidth="1"/>
    <col min="4091" max="4341" width="9.109375" style="2"/>
    <col min="4342" max="4342" width="47.5546875" style="2" customWidth="1"/>
    <col min="4343" max="4345" width="9.109375" style="2"/>
    <col min="4346" max="4346" width="11.88671875" style="2" customWidth="1"/>
    <col min="4347" max="4597" width="9.109375" style="2"/>
    <col min="4598" max="4598" width="47.5546875" style="2" customWidth="1"/>
    <col min="4599" max="4601" width="9.109375" style="2"/>
    <col min="4602" max="4602" width="11.88671875" style="2" customWidth="1"/>
    <col min="4603" max="4853" width="9.109375" style="2"/>
    <col min="4854" max="4854" width="47.5546875" style="2" customWidth="1"/>
    <col min="4855" max="4857" width="9.109375" style="2"/>
    <col min="4858" max="4858" width="11.88671875" style="2" customWidth="1"/>
    <col min="4859" max="5109" width="9.109375" style="2"/>
    <col min="5110" max="5110" width="47.5546875" style="2" customWidth="1"/>
    <col min="5111" max="5113" width="9.109375" style="2"/>
    <col min="5114" max="5114" width="11.88671875" style="2" customWidth="1"/>
    <col min="5115" max="5365" width="9.109375" style="2"/>
    <col min="5366" max="5366" width="47.5546875" style="2" customWidth="1"/>
    <col min="5367" max="5369" width="9.109375" style="2"/>
    <col min="5370" max="5370" width="11.88671875" style="2" customWidth="1"/>
    <col min="5371" max="5621" width="9.109375" style="2"/>
    <col min="5622" max="5622" width="47.5546875" style="2" customWidth="1"/>
    <col min="5623" max="5625" width="9.109375" style="2"/>
    <col min="5626" max="5626" width="11.88671875" style="2" customWidth="1"/>
    <col min="5627" max="5877" width="9.109375" style="2"/>
    <col min="5878" max="5878" width="47.5546875" style="2" customWidth="1"/>
    <col min="5879" max="5881" width="9.109375" style="2"/>
    <col min="5882" max="5882" width="11.88671875" style="2" customWidth="1"/>
    <col min="5883" max="6133" width="9.109375" style="2"/>
    <col min="6134" max="6134" width="47.5546875" style="2" customWidth="1"/>
    <col min="6135" max="6137" width="9.109375" style="2"/>
    <col min="6138" max="6138" width="11.88671875" style="2" customWidth="1"/>
    <col min="6139" max="6389" width="9.109375" style="2"/>
    <col min="6390" max="6390" width="47.5546875" style="2" customWidth="1"/>
    <col min="6391" max="6393" width="9.109375" style="2"/>
    <col min="6394" max="6394" width="11.88671875" style="2" customWidth="1"/>
    <col min="6395" max="6645" width="9.109375" style="2"/>
    <col min="6646" max="6646" width="47.5546875" style="2" customWidth="1"/>
    <col min="6647" max="6649" width="9.109375" style="2"/>
    <col min="6650" max="6650" width="11.88671875" style="2" customWidth="1"/>
    <col min="6651" max="6901" width="9.109375" style="2"/>
    <col min="6902" max="6902" width="47.5546875" style="2" customWidth="1"/>
    <col min="6903" max="6905" width="9.109375" style="2"/>
    <col min="6906" max="6906" width="11.88671875" style="2" customWidth="1"/>
    <col min="6907" max="7157" width="9.109375" style="2"/>
    <col min="7158" max="7158" width="47.5546875" style="2" customWidth="1"/>
    <col min="7159" max="7161" width="9.109375" style="2"/>
    <col min="7162" max="7162" width="11.88671875" style="2" customWidth="1"/>
    <col min="7163" max="7413" width="9.109375" style="2"/>
    <col min="7414" max="7414" width="47.5546875" style="2" customWidth="1"/>
    <col min="7415" max="7417" width="9.109375" style="2"/>
    <col min="7418" max="7418" width="11.88671875" style="2" customWidth="1"/>
    <col min="7419" max="7669" width="9.109375" style="2"/>
    <col min="7670" max="7670" width="47.5546875" style="2" customWidth="1"/>
    <col min="7671" max="7673" width="9.109375" style="2"/>
    <col min="7674" max="7674" width="11.88671875" style="2" customWidth="1"/>
    <col min="7675" max="7925" width="9.109375" style="2"/>
    <col min="7926" max="7926" width="47.5546875" style="2" customWidth="1"/>
    <col min="7927" max="7929" width="9.109375" style="2"/>
    <col min="7930" max="7930" width="11.88671875" style="2" customWidth="1"/>
    <col min="7931" max="8181" width="9.109375" style="2"/>
    <col min="8182" max="8182" width="47.5546875" style="2" customWidth="1"/>
    <col min="8183" max="8185" width="9.109375" style="2"/>
    <col min="8186" max="8186" width="11.88671875" style="2" customWidth="1"/>
    <col min="8187" max="8437" width="9.109375" style="2"/>
    <col min="8438" max="8438" width="47.5546875" style="2" customWidth="1"/>
    <col min="8439" max="8441" width="9.109375" style="2"/>
    <col min="8442" max="8442" width="11.88671875" style="2" customWidth="1"/>
    <col min="8443" max="8693" width="9.109375" style="2"/>
    <col min="8694" max="8694" width="47.5546875" style="2" customWidth="1"/>
    <col min="8695" max="8697" width="9.109375" style="2"/>
    <col min="8698" max="8698" width="11.88671875" style="2" customWidth="1"/>
    <col min="8699" max="8949" width="9.109375" style="2"/>
    <col min="8950" max="8950" width="47.5546875" style="2" customWidth="1"/>
    <col min="8951" max="8953" width="9.109375" style="2"/>
    <col min="8954" max="8954" width="11.88671875" style="2" customWidth="1"/>
    <col min="8955" max="9205" width="9.109375" style="2"/>
    <col min="9206" max="9206" width="47.5546875" style="2" customWidth="1"/>
    <col min="9207" max="9209" width="9.109375" style="2"/>
    <col min="9210" max="9210" width="11.88671875" style="2" customWidth="1"/>
    <col min="9211" max="9461" width="9.109375" style="2"/>
    <col min="9462" max="9462" width="47.5546875" style="2" customWidth="1"/>
    <col min="9463" max="9465" width="9.109375" style="2"/>
    <col min="9466" max="9466" width="11.88671875" style="2" customWidth="1"/>
    <col min="9467" max="9717" width="9.109375" style="2"/>
    <col min="9718" max="9718" width="47.5546875" style="2" customWidth="1"/>
    <col min="9719" max="9721" width="9.109375" style="2"/>
    <col min="9722" max="9722" width="11.88671875" style="2" customWidth="1"/>
    <col min="9723" max="9973" width="9.109375" style="2"/>
    <col min="9974" max="9974" width="47.5546875" style="2" customWidth="1"/>
    <col min="9975" max="9977" width="9.109375" style="2"/>
    <col min="9978" max="9978" width="11.88671875" style="2" customWidth="1"/>
    <col min="9979" max="10229" width="9.109375" style="2"/>
    <col min="10230" max="10230" width="47.5546875" style="2" customWidth="1"/>
    <col min="10231" max="10233" width="9.109375" style="2"/>
    <col min="10234" max="10234" width="11.88671875" style="2" customWidth="1"/>
    <col min="10235" max="10485" width="9.109375" style="2"/>
    <col min="10486" max="10486" width="47.5546875" style="2" customWidth="1"/>
    <col min="10487" max="10489" width="9.109375" style="2"/>
    <col min="10490" max="10490" width="11.88671875" style="2" customWidth="1"/>
    <col min="10491" max="10741" width="9.109375" style="2"/>
    <col min="10742" max="10742" width="47.5546875" style="2" customWidth="1"/>
    <col min="10743" max="10745" width="9.109375" style="2"/>
    <col min="10746" max="10746" width="11.88671875" style="2" customWidth="1"/>
    <col min="10747" max="10997" width="9.109375" style="2"/>
    <col min="10998" max="10998" width="47.5546875" style="2" customWidth="1"/>
    <col min="10999" max="11001" width="9.109375" style="2"/>
    <col min="11002" max="11002" width="11.88671875" style="2" customWidth="1"/>
    <col min="11003" max="11253" width="9.109375" style="2"/>
    <col min="11254" max="11254" width="47.5546875" style="2" customWidth="1"/>
    <col min="11255" max="11257" width="9.109375" style="2"/>
    <col min="11258" max="11258" width="11.88671875" style="2" customWidth="1"/>
    <col min="11259" max="11509" width="9.109375" style="2"/>
    <col min="11510" max="11510" width="47.5546875" style="2" customWidth="1"/>
    <col min="11511" max="11513" width="9.109375" style="2"/>
    <col min="11514" max="11514" width="11.88671875" style="2" customWidth="1"/>
    <col min="11515" max="11765" width="9.109375" style="2"/>
    <col min="11766" max="11766" width="47.5546875" style="2" customWidth="1"/>
    <col min="11767" max="11769" width="9.109375" style="2"/>
    <col min="11770" max="11770" width="11.88671875" style="2" customWidth="1"/>
    <col min="11771" max="12021" width="9.109375" style="2"/>
    <col min="12022" max="12022" width="47.5546875" style="2" customWidth="1"/>
    <col min="12023" max="12025" width="9.109375" style="2"/>
    <col min="12026" max="12026" width="11.88671875" style="2" customWidth="1"/>
    <col min="12027" max="12277" width="9.109375" style="2"/>
    <col min="12278" max="12278" width="47.5546875" style="2" customWidth="1"/>
    <col min="12279" max="12281" width="9.109375" style="2"/>
    <col min="12282" max="12282" width="11.88671875" style="2" customWidth="1"/>
    <col min="12283" max="12533" width="9.109375" style="2"/>
    <col min="12534" max="12534" width="47.5546875" style="2" customWidth="1"/>
    <col min="12535" max="12537" width="9.109375" style="2"/>
    <col min="12538" max="12538" width="11.88671875" style="2" customWidth="1"/>
    <col min="12539" max="12789" width="9.109375" style="2"/>
    <col min="12790" max="12790" width="47.5546875" style="2" customWidth="1"/>
    <col min="12791" max="12793" width="9.109375" style="2"/>
    <col min="12794" max="12794" width="11.88671875" style="2" customWidth="1"/>
    <col min="12795" max="13045" width="9.109375" style="2"/>
    <col min="13046" max="13046" width="47.5546875" style="2" customWidth="1"/>
    <col min="13047" max="13049" width="9.109375" style="2"/>
    <col min="13050" max="13050" width="11.88671875" style="2" customWidth="1"/>
    <col min="13051" max="13301" width="9.109375" style="2"/>
    <col min="13302" max="13302" width="47.5546875" style="2" customWidth="1"/>
    <col min="13303" max="13305" width="9.109375" style="2"/>
    <col min="13306" max="13306" width="11.88671875" style="2" customWidth="1"/>
    <col min="13307" max="13557" width="9.109375" style="2"/>
    <col min="13558" max="13558" width="47.5546875" style="2" customWidth="1"/>
    <col min="13559" max="13561" width="9.109375" style="2"/>
    <col min="13562" max="13562" width="11.88671875" style="2" customWidth="1"/>
    <col min="13563" max="13813" width="9.109375" style="2"/>
    <col min="13814" max="13814" width="47.5546875" style="2" customWidth="1"/>
    <col min="13815" max="13817" width="9.109375" style="2"/>
    <col min="13818" max="13818" width="11.88671875" style="2" customWidth="1"/>
    <col min="13819" max="14069" width="9.109375" style="2"/>
    <col min="14070" max="14070" width="47.5546875" style="2" customWidth="1"/>
    <col min="14071" max="14073" width="9.109375" style="2"/>
    <col min="14074" max="14074" width="11.88671875" style="2" customWidth="1"/>
    <col min="14075" max="14325" width="9.109375" style="2"/>
    <col min="14326" max="14326" width="47.5546875" style="2" customWidth="1"/>
    <col min="14327" max="14329" width="9.109375" style="2"/>
    <col min="14330" max="14330" width="11.88671875" style="2" customWidth="1"/>
    <col min="14331" max="14581" width="9.109375" style="2"/>
    <col min="14582" max="14582" width="47.5546875" style="2" customWidth="1"/>
    <col min="14583" max="14585" width="9.109375" style="2"/>
    <col min="14586" max="14586" width="11.88671875" style="2" customWidth="1"/>
    <col min="14587" max="14837" width="9.109375" style="2"/>
    <col min="14838" max="14838" width="47.5546875" style="2" customWidth="1"/>
    <col min="14839" max="14841" width="9.109375" style="2"/>
    <col min="14842" max="14842" width="11.88671875" style="2" customWidth="1"/>
    <col min="14843" max="15093" width="9.109375" style="2"/>
    <col min="15094" max="15094" width="47.5546875" style="2" customWidth="1"/>
    <col min="15095" max="15097" width="9.109375" style="2"/>
    <col min="15098" max="15098" width="11.88671875" style="2" customWidth="1"/>
    <col min="15099" max="15349" width="9.109375" style="2"/>
    <col min="15350" max="15350" width="47.5546875" style="2" customWidth="1"/>
    <col min="15351" max="15353" width="9.109375" style="2"/>
    <col min="15354" max="15354" width="11.88671875" style="2" customWidth="1"/>
    <col min="15355" max="15605" width="9.109375" style="2"/>
    <col min="15606" max="15606" width="47.5546875" style="2" customWidth="1"/>
    <col min="15607" max="15609" width="9.109375" style="2"/>
    <col min="15610" max="15610" width="11.88671875" style="2" customWidth="1"/>
    <col min="15611" max="15861" width="9.109375" style="2"/>
    <col min="15862" max="15862" width="47.5546875" style="2" customWidth="1"/>
    <col min="15863" max="15865" width="9.109375" style="2"/>
    <col min="15866" max="15866" width="11.88671875" style="2" customWidth="1"/>
    <col min="15867" max="16117" width="9.109375" style="2"/>
    <col min="16118" max="16118" width="47.5546875" style="2" customWidth="1"/>
    <col min="16119" max="16121" width="9.109375" style="2"/>
    <col min="16122" max="16122" width="11.88671875" style="2" customWidth="1"/>
    <col min="16123" max="16380" width="9.109375" style="2"/>
    <col min="16381" max="16384" width="9.109375" style="2" customWidth="1"/>
  </cols>
  <sheetData>
    <row r="1" spans="1:12" s="1" customFormat="1" ht="27" customHeight="1" x14ac:dyDescent="0.3">
      <c r="A1" s="75" t="s">
        <v>74</v>
      </c>
      <c r="B1" s="75"/>
      <c r="C1" s="75"/>
      <c r="D1" s="19"/>
      <c r="E1" s="20"/>
      <c r="F1" s="19"/>
      <c r="H1" s="62"/>
      <c r="I1" s="20"/>
      <c r="J1" s="62"/>
    </row>
    <row r="2" spans="1:12" s="1" customFormat="1" ht="27" customHeight="1" x14ac:dyDescent="0.3">
      <c r="A2" s="75"/>
      <c r="B2" s="75"/>
      <c r="C2" s="75"/>
      <c r="D2" s="19"/>
      <c r="E2" s="74" t="s">
        <v>88</v>
      </c>
      <c r="F2" s="74"/>
      <c r="H2" s="78" t="s">
        <v>90</v>
      </c>
      <c r="I2" s="79"/>
      <c r="J2" s="80"/>
    </row>
    <row r="3" spans="1:12" s="1" customFormat="1" x14ac:dyDescent="0.3">
      <c r="A3" s="76"/>
      <c r="B3" s="76"/>
      <c r="C3" s="4"/>
      <c r="D3" s="20"/>
      <c r="E3" s="74"/>
      <c r="F3" s="74"/>
      <c r="G3" s="63"/>
      <c r="H3" s="81"/>
      <c r="I3" s="82"/>
      <c r="J3" s="83"/>
    </row>
    <row r="4" spans="1:12" x14ac:dyDescent="0.3">
      <c r="A4" s="5"/>
      <c r="B4" s="5"/>
      <c r="C4" s="6"/>
      <c r="D4" s="21"/>
      <c r="E4" s="21"/>
      <c r="F4" s="21"/>
      <c r="G4" s="6"/>
      <c r="H4" s="21"/>
      <c r="I4" s="21"/>
      <c r="J4" s="21"/>
    </row>
    <row r="5" spans="1:12" s="1" customFormat="1" ht="15" customHeight="1" x14ac:dyDescent="0.3">
      <c r="A5" s="77" t="s">
        <v>5</v>
      </c>
      <c r="B5" s="75" t="s">
        <v>0</v>
      </c>
      <c r="C5" s="75" t="s">
        <v>1</v>
      </c>
      <c r="D5" s="74" t="s">
        <v>51</v>
      </c>
      <c r="E5" s="74" t="s">
        <v>2</v>
      </c>
      <c r="F5" s="74" t="s">
        <v>3</v>
      </c>
      <c r="G5" s="75" t="s">
        <v>89</v>
      </c>
      <c r="H5" s="74" t="s">
        <v>51</v>
      </c>
      <c r="I5" s="74" t="s">
        <v>2</v>
      </c>
      <c r="J5" s="74" t="s">
        <v>3</v>
      </c>
    </row>
    <row r="6" spans="1:12" s="1" customFormat="1" x14ac:dyDescent="0.3">
      <c r="A6" s="77"/>
      <c r="B6" s="75"/>
      <c r="C6" s="75"/>
      <c r="D6" s="74"/>
      <c r="E6" s="74"/>
      <c r="F6" s="74"/>
      <c r="G6" s="75"/>
      <c r="H6" s="74"/>
      <c r="I6" s="74"/>
      <c r="J6" s="74"/>
    </row>
    <row r="7" spans="1:12" s="1" customFormat="1" x14ac:dyDescent="0.3">
      <c r="A7" s="7"/>
      <c r="B7" s="4"/>
      <c r="C7" s="4"/>
      <c r="D7" s="19"/>
      <c r="E7" s="19"/>
      <c r="F7" s="19"/>
      <c r="G7" s="63"/>
      <c r="H7" s="62"/>
      <c r="I7" s="62"/>
      <c r="J7" s="62"/>
    </row>
    <row r="8" spans="1:12" s="1" customFormat="1" x14ac:dyDescent="0.3">
      <c r="A8" s="8" t="s">
        <v>13</v>
      </c>
      <c r="B8" s="30" t="s">
        <v>6</v>
      </c>
      <c r="C8" s="31"/>
      <c r="D8" s="32"/>
      <c r="E8" s="19"/>
      <c r="F8" s="19"/>
      <c r="G8" s="31"/>
      <c r="H8" s="32"/>
      <c r="I8" s="62"/>
      <c r="J8" s="62"/>
    </row>
    <row r="9" spans="1:12" s="1" customFormat="1" ht="15.75" customHeight="1" x14ac:dyDescent="0.3">
      <c r="A9" s="6"/>
      <c r="B9" s="33"/>
      <c r="C9" s="6"/>
      <c r="D9" s="22"/>
      <c r="E9" s="22"/>
      <c r="F9" s="22"/>
      <c r="G9" s="6"/>
      <c r="H9" s="22"/>
      <c r="I9" s="22"/>
      <c r="J9" s="22"/>
    </row>
    <row r="10" spans="1:12" s="1" customFormat="1" ht="180" x14ac:dyDescent="0.3">
      <c r="A10" s="4">
        <v>1</v>
      </c>
      <c r="B10" s="33" t="s">
        <v>39</v>
      </c>
      <c r="C10" s="34"/>
      <c r="D10" s="28"/>
      <c r="E10" s="19"/>
      <c r="F10" s="19"/>
      <c r="G10" s="34"/>
      <c r="H10" s="28"/>
      <c r="I10" s="62"/>
      <c r="J10" s="62"/>
    </row>
    <row r="11" spans="1:12" s="1" customFormat="1" x14ac:dyDescent="0.3">
      <c r="A11" s="6">
        <v>1.1000000000000001</v>
      </c>
      <c r="B11" s="33" t="s">
        <v>47</v>
      </c>
      <c r="C11" s="6" t="s">
        <v>7</v>
      </c>
      <c r="D11" s="22">
        <v>90</v>
      </c>
      <c r="E11" s="35">
        <v>250</v>
      </c>
      <c r="F11" s="22">
        <f t="shared" ref="F11:F13" si="0">$D11*E11</f>
        <v>22500</v>
      </c>
      <c r="G11" s="6"/>
      <c r="H11" s="22">
        <v>79.27</v>
      </c>
      <c r="I11" s="35">
        <f>E11</f>
        <v>250</v>
      </c>
      <c r="J11" s="22">
        <f>I11*H11</f>
        <v>19817.5</v>
      </c>
      <c r="K11" s="73"/>
      <c r="L11" s="73"/>
    </row>
    <row r="12" spans="1:12" s="1" customFormat="1" x14ac:dyDescent="0.3">
      <c r="A12" s="6">
        <v>1.2</v>
      </c>
      <c r="B12" s="33" t="s">
        <v>8</v>
      </c>
      <c r="C12" s="6" t="s">
        <v>7</v>
      </c>
      <c r="D12" s="22">
        <v>40</v>
      </c>
      <c r="E12" s="35">
        <v>300</v>
      </c>
      <c r="F12" s="22">
        <f t="shared" si="0"/>
        <v>12000</v>
      </c>
      <c r="G12" s="6"/>
      <c r="H12" s="22">
        <v>37.04</v>
      </c>
      <c r="I12" s="35">
        <f t="shared" ref="I12:I13" si="1">E12</f>
        <v>300</v>
      </c>
      <c r="J12" s="22">
        <f t="shared" ref="J12:J13" si="2">I12*H12</f>
        <v>11112</v>
      </c>
      <c r="K12" s="73"/>
      <c r="L12" s="73"/>
    </row>
    <row r="13" spans="1:12" s="1" customFormat="1" ht="15.75" customHeight="1" x14ac:dyDescent="0.3">
      <c r="A13" s="6">
        <v>1.3</v>
      </c>
      <c r="B13" s="33" t="s">
        <v>9</v>
      </c>
      <c r="C13" s="6" t="s">
        <v>7</v>
      </c>
      <c r="D13" s="28">
        <v>45</v>
      </c>
      <c r="E13" s="35">
        <v>350</v>
      </c>
      <c r="F13" s="22">
        <f t="shared" si="0"/>
        <v>15750</v>
      </c>
      <c r="G13" s="6"/>
      <c r="H13" s="28">
        <v>23.17</v>
      </c>
      <c r="I13" s="35">
        <f t="shared" si="1"/>
        <v>350</v>
      </c>
      <c r="J13" s="22">
        <f t="shared" si="2"/>
        <v>8109.5000000000009</v>
      </c>
      <c r="K13" s="73"/>
      <c r="L13" s="73"/>
    </row>
    <row r="14" spans="1:12" s="1" customFormat="1" ht="15.75" customHeight="1" x14ac:dyDescent="0.3">
      <c r="A14" s="6">
        <v>1.4</v>
      </c>
      <c r="B14" s="33" t="s">
        <v>10</v>
      </c>
      <c r="C14" s="6" t="s">
        <v>7</v>
      </c>
      <c r="D14" s="28">
        <v>0</v>
      </c>
      <c r="E14" s="35"/>
      <c r="F14" s="22"/>
      <c r="G14" s="6"/>
      <c r="H14" s="28"/>
      <c r="I14" s="35"/>
      <c r="J14" s="22"/>
    </row>
    <row r="15" spans="1:12" s="1" customFormat="1" x14ac:dyDescent="0.3">
      <c r="A15" s="6"/>
      <c r="B15" s="33"/>
      <c r="C15" s="6"/>
      <c r="D15" s="36"/>
      <c r="E15" s="22"/>
      <c r="F15" s="22"/>
      <c r="G15" s="6"/>
      <c r="H15" s="36"/>
      <c r="I15" s="22"/>
      <c r="J15" s="22"/>
    </row>
    <row r="16" spans="1:12" s="1" customFormat="1" ht="36" x14ac:dyDescent="0.3">
      <c r="A16" s="6">
        <v>2</v>
      </c>
      <c r="B16" s="33" t="s">
        <v>77</v>
      </c>
      <c r="C16" s="6"/>
      <c r="D16" s="28"/>
      <c r="E16" s="22"/>
      <c r="F16" s="22"/>
      <c r="G16" s="6"/>
      <c r="H16" s="28"/>
      <c r="I16" s="22"/>
      <c r="J16" s="22"/>
    </row>
    <row r="17" spans="1:10" s="1" customFormat="1" x14ac:dyDescent="0.3">
      <c r="A17" s="6">
        <v>2.1</v>
      </c>
      <c r="B17" s="33" t="s">
        <v>11</v>
      </c>
      <c r="C17" s="11" t="s">
        <v>4</v>
      </c>
      <c r="D17" s="28">
        <v>4</v>
      </c>
      <c r="E17" s="37">
        <v>930</v>
      </c>
      <c r="F17" s="22">
        <f t="shared" ref="F17:F19" si="3">$D17*E17</f>
        <v>3720</v>
      </c>
      <c r="G17" s="11"/>
      <c r="H17" s="28">
        <v>1</v>
      </c>
      <c r="I17" s="35">
        <f t="shared" ref="I17:I19" si="4">E17</f>
        <v>930</v>
      </c>
      <c r="J17" s="22">
        <f t="shared" ref="J17:J19" si="5">I17*H17</f>
        <v>930</v>
      </c>
    </row>
    <row r="18" spans="1:10" s="1" customFormat="1" x14ac:dyDescent="0.3">
      <c r="A18" s="6">
        <v>2.2000000000000002</v>
      </c>
      <c r="B18" s="33" t="s">
        <v>27</v>
      </c>
      <c r="C18" s="11" t="s">
        <v>4</v>
      </c>
      <c r="D18" s="28">
        <v>2</v>
      </c>
      <c r="E18" s="37">
        <v>1080</v>
      </c>
      <c r="F18" s="22">
        <f t="shared" si="3"/>
        <v>2160</v>
      </c>
      <c r="G18" s="11"/>
      <c r="H18" s="28">
        <v>4</v>
      </c>
      <c r="I18" s="35">
        <f t="shared" si="4"/>
        <v>1080</v>
      </c>
      <c r="J18" s="22">
        <f t="shared" si="5"/>
        <v>4320</v>
      </c>
    </row>
    <row r="19" spans="1:10" s="1" customFormat="1" x14ac:dyDescent="0.3">
      <c r="A19" s="6">
        <v>2.2999999999999998</v>
      </c>
      <c r="B19" s="5" t="s">
        <v>9</v>
      </c>
      <c r="C19" s="11" t="s">
        <v>4</v>
      </c>
      <c r="D19" s="28">
        <v>1</v>
      </c>
      <c r="E19" s="37">
        <v>1300</v>
      </c>
      <c r="F19" s="22">
        <f t="shared" si="3"/>
        <v>1300</v>
      </c>
      <c r="G19" s="11"/>
      <c r="H19" s="28">
        <v>2</v>
      </c>
      <c r="I19" s="35">
        <f t="shared" si="4"/>
        <v>1300</v>
      </c>
      <c r="J19" s="22">
        <f t="shared" si="5"/>
        <v>2600</v>
      </c>
    </row>
    <row r="20" spans="1:10" s="1" customFormat="1" x14ac:dyDescent="0.3">
      <c r="A20" s="6">
        <v>2.4</v>
      </c>
      <c r="B20" s="5" t="s">
        <v>10</v>
      </c>
      <c r="C20" s="11" t="s">
        <v>4</v>
      </c>
      <c r="D20" s="28">
        <v>0</v>
      </c>
      <c r="E20" s="23"/>
      <c r="F20" s="22"/>
      <c r="G20" s="11"/>
      <c r="H20" s="28"/>
      <c r="I20" s="23"/>
      <c r="J20" s="22"/>
    </row>
    <row r="21" spans="1:10" s="1" customFormat="1" x14ac:dyDescent="0.3">
      <c r="A21" s="6"/>
      <c r="B21" s="5"/>
      <c r="C21" s="11"/>
      <c r="D21" s="28"/>
      <c r="E21" s="22"/>
      <c r="F21" s="22"/>
      <c r="G21" s="11"/>
      <c r="H21" s="28"/>
      <c r="I21" s="22"/>
      <c r="J21" s="22"/>
    </row>
    <row r="22" spans="1:10" s="1" customFormat="1" ht="48" x14ac:dyDescent="0.3">
      <c r="A22" s="6">
        <v>3</v>
      </c>
      <c r="B22" s="33" t="s">
        <v>71</v>
      </c>
      <c r="C22" s="11"/>
      <c r="D22" s="28"/>
      <c r="E22" s="22"/>
      <c r="F22" s="22"/>
      <c r="G22" s="11"/>
      <c r="H22" s="28"/>
      <c r="I22" s="22"/>
      <c r="J22" s="22"/>
    </row>
    <row r="23" spans="1:10" s="1" customFormat="1" x14ac:dyDescent="0.3">
      <c r="A23" s="6">
        <v>3.1</v>
      </c>
      <c r="B23" s="33" t="s">
        <v>78</v>
      </c>
      <c r="C23" s="11" t="s">
        <v>4</v>
      </c>
      <c r="D23" s="28" t="s">
        <v>12</v>
      </c>
      <c r="E23" s="22"/>
      <c r="F23" s="22"/>
      <c r="G23" s="11"/>
      <c r="H23" s="28"/>
      <c r="I23" s="22"/>
      <c r="J23" s="22"/>
    </row>
    <row r="24" spans="1:10" s="1" customFormat="1" x14ac:dyDescent="0.3">
      <c r="A24" s="6">
        <v>3.2</v>
      </c>
      <c r="B24" s="33" t="s">
        <v>44</v>
      </c>
      <c r="C24" s="11" t="s">
        <v>4</v>
      </c>
      <c r="D24" s="28">
        <v>1</v>
      </c>
      <c r="E24" s="22">
        <v>11200</v>
      </c>
      <c r="F24" s="22">
        <f>$D24*E24</f>
        <v>11200</v>
      </c>
      <c r="G24" s="11"/>
      <c r="H24" s="28">
        <v>1</v>
      </c>
      <c r="I24" s="35">
        <f t="shared" ref="I24" si="6">E24</f>
        <v>11200</v>
      </c>
      <c r="J24" s="22">
        <f t="shared" ref="J24" si="7">I24*H24</f>
        <v>11200</v>
      </c>
    </row>
    <row r="25" spans="1:10" s="1" customFormat="1" x14ac:dyDescent="0.3">
      <c r="A25" s="6">
        <v>3.3</v>
      </c>
      <c r="B25" s="33" t="s">
        <v>79</v>
      </c>
      <c r="C25" s="11" t="s">
        <v>4</v>
      </c>
      <c r="D25" s="28">
        <v>0</v>
      </c>
      <c r="E25" s="22"/>
      <c r="F25" s="22"/>
      <c r="G25" s="11"/>
      <c r="H25" s="28"/>
      <c r="I25" s="22"/>
      <c r="J25" s="22"/>
    </row>
    <row r="26" spans="1:10" s="1" customFormat="1" x14ac:dyDescent="0.3">
      <c r="A26" s="6"/>
      <c r="B26" s="33"/>
      <c r="C26" s="11"/>
      <c r="D26" s="28"/>
      <c r="E26" s="22"/>
      <c r="F26" s="22"/>
      <c r="G26" s="11"/>
      <c r="H26" s="28"/>
      <c r="I26" s="22"/>
      <c r="J26" s="22"/>
    </row>
    <row r="27" spans="1:10" s="1" customFormat="1" ht="60" x14ac:dyDescent="0.3">
      <c r="A27" s="6">
        <v>4</v>
      </c>
      <c r="B27" s="9" t="s">
        <v>40</v>
      </c>
      <c r="C27" s="11" t="s">
        <v>29</v>
      </c>
      <c r="D27" s="28"/>
      <c r="E27" s="22"/>
      <c r="F27" s="22"/>
      <c r="G27" s="11"/>
      <c r="H27" s="28"/>
      <c r="I27" s="22"/>
      <c r="J27" s="22"/>
    </row>
    <row r="28" spans="1:10" s="1" customFormat="1" x14ac:dyDescent="0.3">
      <c r="A28" s="6">
        <v>4.0999999999999996</v>
      </c>
      <c r="B28" s="9" t="s">
        <v>42</v>
      </c>
      <c r="C28" s="11" t="s">
        <v>4</v>
      </c>
      <c r="D28" s="28" t="s">
        <v>12</v>
      </c>
      <c r="E28" s="22"/>
      <c r="F28" s="22"/>
      <c r="G28" s="11"/>
      <c r="H28" s="28"/>
      <c r="I28" s="22"/>
      <c r="J28" s="22"/>
    </row>
    <row r="29" spans="1:10" s="1" customFormat="1" x14ac:dyDescent="0.3">
      <c r="A29" s="6">
        <v>4.2</v>
      </c>
      <c r="B29" s="9" t="s">
        <v>52</v>
      </c>
      <c r="C29" s="11" t="s">
        <v>4</v>
      </c>
      <c r="D29" s="28">
        <v>2</v>
      </c>
      <c r="E29" s="37">
        <v>25000</v>
      </c>
      <c r="F29" s="22">
        <f>$D29*E29</f>
        <v>50000</v>
      </c>
      <c r="G29" s="11"/>
      <c r="H29" s="28">
        <v>2</v>
      </c>
      <c r="I29" s="35">
        <f t="shared" ref="I29" si="8">E29</f>
        <v>25000</v>
      </c>
      <c r="J29" s="22">
        <f t="shared" ref="J29" si="9">I29*H29</f>
        <v>50000</v>
      </c>
    </row>
    <row r="30" spans="1:10" s="1" customFormat="1" x14ac:dyDescent="0.3">
      <c r="A30" s="6">
        <v>4.3</v>
      </c>
      <c r="B30" s="9" t="s">
        <v>41</v>
      </c>
      <c r="C30" s="11" t="s">
        <v>4</v>
      </c>
      <c r="D30" s="28" t="s">
        <v>12</v>
      </c>
      <c r="E30" s="37"/>
      <c r="F30" s="22"/>
      <c r="G30" s="11"/>
      <c r="H30" s="28"/>
      <c r="I30" s="37"/>
      <c r="J30" s="22"/>
    </row>
    <row r="31" spans="1:10" s="1" customFormat="1" x14ac:dyDescent="0.3">
      <c r="A31" s="6"/>
      <c r="B31" s="9"/>
      <c r="C31" s="11"/>
      <c r="D31" s="28"/>
      <c r="E31" s="22"/>
      <c r="F31" s="22"/>
      <c r="G31" s="11"/>
      <c r="H31" s="28"/>
      <c r="I31" s="22"/>
      <c r="J31" s="22"/>
    </row>
    <row r="32" spans="1:10" s="1" customFormat="1" ht="60" x14ac:dyDescent="0.3">
      <c r="A32" s="6">
        <v>5</v>
      </c>
      <c r="B32" s="9" t="s">
        <v>28</v>
      </c>
      <c r="C32" s="11"/>
      <c r="D32" s="28"/>
      <c r="E32" s="22"/>
      <c r="F32" s="22"/>
      <c r="G32" s="11"/>
      <c r="H32" s="28"/>
      <c r="I32" s="22"/>
      <c r="J32" s="22"/>
    </row>
    <row r="33" spans="1:10" s="1" customFormat="1" x14ac:dyDescent="0.3">
      <c r="A33" s="6">
        <v>5.0999999999999996</v>
      </c>
      <c r="B33" s="9" t="s">
        <v>43</v>
      </c>
      <c r="C33" s="11" t="s">
        <v>4</v>
      </c>
      <c r="D33" s="28" t="s">
        <v>12</v>
      </c>
      <c r="E33" s="22"/>
      <c r="F33" s="22"/>
      <c r="G33" s="11"/>
      <c r="H33" s="28"/>
      <c r="I33" s="22"/>
      <c r="J33" s="22"/>
    </row>
    <row r="34" spans="1:10" s="1" customFormat="1" x14ac:dyDescent="0.3">
      <c r="A34" s="6">
        <v>5.2</v>
      </c>
      <c r="B34" s="9" t="s">
        <v>30</v>
      </c>
      <c r="C34" s="11" t="s">
        <v>4</v>
      </c>
      <c r="D34" s="28" t="s">
        <v>12</v>
      </c>
      <c r="E34" s="22"/>
      <c r="F34" s="22"/>
      <c r="G34" s="11"/>
      <c r="H34" s="28"/>
      <c r="I34" s="22"/>
      <c r="J34" s="22"/>
    </row>
    <row r="35" spans="1:10" s="1" customFormat="1" x14ac:dyDescent="0.3">
      <c r="A35" s="6">
        <v>5.3</v>
      </c>
      <c r="B35" s="9" t="s">
        <v>45</v>
      </c>
      <c r="C35" s="11" t="s">
        <v>4</v>
      </c>
      <c r="D35" s="28" t="s">
        <v>12</v>
      </c>
      <c r="E35" s="22"/>
      <c r="F35" s="22"/>
      <c r="G35" s="11"/>
      <c r="H35" s="28"/>
      <c r="I35" s="22"/>
      <c r="J35" s="22"/>
    </row>
    <row r="36" spans="1:10" s="1" customFormat="1" x14ac:dyDescent="0.3">
      <c r="A36" s="6"/>
      <c r="B36" s="38"/>
      <c r="C36" s="6"/>
      <c r="D36" s="28"/>
      <c r="E36" s="22"/>
      <c r="F36" s="22"/>
      <c r="G36" s="6"/>
      <c r="H36" s="28"/>
      <c r="I36" s="22"/>
      <c r="J36" s="22"/>
    </row>
    <row r="37" spans="1:10" s="1" customFormat="1" x14ac:dyDescent="0.3">
      <c r="A37" s="6"/>
      <c r="B37" s="38"/>
      <c r="C37" s="6"/>
      <c r="D37" s="28"/>
      <c r="E37" s="22"/>
      <c r="F37" s="22"/>
      <c r="G37" s="6"/>
      <c r="H37" s="28"/>
      <c r="I37" s="22"/>
      <c r="J37" s="22"/>
    </row>
    <row r="38" spans="1:10" x14ac:dyDescent="0.3">
      <c r="A38" s="6">
        <v>6</v>
      </c>
      <c r="B38" s="33" t="s">
        <v>75</v>
      </c>
      <c r="C38" s="10" t="s">
        <v>20</v>
      </c>
      <c r="D38" s="24">
        <v>1</v>
      </c>
      <c r="E38" s="22">
        <v>0</v>
      </c>
      <c r="F38" s="22">
        <f>$D38*E38</f>
        <v>0</v>
      </c>
      <c r="G38" s="10"/>
      <c r="H38" s="24"/>
      <c r="I38" s="35">
        <f t="shared" ref="I38" si="10">E38</f>
        <v>0</v>
      </c>
      <c r="J38" s="22">
        <f t="shared" ref="J38" si="11">I38*H38</f>
        <v>0</v>
      </c>
    </row>
    <row r="39" spans="1:10" ht="25.95" customHeight="1" x14ac:dyDescent="0.3">
      <c r="A39" s="6"/>
      <c r="B39" s="33"/>
      <c r="C39" s="10"/>
      <c r="D39" s="24"/>
      <c r="E39" s="22"/>
      <c r="F39" s="22"/>
      <c r="G39" s="10"/>
      <c r="H39" s="24"/>
      <c r="I39" s="22"/>
      <c r="J39" s="22"/>
    </row>
    <row r="40" spans="1:10" ht="36" x14ac:dyDescent="0.3">
      <c r="A40" s="6">
        <v>7</v>
      </c>
      <c r="B40" s="33" t="s">
        <v>80</v>
      </c>
      <c r="C40" s="10" t="s">
        <v>20</v>
      </c>
      <c r="D40" s="24">
        <v>0</v>
      </c>
      <c r="E40" s="22"/>
      <c r="F40" s="22"/>
      <c r="G40" s="10"/>
      <c r="H40" s="24"/>
      <c r="I40" s="22"/>
      <c r="J40" s="22"/>
    </row>
    <row r="41" spans="1:10" x14ac:dyDescent="0.3">
      <c r="A41" s="6"/>
      <c r="B41" s="33"/>
      <c r="C41" s="10"/>
      <c r="D41" s="24"/>
      <c r="E41" s="22"/>
      <c r="F41" s="22"/>
      <c r="G41" s="10"/>
      <c r="H41" s="24"/>
      <c r="I41" s="22"/>
      <c r="J41" s="22"/>
    </row>
    <row r="42" spans="1:10" ht="24" x14ac:dyDescent="0.3">
      <c r="A42" s="6">
        <v>8</v>
      </c>
      <c r="B42" s="33" t="s">
        <v>81</v>
      </c>
      <c r="C42" s="10" t="s">
        <v>20</v>
      </c>
      <c r="D42" s="24">
        <v>1</v>
      </c>
      <c r="E42" s="22">
        <v>75800</v>
      </c>
      <c r="F42" s="22">
        <f>$D42*E42</f>
        <v>75800</v>
      </c>
      <c r="G42" s="10"/>
      <c r="H42" s="24">
        <v>0</v>
      </c>
      <c r="I42" s="35">
        <f t="shared" ref="I42" si="12">E42</f>
        <v>75800</v>
      </c>
      <c r="J42" s="22">
        <f t="shared" ref="J42" si="13">I42*H42</f>
        <v>0</v>
      </c>
    </row>
    <row r="43" spans="1:10" s="1" customFormat="1" x14ac:dyDescent="0.3">
      <c r="A43" s="6"/>
      <c r="B43" s="38"/>
      <c r="C43" s="6"/>
      <c r="D43" s="28"/>
      <c r="E43" s="22"/>
      <c r="F43" s="22"/>
      <c r="G43" s="6"/>
      <c r="H43" s="28"/>
      <c r="I43" s="22"/>
      <c r="J43" s="22"/>
    </row>
    <row r="44" spans="1:10" s="1" customFormat="1" x14ac:dyDescent="0.3">
      <c r="A44" s="8" t="s">
        <v>13</v>
      </c>
      <c r="B44" s="39" t="s">
        <v>25</v>
      </c>
      <c r="C44" s="40"/>
      <c r="D44" s="41"/>
      <c r="E44" s="22"/>
      <c r="F44" s="19"/>
      <c r="G44" s="40"/>
      <c r="H44" s="41"/>
      <c r="I44" s="22"/>
      <c r="J44" s="62"/>
    </row>
    <row r="45" spans="1:10" s="1" customFormat="1" x14ac:dyDescent="0.3">
      <c r="A45" s="6"/>
      <c r="B45" s="42"/>
      <c r="C45" s="34"/>
      <c r="D45" s="28"/>
      <c r="E45" s="22"/>
      <c r="F45" s="22"/>
      <c r="G45" s="34"/>
      <c r="H45" s="28"/>
      <c r="I45" s="22"/>
      <c r="J45" s="22"/>
    </row>
    <row r="46" spans="1:10" s="1" customFormat="1" x14ac:dyDescent="0.3">
      <c r="A46" s="8" t="s">
        <v>14</v>
      </c>
      <c r="B46" s="30" t="s">
        <v>15</v>
      </c>
      <c r="C46" s="30"/>
      <c r="D46" s="32"/>
      <c r="E46" s="22"/>
      <c r="F46" s="22"/>
      <c r="G46" s="30"/>
      <c r="H46" s="32"/>
      <c r="I46" s="22"/>
      <c r="J46" s="22"/>
    </row>
    <row r="47" spans="1:10" s="1" customFormat="1" ht="132" x14ac:dyDescent="0.3">
      <c r="A47" s="6">
        <v>1</v>
      </c>
      <c r="B47" s="43" t="s">
        <v>72</v>
      </c>
      <c r="C47" s="34"/>
      <c r="D47" s="28"/>
      <c r="E47" s="22"/>
      <c r="F47" s="22"/>
      <c r="G47" s="34"/>
      <c r="H47" s="28"/>
      <c r="I47" s="22"/>
      <c r="J47" s="22"/>
    </row>
    <row r="48" spans="1:10" s="1" customFormat="1" x14ac:dyDescent="0.3">
      <c r="A48" s="6">
        <v>1.1000000000000001</v>
      </c>
      <c r="B48" s="5" t="s">
        <v>16</v>
      </c>
      <c r="C48" s="6" t="s">
        <v>7</v>
      </c>
      <c r="D48" s="28">
        <v>10</v>
      </c>
      <c r="E48" s="37">
        <v>350</v>
      </c>
      <c r="F48" s="22">
        <f t="shared" ref="F48:F49" si="14">$D48*E48</f>
        <v>3500</v>
      </c>
      <c r="G48" s="6"/>
      <c r="H48" s="28"/>
      <c r="I48" s="35">
        <f t="shared" ref="I48:I49" si="15">E48</f>
        <v>350</v>
      </c>
      <c r="J48" s="22">
        <f t="shared" ref="J48:J49" si="16">I48*H48</f>
        <v>0</v>
      </c>
    </row>
    <row r="49" spans="1:12" s="1" customFormat="1" x14ac:dyDescent="0.3">
      <c r="A49" s="6">
        <v>1.2</v>
      </c>
      <c r="B49" s="5" t="s">
        <v>17</v>
      </c>
      <c r="C49" s="6" t="s">
        <v>7</v>
      </c>
      <c r="D49" s="28">
        <v>5</v>
      </c>
      <c r="E49" s="37">
        <v>500</v>
      </c>
      <c r="F49" s="22">
        <f t="shared" si="14"/>
        <v>2500</v>
      </c>
      <c r="G49" s="6"/>
      <c r="H49" s="28">
        <v>7.32</v>
      </c>
      <c r="I49" s="35">
        <f t="shared" si="15"/>
        <v>500</v>
      </c>
      <c r="J49" s="22">
        <f t="shared" si="16"/>
        <v>3660</v>
      </c>
      <c r="L49" s="73"/>
    </row>
    <row r="50" spans="1:12" s="1" customFormat="1" x14ac:dyDescent="0.3">
      <c r="A50" s="6">
        <v>1.3</v>
      </c>
      <c r="B50" s="5" t="s">
        <v>23</v>
      </c>
      <c r="C50" s="6" t="s">
        <v>7</v>
      </c>
      <c r="D50" s="28">
        <v>0</v>
      </c>
      <c r="E50" s="37"/>
      <c r="F50" s="22"/>
      <c r="G50" s="6"/>
      <c r="H50" s="28"/>
      <c r="I50" s="37"/>
      <c r="J50" s="22"/>
    </row>
    <row r="51" spans="1:12" s="1" customFormat="1" x14ac:dyDescent="0.3">
      <c r="A51" s="6">
        <v>1.4</v>
      </c>
      <c r="B51" s="5" t="s">
        <v>18</v>
      </c>
      <c r="C51" s="6" t="s">
        <v>7</v>
      </c>
      <c r="D51" s="28">
        <v>20</v>
      </c>
      <c r="E51" s="37">
        <v>800</v>
      </c>
      <c r="F51" s="22">
        <f t="shared" ref="F51:F52" si="17">$D51*E51</f>
        <v>16000</v>
      </c>
      <c r="G51" s="6"/>
      <c r="H51" s="28">
        <v>10.67</v>
      </c>
      <c r="I51" s="35">
        <f t="shared" ref="I51:I52" si="18">E51</f>
        <v>800</v>
      </c>
      <c r="J51" s="22">
        <f t="shared" ref="J51:J52" si="19">I51*H51</f>
        <v>8536</v>
      </c>
      <c r="K51" s="73"/>
    </row>
    <row r="52" spans="1:12" s="1" customFormat="1" x14ac:dyDescent="0.3">
      <c r="A52" s="6">
        <v>1.5</v>
      </c>
      <c r="B52" s="5" t="s">
        <v>19</v>
      </c>
      <c r="C52" s="11" t="s">
        <v>7</v>
      </c>
      <c r="D52" s="28">
        <v>40</v>
      </c>
      <c r="E52" s="37">
        <v>1050</v>
      </c>
      <c r="F52" s="22">
        <f t="shared" si="17"/>
        <v>42000</v>
      </c>
      <c r="G52" s="11"/>
      <c r="H52" s="28">
        <v>29.73</v>
      </c>
      <c r="I52" s="35">
        <f t="shared" si="18"/>
        <v>1050</v>
      </c>
      <c r="J52" s="22">
        <f t="shared" si="19"/>
        <v>31216.5</v>
      </c>
      <c r="K52" s="73"/>
    </row>
    <row r="53" spans="1:12" s="1" customFormat="1" x14ac:dyDescent="0.3">
      <c r="A53" s="6">
        <v>1.6</v>
      </c>
      <c r="B53" s="5" t="s">
        <v>22</v>
      </c>
      <c r="C53" s="11" t="s">
        <v>7</v>
      </c>
      <c r="D53" s="28" t="s">
        <v>12</v>
      </c>
      <c r="E53" s="37"/>
      <c r="F53" s="22"/>
      <c r="G53" s="11"/>
      <c r="H53" s="28"/>
      <c r="I53" s="37"/>
      <c r="J53" s="22"/>
    </row>
    <row r="54" spans="1:12" s="1" customFormat="1" x14ac:dyDescent="0.3">
      <c r="A54" s="6"/>
      <c r="B54" s="5"/>
      <c r="C54" s="11"/>
      <c r="D54" s="28"/>
      <c r="E54" s="22"/>
      <c r="F54" s="22"/>
      <c r="G54" s="11"/>
      <c r="H54" s="28"/>
      <c r="I54" s="22"/>
      <c r="J54" s="22"/>
    </row>
    <row r="55" spans="1:12" s="1" customFormat="1" x14ac:dyDescent="0.3">
      <c r="A55" s="6"/>
      <c r="B55" s="5"/>
      <c r="C55" s="6"/>
      <c r="D55" s="28"/>
      <c r="E55" s="22"/>
      <c r="F55" s="22"/>
      <c r="G55" s="6"/>
      <c r="H55" s="28"/>
      <c r="I55" s="22"/>
      <c r="J55" s="22"/>
    </row>
    <row r="56" spans="1:12" s="1" customFormat="1" ht="36" x14ac:dyDescent="0.3">
      <c r="A56" s="6">
        <v>2</v>
      </c>
      <c r="B56" s="9" t="s">
        <v>70</v>
      </c>
      <c r="C56" s="11" t="s">
        <v>4</v>
      </c>
      <c r="D56" s="28">
        <v>4</v>
      </c>
      <c r="E56" s="37">
        <v>750</v>
      </c>
      <c r="F56" s="22">
        <f>$D56*E56</f>
        <v>3000</v>
      </c>
      <c r="G56" s="11"/>
      <c r="H56" s="28">
        <v>4</v>
      </c>
      <c r="I56" s="35">
        <f t="shared" ref="I56" si="20">E56</f>
        <v>750</v>
      </c>
      <c r="J56" s="22">
        <f t="shared" ref="J56" si="21">I56*H56</f>
        <v>3000</v>
      </c>
    </row>
    <row r="57" spans="1:12" s="1" customFormat="1" ht="18.75" customHeight="1" x14ac:dyDescent="0.3">
      <c r="A57" s="6"/>
      <c r="B57" s="9"/>
      <c r="C57" s="11"/>
      <c r="D57" s="28"/>
      <c r="E57" s="22"/>
      <c r="F57" s="22"/>
      <c r="G57" s="11"/>
      <c r="H57" s="28"/>
      <c r="I57" s="22"/>
      <c r="J57" s="22"/>
    </row>
    <row r="58" spans="1:12" s="1" customFormat="1" ht="36" x14ac:dyDescent="0.3">
      <c r="A58" s="6">
        <v>3</v>
      </c>
      <c r="B58" s="9" t="s">
        <v>69</v>
      </c>
      <c r="C58" s="11" t="s">
        <v>4</v>
      </c>
      <c r="D58" s="28">
        <v>8</v>
      </c>
      <c r="E58" s="37">
        <v>1200</v>
      </c>
      <c r="F58" s="22">
        <f>$D58*E58</f>
        <v>9600</v>
      </c>
      <c r="G58" s="11"/>
      <c r="H58" s="28">
        <v>8</v>
      </c>
      <c r="I58" s="35">
        <f t="shared" ref="I58" si="22">E58</f>
        <v>1200</v>
      </c>
      <c r="J58" s="22">
        <f t="shared" ref="J58" si="23">I58*H58</f>
        <v>9600</v>
      </c>
    </row>
    <row r="59" spans="1:12" s="1" customFormat="1" ht="17.25" customHeight="1" x14ac:dyDescent="0.3">
      <c r="A59" s="6"/>
      <c r="B59" s="33"/>
      <c r="C59" s="11"/>
      <c r="D59" s="28"/>
      <c r="E59" s="22"/>
      <c r="F59" s="22"/>
      <c r="G59" s="11"/>
      <c r="H59" s="28"/>
      <c r="I59" s="22"/>
      <c r="J59" s="22"/>
    </row>
    <row r="60" spans="1:12" ht="36" x14ac:dyDescent="0.3">
      <c r="A60" s="6">
        <v>4</v>
      </c>
      <c r="B60" s="9" t="s">
        <v>82</v>
      </c>
      <c r="C60" s="11" t="s">
        <v>4</v>
      </c>
      <c r="D60" s="28">
        <v>0</v>
      </c>
      <c r="E60" s="37"/>
      <c r="F60" s="22"/>
      <c r="G60" s="11"/>
      <c r="H60" s="28"/>
      <c r="I60" s="37"/>
      <c r="J60" s="22"/>
    </row>
    <row r="61" spans="1:12" x14ac:dyDescent="0.3">
      <c r="A61" s="6"/>
      <c r="B61" s="9"/>
      <c r="C61" s="11"/>
      <c r="D61" s="28"/>
      <c r="E61" s="22"/>
      <c r="F61" s="22"/>
      <c r="G61" s="11"/>
      <c r="H61" s="28"/>
      <c r="I61" s="22"/>
      <c r="J61" s="22"/>
    </row>
    <row r="62" spans="1:12" ht="36" x14ac:dyDescent="0.3">
      <c r="A62" s="6">
        <v>5</v>
      </c>
      <c r="B62" s="9" t="s">
        <v>83</v>
      </c>
      <c r="C62" s="11" t="s">
        <v>4</v>
      </c>
      <c r="D62" s="28">
        <v>0</v>
      </c>
      <c r="E62" s="22"/>
      <c r="F62" s="22"/>
      <c r="G62" s="11"/>
      <c r="H62" s="28"/>
      <c r="I62" s="22"/>
      <c r="J62" s="22"/>
    </row>
    <row r="63" spans="1:12" x14ac:dyDescent="0.3">
      <c r="A63" s="6"/>
      <c r="B63" s="44"/>
      <c r="C63" s="11"/>
      <c r="D63" s="28"/>
      <c r="E63" s="21"/>
      <c r="F63" s="21"/>
      <c r="G63" s="11"/>
      <c r="H63" s="28"/>
      <c r="I63" s="21"/>
      <c r="J63" s="21"/>
    </row>
    <row r="64" spans="1:12" x14ac:dyDescent="0.3">
      <c r="A64" s="8"/>
      <c r="B64" s="30" t="s">
        <v>26</v>
      </c>
      <c r="C64" s="45"/>
      <c r="D64" s="46"/>
      <c r="E64" s="21"/>
      <c r="F64" s="19"/>
      <c r="G64" s="45"/>
      <c r="H64" s="46"/>
      <c r="I64" s="21"/>
      <c r="J64" s="62"/>
    </row>
    <row r="65" spans="1:10" x14ac:dyDescent="0.3">
      <c r="A65" s="4"/>
      <c r="B65" s="42"/>
      <c r="C65" s="34"/>
      <c r="D65" s="36"/>
      <c r="E65" s="21"/>
      <c r="F65" s="19"/>
      <c r="G65" s="34"/>
      <c r="H65" s="36"/>
      <c r="I65" s="21"/>
      <c r="J65" s="62"/>
    </row>
    <row r="66" spans="1:10" s="1" customFormat="1" x14ac:dyDescent="0.3">
      <c r="A66" s="6"/>
      <c r="B66" s="5"/>
      <c r="C66" s="11"/>
      <c r="D66" s="28"/>
      <c r="E66" s="22"/>
      <c r="F66" s="22"/>
      <c r="G66" s="11"/>
      <c r="H66" s="28"/>
      <c r="I66" s="22"/>
      <c r="J66" s="22"/>
    </row>
    <row r="67" spans="1:10" s="49" customFormat="1" x14ac:dyDescent="0.3">
      <c r="A67" s="47" t="s">
        <v>24</v>
      </c>
      <c r="B67" s="48" t="s">
        <v>35</v>
      </c>
      <c r="C67" s="12"/>
      <c r="D67" s="25"/>
      <c r="E67" s="21"/>
      <c r="F67" s="21"/>
      <c r="G67" s="12"/>
      <c r="H67" s="25"/>
      <c r="I67" s="21"/>
      <c r="J67" s="21"/>
    </row>
    <row r="68" spans="1:10" s="49" customFormat="1" x14ac:dyDescent="0.3">
      <c r="A68" s="50"/>
      <c r="B68" s="51" t="s">
        <v>36</v>
      </c>
      <c r="C68" s="13"/>
      <c r="D68" s="26"/>
      <c r="E68" s="21"/>
      <c r="F68" s="21"/>
      <c r="G68" s="13"/>
      <c r="H68" s="26"/>
      <c r="I68" s="21"/>
      <c r="J68" s="21"/>
    </row>
    <row r="69" spans="1:10" s="49" customFormat="1" x14ac:dyDescent="0.3">
      <c r="A69" s="50"/>
      <c r="B69" s="51"/>
      <c r="C69" s="13"/>
      <c r="D69" s="26"/>
      <c r="E69" s="21"/>
      <c r="F69" s="21"/>
      <c r="G69" s="13"/>
      <c r="H69" s="26"/>
      <c r="I69" s="21"/>
      <c r="J69" s="21"/>
    </row>
    <row r="70" spans="1:10" s="49" customFormat="1" x14ac:dyDescent="0.3">
      <c r="A70" s="52">
        <v>1.1000000000000001</v>
      </c>
      <c r="B70" s="53" t="s">
        <v>54</v>
      </c>
      <c r="C70" s="14" t="s">
        <v>73</v>
      </c>
      <c r="D70" s="27">
        <v>0</v>
      </c>
      <c r="E70" s="37"/>
      <c r="F70" s="22"/>
      <c r="G70" s="14"/>
      <c r="H70" s="27"/>
      <c r="I70" s="37"/>
      <c r="J70" s="22"/>
    </row>
    <row r="71" spans="1:10" s="49" customFormat="1" x14ac:dyDescent="0.3">
      <c r="A71" s="52">
        <v>1.2</v>
      </c>
      <c r="B71" s="54" t="s">
        <v>55</v>
      </c>
      <c r="C71" s="14" t="s">
        <v>73</v>
      </c>
      <c r="D71" s="22">
        <v>0</v>
      </c>
      <c r="E71" s="37"/>
      <c r="F71" s="22"/>
      <c r="G71" s="14"/>
      <c r="H71" s="22"/>
      <c r="I71" s="37"/>
      <c r="J71" s="22"/>
    </row>
    <row r="72" spans="1:10" s="49" customFormat="1" x14ac:dyDescent="0.3">
      <c r="A72" s="52">
        <v>1.3</v>
      </c>
      <c r="B72" s="54" t="s">
        <v>57</v>
      </c>
      <c r="C72" s="14" t="s">
        <v>73</v>
      </c>
      <c r="D72" s="27">
        <v>0</v>
      </c>
      <c r="E72" s="37"/>
      <c r="F72" s="22"/>
      <c r="G72" s="14"/>
      <c r="H72" s="27"/>
      <c r="I72" s="37"/>
      <c r="J72" s="22"/>
    </row>
    <row r="73" spans="1:10" s="49" customFormat="1" x14ac:dyDescent="0.3">
      <c r="A73" s="52">
        <v>1.4</v>
      </c>
      <c r="B73" s="53" t="s">
        <v>58</v>
      </c>
      <c r="C73" s="14" t="s">
        <v>73</v>
      </c>
      <c r="D73" s="27">
        <v>0</v>
      </c>
      <c r="E73" s="37"/>
      <c r="F73" s="22"/>
      <c r="G73" s="14"/>
      <c r="H73" s="27"/>
      <c r="I73" s="37"/>
      <c r="J73" s="22"/>
    </row>
    <row r="74" spans="1:10" s="49" customFormat="1" x14ac:dyDescent="0.3">
      <c r="A74" s="52">
        <v>1.5</v>
      </c>
      <c r="B74" s="53" t="s">
        <v>59</v>
      </c>
      <c r="C74" s="14" t="s">
        <v>73</v>
      </c>
      <c r="D74" s="27">
        <v>0</v>
      </c>
      <c r="E74" s="37"/>
      <c r="F74" s="22"/>
      <c r="G74" s="14"/>
      <c r="H74" s="27"/>
      <c r="I74" s="37"/>
      <c r="J74" s="22"/>
    </row>
    <row r="75" spans="1:10" s="49" customFormat="1" x14ac:dyDescent="0.3">
      <c r="A75" s="52">
        <v>1.6</v>
      </c>
      <c r="B75" s="54" t="s">
        <v>60</v>
      </c>
      <c r="C75" s="14" t="s">
        <v>73</v>
      </c>
      <c r="D75" s="27" t="s">
        <v>56</v>
      </c>
      <c r="E75" s="37"/>
      <c r="F75" s="22"/>
      <c r="G75" s="14"/>
      <c r="H75" s="27"/>
      <c r="I75" s="37"/>
      <c r="J75" s="22"/>
    </row>
    <row r="76" spans="1:10" s="49" customFormat="1" x14ac:dyDescent="0.3">
      <c r="A76" s="52">
        <v>1.7</v>
      </c>
      <c r="B76" s="53" t="s">
        <v>61</v>
      </c>
      <c r="C76" s="14" t="s">
        <v>73</v>
      </c>
      <c r="D76" s="27">
        <v>0</v>
      </c>
      <c r="E76" s="37"/>
      <c r="F76" s="22"/>
      <c r="G76" s="14"/>
      <c r="H76" s="27"/>
      <c r="I76" s="37"/>
      <c r="J76" s="22"/>
    </row>
    <row r="77" spans="1:10" s="49" customFormat="1" x14ac:dyDescent="0.3">
      <c r="A77" s="52">
        <v>1.8</v>
      </c>
      <c r="B77" s="53" t="s">
        <v>62</v>
      </c>
      <c r="C77" s="14" t="s">
        <v>73</v>
      </c>
      <c r="D77" s="27">
        <v>0</v>
      </c>
      <c r="E77" s="37"/>
      <c r="F77" s="22"/>
      <c r="G77" s="14"/>
      <c r="H77" s="27"/>
      <c r="I77" s="37"/>
      <c r="J77" s="22"/>
    </row>
    <row r="78" spans="1:10" s="49" customFormat="1" x14ac:dyDescent="0.3">
      <c r="A78" s="52">
        <v>1.9</v>
      </c>
      <c r="B78" s="53" t="s">
        <v>63</v>
      </c>
      <c r="C78" s="14" t="s">
        <v>73</v>
      </c>
      <c r="D78" s="27">
        <v>0</v>
      </c>
      <c r="E78" s="37"/>
      <c r="F78" s="22"/>
      <c r="G78" s="14"/>
      <c r="H78" s="27"/>
      <c r="I78" s="37"/>
      <c r="J78" s="22"/>
    </row>
    <row r="79" spans="1:10" s="49" customFormat="1" x14ac:dyDescent="0.3">
      <c r="A79" s="55">
        <v>1.1000000000000001</v>
      </c>
      <c r="B79" s="53" t="s">
        <v>64</v>
      </c>
      <c r="C79" s="14" t="s">
        <v>73</v>
      </c>
      <c r="D79" s="27">
        <v>0</v>
      </c>
      <c r="E79" s="37"/>
      <c r="F79" s="22"/>
      <c r="G79" s="14"/>
      <c r="H79" s="27"/>
      <c r="I79" s="37"/>
      <c r="J79" s="22"/>
    </row>
    <row r="80" spans="1:10" s="49" customFormat="1" x14ac:dyDescent="0.3">
      <c r="A80" s="52">
        <v>1.1100000000000001</v>
      </c>
      <c r="B80" s="53" t="s">
        <v>65</v>
      </c>
      <c r="C80" s="14" t="s">
        <v>73</v>
      </c>
      <c r="D80" s="27">
        <v>0</v>
      </c>
      <c r="E80" s="37"/>
      <c r="F80" s="22"/>
      <c r="G80" s="14"/>
      <c r="H80" s="27"/>
      <c r="I80" s="37"/>
      <c r="J80" s="22"/>
    </row>
    <row r="81" spans="1:10" s="49" customFormat="1" x14ac:dyDescent="0.3">
      <c r="A81" s="52">
        <v>1.1200000000000001</v>
      </c>
      <c r="B81" s="53" t="s">
        <v>37</v>
      </c>
      <c r="C81" s="14" t="s">
        <v>73</v>
      </c>
      <c r="D81" s="27">
        <v>8</v>
      </c>
      <c r="E81" s="37">
        <v>1500</v>
      </c>
      <c r="F81" s="22">
        <f t="shared" ref="F81:F84" si="24">$D81*E81</f>
        <v>12000</v>
      </c>
      <c r="G81" s="14"/>
      <c r="H81" s="27"/>
      <c r="I81" s="35">
        <f t="shared" ref="I81:I84" si="25">E81</f>
        <v>1500</v>
      </c>
      <c r="J81" s="22">
        <f t="shared" ref="J81:J84" si="26">I81*H81</f>
        <v>0</v>
      </c>
    </row>
    <row r="82" spans="1:10" s="49" customFormat="1" x14ac:dyDescent="0.3">
      <c r="A82" s="52">
        <v>1.1299999999999999</v>
      </c>
      <c r="B82" s="53" t="s">
        <v>38</v>
      </c>
      <c r="C82" s="14" t="s">
        <v>73</v>
      </c>
      <c r="D82" s="27">
        <v>8</v>
      </c>
      <c r="E82" s="37">
        <v>250</v>
      </c>
      <c r="F82" s="22">
        <f t="shared" si="24"/>
        <v>2000</v>
      </c>
      <c r="G82" s="14"/>
      <c r="H82" s="27"/>
      <c r="I82" s="35">
        <f t="shared" si="25"/>
        <v>250</v>
      </c>
      <c r="J82" s="22">
        <f t="shared" si="26"/>
        <v>0</v>
      </c>
    </row>
    <row r="83" spans="1:10" s="49" customFormat="1" x14ac:dyDescent="0.3">
      <c r="A83" s="52">
        <v>1.1399999999999999</v>
      </c>
      <c r="B83" s="53" t="s">
        <v>66</v>
      </c>
      <c r="C83" s="14" t="s">
        <v>73</v>
      </c>
      <c r="D83" s="27">
        <v>8</v>
      </c>
      <c r="E83" s="37">
        <v>250</v>
      </c>
      <c r="F83" s="22">
        <f t="shared" si="24"/>
        <v>2000</v>
      </c>
      <c r="G83" s="14"/>
      <c r="H83" s="27"/>
      <c r="I83" s="35">
        <f t="shared" si="25"/>
        <v>250</v>
      </c>
      <c r="J83" s="22">
        <f t="shared" si="26"/>
        <v>0</v>
      </c>
    </row>
    <row r="84" spans="1:10" s="49" customFormat="1" ht="24" x14ac:dyDescent="0.3">
      <c r="A84" s="52">
        <v>1.1499999999999999</v>
      </c>
      <c r="B84" s="53" t="s">
        <v>76</v>
      </c>
      <c r="C84" s="14" t="s">
        <v>73</v>
      </c>
      <c r="D84" s="27">
        <f>D82*2+6</f>
        <v>22</v>
      </c>
      <c r="E84" s="37">
        <v>250</v>
      </c>
      <c r="F84" s="22">
        <f t="shared" si="24"/>
        <v>5500</v>
      </c>
      <c r="G84" s="14"/>
      <c r="H84" s="27"/>
      <c r="I84" s="35">
        <f t="shared" si="25"/>
        <v>250</v>
      </c>
      <c r="J84" s="22">
        <f t="shared" si="26"/>
        <v>0</v>
      </c>
    </row>
    <row r="85" spans="1:10" s="49" customFormat="1" x14ac:dyDescent="0.3">
      <c r="A85" s="52">
        <v>1.1599999999999999</v>
      </c>
      <c r="B85" s="53" t="s">
        <v>67</v>
      </c>
      <c r="C85" s="14" t="s">
        <v>73</v>
      </c>
      <c r="D85" s="27">
        <v>0</v>
      </c>
      <c r="E85" s="37"/>
      <c r="F85" s="22"/>
      <c r="G85" s="14"/>
      <c r="H85" s="27"/>
      <c r="I85" s="37"/>
      <c r="J85" s="22"/>
    </row>
    <row r="86" spans="1:10" s="49" customFormat="1" ht="24" x14ac:dyDescent="0.3">
      <c r="A86" s="52">
        <v>1.17</v>
      </c>
      <c r="B86" s="53" t="s">
        <v>68</v>
      </c>
      <c r="C86" s="14" t="s">
        <v>73</v>
      </c>
      <c r="D86" s="27">
        <v>0</v>
      </c>
      <c r="E86" s="37"/>
      <c r="F86" s="22"/>
      <c r="G86" s="14"/>
      <c r="H86" s="27"/>
      <c r="I86" s="37"/>
      <c r="J86" s="22"/>
    </row>
    <row r="87" spans="1:10" s="49" customFormat="1" x14ac:dyDescent="0.3">
      <c r="A87" s="50"/>
      <c r="B87" s="51"/>
      <c r="C87" s="13"/>
      <c r="D87" s="26"/>
      <c r="E87" s="21"/>
      <c r="F87" s="21"/>
      <c r="G87" s="13"/>
      <c r="H87" s="26"/>
      <c r="I87" s="21"/>
      <c r="J87" s="21"/>
    </row>
    <row r="88" spans="1:10" s="49" customFormat="1" x14ac:dyDescent="0.3">
      <c r="A88" s="56"/>
      <c r="B88" s="51"/>
      <c r="C88" s="13"/>
      <c r="D88" s="26"/>
      <c r="E88" s="21"/>
      <c r="F88" s="21"/>
      <c r="G88" s="13"/>
      <c r="H88" s="26"/>
      <c r="I88" s="21"/>
      <c r="J88" s="21"/>
    </row>
    <row r="89" spans="1:10" s="49" customFormat="1" ht="24" x14ac:dyDescent="0.3">
      <c r="A89" s="57"/>
      <c r="B89" s="15" t="s">
        <v>48</v>
      </c>
      <c r="C89" s="10"/>
      <c r="D89" s="22"/>
      <c r="E89" s="21"/>
      <c r="F89" s="20"/>
      <c r="G89" s="10"/>
      <c r="H89" s="22"/>
      <c r="I89" s="21"/>
      <c r="J89" s="20"/>
    </row>
    <row r="90" spans="1:10" s="49" customFormat="1" x14ac:dyDescent="0.3">
      <c r="A90" s="58"/>
      <c r="B90" s="54"/>
      <c r="C90" s="10"/>
      <c r="D90" s="22"/>
      <c r="E90" s="21"/>
      <c r="F90" s="21"/>
      <c r="G90" s="10"/>
      <c r="H90" s="22"/>
      <c r="I90" s="21"/>
      <c r="J90" s="21"/>
    </row>
    <row r="91" spans="1:10" s="49" customFormat="1" x14ac:dyDescent="0.3">
      <c r="A91" s="47" t="s">
        <v>34</v>
      </c>
      <c r="B91" s="48" t="s">
        <v>46</v>
      </c>
      <c r="C91" s="12"/>
      <c r="D91" s="25"/>
      <c r="E91" s="21"/>
      <c r="F91" s="21"/>
      <c r="G91" s="12"/>
      <c r="H91" s="25"/>
      <c r="I91" s="21"/>
      <c r="J91" s="21"/>
    </row>
    <row r="92" spans="1:10" s="49" customFormat="1" x14ac:dyDescent="0.3">
      <c r="A92" s="50"/>
      <c r="B92" s="51" t="s">
        <v>53</v>
      </c>
      <c r="C92" s="13"/>
      <c r="D92" s="26"/>
      <c r="E92" s="21"/>
      <c r="F92" s="21"/>
      <c r="G92" s="13"/>
      <c r="H92" s="26"/>
      <c r="I92" s="21"/>
      <c r="J92" s="21"/>
    </row>
    <row r="93" spans="1:10" s="49" customFormat="1" x14ac:dyDescent="0.3">
      <c r="A93" s="50"/>
      <c r="B93" s="51"/>
      <c r="C93" s="13"/>
      <c r="D93" s="26"/>
      <c r="E93" s="21"/>
      <c r="F93" s="21"/>
      <c r="G93" s="13"/>
      <c r="H93" s="26"/>
      <c r="I93" s="21"/>
      <c r="J93" s="21"/>
    </row>
    <row r="94" spans="1:10" s="49" customFormat="1" ht="60" x14ac:dyDescent="0.3">
      <c r="A94" s="16">
        <v>1</v>
      </c>
      <c r="B94" s="17" t="s">
        <v>84</v>
      </c>
      <c r="C94" s="18" t="s">
        <v>4</v>
      </c>
      <c r="D94" s="28">
        <v>1</v>
      </c>
      <c r="E94" s="21">
        <v>49500</v>
      </c>
      <c r="F94" s="22">
        <f>$D94*E94</f>
        <v>49500</v>
      </c>
      <c r="G94" s="18"/>
      <c r="H94" s="28">
        <v>1</v>
      </c>
      <c r="I94" s="35">
        <f t="shared" ref="I94" si="27">E94</f>
        <v>49500</v>
      </c>
      <c r="J94" s="22">
        <f t="shared" ref="J94" si="28">I94*H94</f>
        <v>49500</v>
      </c>
    </row>
    <row r="95" spans="1:10" s="49" customFormat="1" x14ac:dyDescent="0.3">
      <c r="A95" s="16"/>
      <c r="B95" s="17"/>
      <c r="C95" s="18"/>
      <c r="D95" s="28"/>
      <c r="E95" s="21"/>
      <c r="F95" s="21"/>
      <c r="G95" s="18"/>
      <c r="H95" s="28"/>
      <c r="I95" s="21"/>
      <c r="J95" s="21"/>
    </row>
    <row r="96" spans="1:10" s="49" customFormat="1" ht="60" x14ac:dyDescent="0.3">
      <c r="A96" s="16">
        <v>2</v>
      </c>
      <c r="B96" s="17" t="s">
        <v>85</v>
      </c>
      <c r="C96" s="18" t="s">
        <v>4</v>
      </c>
      <c r="D96" s="28">
        <v>1</v>
      </c>
      <c r="E96" s="21">
        <v>35000</v>
      </c>
      <c r="F96" s="22">
        <f>$D96*E96</f>
        <v>35000</v>
      </c>
      <c r="G96" s="18"/>
      <c r="H96" s="28">
        <v>1</v>
      </c>
      <c r="I96" s="35">
        <f t="shared" ref="I96" si="29">E96</f>
        <v>35000</v>
      </c>
      <c r="J96" s="22">
        <f t="shared" ref="J96" si="30">I96*H96</f>
        <v>35000</v>
      </c>
    </row>
    <row r="97" spans="1:10" s="49" customFormat="1" x14ac:dyDescent="0.3">
      <c r="A97" s="16"/>
      <c r="B97" s="17"/>
      <c r="C97" s="18"/>
      <c r="D97" s="28"/>
      <c r="E97" s="21"/>
      <c r="F97" s="22"/>
      <c r="G97" s="18"/>
      <c r="H97" s="28"/>
      <c r="I97" s="21"/>
      <c r="J97" s="22"/>
    </row>
    <row r="98" spans="1:10" s="49" customFormat="1" ht="60" x14ac:dyDescent="0.3">
      <c r="A98" s="16">
        <v>4</v>
      </c>
      <c r="B98" s="17" t="s">
        <v>86</v>
      </c>
      <c r="C98" s="18" t="s">
        <v>4</v>
      </c>
      <c r="D98" s="28">
        <v>9</v>
      </c>
      <c r="E98" s="21">
        <v>9500</v>
      </c>
      <c r="F98" s="22">
        <f>$D98*E98</f>
        <v>85500</v>
      </c>
      <c r="G98" s="18"/>
      <c r="H98" s="28">
        <v>9</v>
      </c>
      <c r="I98" s="35">
        <f t="shared" ref="I98" si="31">E98</f>
        <v>9500</v>
      </c>
      <c r="J98" s="22">
        <f t="shared" ref="J98" si="32">I98*H98</f>
        <v>85500</v>
      </c>
    </row>
    <row r="99" spans="1:10" s="49" customFormat="1" x14ac:dyDescent="0.3">
      <c r="A99" s="16"/>
      <c r="B99" s="17"/>
      <c r="C99" s="18"/>
      <c r="D99" s="28"/>
      <c r="E99" s="21"/>
      <c r="F99" s="22"/>
      <c r="G99" s="18"/>
      <c r="H99" s="28"/>
      <c r="I99" s="21"/>
      <c r="J99" s="22"/>
    </row>
    <row r="100" spans="1:10" s="49" customFormat="1" ht="60" x14ac:dyDescent="0.3">
      <c r="A100" s="16">
        <v>5</v>
      </c>
      <c r="B100" s="17" t="s">
        <v>87</v>
      </c>
      <c r="C100" s="18" t="s">
        <v>4</v>
      </c>
      <c r="D100" s="28">
        <v>2</v>
      </c>
      <c r="E100" s="21">
        <v>18000</v>
      </c>
      <c r="F100" s="22">
        <f>$D100*E100</f>
        <v>36000</v>
      </c>
      <c r="G100" s="18"/>
      <c r="H100" s="28">
        <v>2</v>
      </c>
      <c r="I100" s="35">
        <f t="shared" ref="I100" si="33">E100</f>
        <v>18000</v>
      </c>
      <c r="J100" s="22">
        <f t="shared" ref="J100" si="34">I100*H100</f>
        <v>36000</v>
      </c>
    </row>
    <row r="101" spans="1:10" s="49" customFormat="1" x14ac:dyDescent="0.3">
      <c r="A101" s="16"/>
      <c r="B101" s="17"/>
      <c r="C101" s="18"/>
      <c r="D101" s="28"/>
      <c r="E101" s="21"/>
      <c r="F101" s="21"/>
      <c r="G101" s="18"/>
      <c r="H101" s="28"/>
      <c r="I101" s="21"/>
      <c r="J101" s="21"/>
    </row>
    <row r="102" spans="1:10" s="49" customFormat="1" x14ac:dyDescent="0.3">
      <c r="A102" s="57"/>
      <c r="B102" s="15" t="s">
        <v>49</v>
      </c>
      <c r="C102" s="10"/>
      <c r="D102" s="22"/>
      <c r="E102" s="21"/>
      <c r="F102" s="20"/>
      <c r="G102" s="10"/>
      <c r="H102" s="22"/>
      <c r="I102" s="21"/>
      <c r="J102" s="20"/>
    </row>
    <row r="103" spans="1:10" s="1" customFormat="1" x14ac:dyDescent="0.3">
      <c r="A103" s="6"/>
      <c r="B103" s="5"/>
      <c r="C103" s="11"/>
      <c r="D103" s="28"/>
      <c r="E103" s="22"/>
      <c r="F103" s="22"/>
      <c r="G103" s="11"/>
      <c r="H103" s="28"/>
      <c r="I103" s="22"/>
      <c r="J103" s="22"/>
    </row>
    <row r="104" spans="1:10" x14ac:dyDescent="0.3">
      <c r="A104" s="8"/>
      <c r="B104" s="30" t="s">
        <v>50</v>
      </c>
      <c r="C104" s="45"/>
      <c r="D104" s="59"/>
      <c r="E104" s="21"/>
      <c r="F104" s="19">
        <f>SUM(F11:F100)</f>
        <v>498530</v>
      </c>
      <c r="G104" s="45"/>
      <c r="H104" s="59"/>
      <c r="I104" s="21"/>
      <c r="J104" s="62">
        <f>SUM(J11:J100)</f>
        <v>370101.5</v>
      </c>
    </row>
    <row r="105" spans="1:10" x14ac:dyDescent="0.3">
      <c r="A105" s="4"/>
      <c r="B105" s="42"/>
      <c r="C105" s="34"/>
      <c r="D105" s="19"/>
      <c r="E105" s="21"/>
      <c r="F105" s="21"/>
      <c r="G105" s="34"/>
      <c r="H105" s="62"/>
      <c r="I105" s="21"/>
      <c r="J105" s="21"/>
    </row>
    <row r="106" spans="1:10" x14ac:dyDescent="0.3">
      <c r="A106" s="4"/>
      <c r="B106" s="42"/>
      <c r="C106" s="34"/>
      <c r="D106" s="19"/>
      <c r="E106" s="21"/>
      <c r="F106" s="21"/>
      <c r="G106" s="34"/>
      <c r="H106" s="62"/>
      <c r="I106" s="21"/>
      <c r="J106" s="21"/>
    </row>
    <row r="107" spans="1:10" x14ac:dyDescent="0.3">
      <c r="A107" s="4"/>
      <c r="B107" s="60" t="s">
        <v>21</v>
      </c>
      <c r="C107" s="34"/>
      <c r="D107" s="19"/>
      <c r="E107" s="21"/>
      <c r="F107" s="21"/>
      <c r="G107" s="34"/>
      <c r="H107" s="62"/>
      <c r="I107" s="21"/>
      <c r="J107" s="21"/>
    </row>
    <row r="108" spans="1:10" x14ac:dyDescent="0.3">
      <c r="A108" s="4"/>
      <c r="B108" s="61" t="s">
        <v>31</v>
      </c>
      <c r="C108" s="34"/>
      <c r="D108" s="19"/>
      <c r="E108" s="21"/>
      <c r="F108" s="21"/>
      <c r="G108" s="34"/>
      <c r="H108" s="62"/>
      <c r="I108" s="21"/>
      <c r="J108" s="21"/>
    </row>
    <row r="109" spans="1:10" ht="24" x14ac:dyDescent="0.3">
      <c r="A109" s="4"/>
      <c r="B109" s="61" t="s">
        <v>32</v>
      </c>
      <c r="C109" s="34"/>
      <c r="D109" s="19"/>
      <c r="E109" s="21"/>
      <c r="F109" s="21"/>
      <c r="G109" s="34"/>
      <c r="H109" s="62"/>
      <c r="I109" s="21"/>
      <c r="J109" s="21"/>
    </row>
    <row r="110" spans="1:10" x14ac:dyDescent="0.3">
      <c r="A110" s="4"/>
      <c r="B110" s="61" t="s">
        <v>33</v>
      </c>
      <c r="C110" s="34"/>
      <c r="D110" s="19"/>
      <c r="E110" s="21"/>
      <c r="F110" s="21"/>
      <c r="G110" s="34"/>
      <c r="H110" s="62"/>
      <c r="I110" s="21"/>
      <c r="J110" s="21"/>
    </row>
  </sheetData>
  <autoFilter ref="A5:D100" xr:uid="{00000000-0009-0000-0000-000000000000}"/>
  <mergeCells count="15">
    <mergeCell ref="G5:G6"/>
    <mergeCell ref="H5:H6"/>
    <mergeCell ref="I5:I6"/>
    <mergeCell ref="J5:J6"/>
    <mergeCell ref="H2:J3"/>
    <mergeCell ref="E5:E6"/>
    <mergeCell ref="E2:F3"/>
    <mergeCell ref="F5:F6"/>
    <mergeCell ref="A1:C1"/>
    <mergeCell ref="A2:C2"/>
    <mergeCell ref="A3:B3"/>
    <mergeCell ref="A5:A6"/>
    <mergeCell ref="B5:B6"/>
    <mergeCell ref="C5:C6"/>
    <mergeCell ref="D5:D6"/>
  </mergeCells>
  <pageMargins left="0.7" right="0.7" top="0.75" bottom="0.7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7007B-C845-464D-93FD-ACE229A4D397}">
  <dimension ref="A1:G23"/>
  <sheetViews>
    <sheetView tabSelected="1" topLeftCell="A10" workbookViewId="0">
      <selection activeCell="A22" sqref="A22"/>
    </sheetView>
  </sheetViews>
  <sheetFormatPr defaultRowHeight="14.4" x14ac:dyDescent="0.3"/>
  <cols>
    <col min="1" max="1" width="5.33203125" style="64" bestFit="1" customWidth="1"/>
    <col min="2" max="2" width="36" style="64" customWidth="1"/>
    <col min="3" max="3" width="8.88671875" style="64"/>
    <col min="4" max="4" width="8.88671875" style="71"/>
    <col min="5" max="5" width="10.109375" style="71" bestFit="1" customWidth="1"/>
    <col min="6" max="6" width="12" style="71" bestFit="1" customWidth="1"/>
    <col min="7" max="7" width="8.88671875" style="64"/>
    <col min="8" max="8" width="14.21875" bestFit="1" customWidth="1"/>
  </cols>
  <sheetData>
    <row r="1" spans="1:7" x14ac:dyDescent="0.3">
      <c r="A1" s="67" t="s">
        <v>91</v>
      </c>
      <c r="B1" s="67" t="s">
        <v>0</v>
      </c>
      <c r="C1" s="67" t="s">
        <v>1</v>
      </c>
      <c r="D1" s="69" t="s">
        <v>92</v>
      </c>
      <c r="E1" s="69" t="s">
        <v>2</v>
      </c>
      <c r="F1" s="69" t="s">
        <v>93</v>
      </c>
      <c r="G1" s="67" t="s">
        <v>94</v>
      </c>
    </row>
    <row r="2" spans="1:7" x14ac:dyDescent="0.3">
      <c r="A2" s="65">
        <v>1</v>
      </c>
      <c r="B2" s="68" t="s">
        <v>117</v>
      </c>
      <c r="C2" s="65"/>
      <c r="D2" s="70"/>
      <c r="E2" s="70"/>
      <c r="F2" s="70"/>
      <c r="G2" s="65"/>
    </row>
    <row r="3" spans="1:7" x14ac:dyDescent="0.3">
      <c r="A3" s="65"/>
      <c r="B3" s="66" t="s">
        <v>95</v>
      </c>
      <c r="C3" s="65" t="s">
        <v>20</v>
      </c>
      <c r="D3" s="70">
        <v>8</v>
      </c>
      <c r="E3" s="70">
        <v>1550</v>
      </c>
      <c r="F3" s="70">
        <f>E3*D3</f>
        <v>12400</v>
      </c>
      <c r="G3" s="65"/>
    </row>
    <row r="4" spans="1:7" ht="28.8" x14ac:dyDescent="0.3">
      <c r="A4" s="65">
        <v>2</v>
      </c>
      <c r="B4" s="68" t="s">
        <v>110</v>
      </c>
      <c r="C4" s="65" t="s">
        <v>96</v>
      </c>
      <c r="D4" s="70">
        <v>25</v>
      </c>
      <c r="E4" s="70">
        <v>125</v>
      </c>
      <c r="F4" s="70">
        <f t="shared" ref="F4:F22" si="0">E4*D4</f>
        <v>3125</v>
      </c>
      <c r="G4" s="65"/>
    </row>
    <row r="5" spans="1:7" x14ac:dyDescent="0.3">
      <c r="A5" s="65">
        <v>3</v>
      </c>
      <c r="B5" s="66" t="s">
        <v>98</v>
      </c>
      <c r="C5" s="65" t="s">
        <v>20</v>
      </c>
      <c r="D5" s="70">
        <v>2</v>
      </c>
      <c r="E5" s="70">
        <v>5500</v>
      </c>
      <c r="F5" s="70">
        <f t="shared" si="0"/>
        <v>11000</v>
      </c>
      <c r="G5" s="65"/>
    </row>
    <row r="6" spans="1:7" ht="43.2" x14ac:dyDescent="0.3">
      <c r="A6" s="65">
        <v>4</v>
      </c>
      <c r="B6" s="68" t="s">
        <v>99</v>
      </c>
      <c r="C6" s="65" t="s">
        <v>20</v>
      </c>
      <c r="D6" s="70">
        <v>3</v>
      </c>
      <c r="E6" s="70">
        <v>2500</v>
      </c>
      <c r="F6" s="70">
        <f t="shared" si="0"/>
        <v>7500</v>
      </c>
      <c r="G6" s="65"/>
    </row>
    <row r="7" spans="1:7" x14ac:dyDescent="0.3">
      <c r="A7" s="65">
        <v>5</v>
      </c>
      <c r="B7" s="66" t="s">
        <v>100</v>
      </c>
      <c r="C7" s="65"/>
      <c r="D7" s="70"/>
      <c r="E7" s="70"/>
      <c r="F7" s="70"/>
      <c r="G7" s="65"/>
    </row>
    <row r="8" spans="1:7" x14ac:dyDescent="0.3">
      <c r="A8" s="65"/>
      <c r="B8" s="66" t="s">
        <v>101</v>
      </c>
      <c r="C8" s="65" t="s">
        <v>20</v>
      </c>
      <c r="D8" s="70">
        <v>3</v>
      </c>
      <c r="E8" s="70">
        <v>3050</v>
      </c>
      <c r="F8" s="70">
        <f t="shared" si="0"/>
        <v>9150</v>
      </c>
      <c r="G8" s="65"/>
    </row>
    <row r="9" spans="1:7" x14ac:dyDescent="0.3">
      <c r="A9" s="65"/>
      <c r="B9" s="66" t="s">
        <v>102</v>
      </c>
      <c r="C9" s="65" t="s">
        <v>20</v>
      </c>
      <c r="D9" s="70">
        <v>4</v>
      </c>
      <c r="E9" s="70">
        <v>4550</v>
      </c>
      <c r="F9" s="70">
        <f t="shared" si="0"/>
        <v>18200</v>
      </c>
      <c r="G9" s="65"/>
    </row>
    <row r="10" spans="1:7" x14ac:dyDescent="0.3">
      <c r="A10" s="65"/>
      <c r="B10" s="66" t="s">
        <v>103</v>
      </c>
      <c r="C10" s="65" t="s">
        <v>20</v>
      </c>
      <c r="D10" s="70">
        <v>22</v>
      </c>
      <c r="E10" s="70">
        <v>1600</v>
      </c>
      <c r="F10" s="70">
        <f t="shared" si="0"/>
        <v>35200</v>
      </c>
      <c r="G10" s="65"/>
    </row>
    <row r="11" spans="1:7" x14ac:dyDescent="0.3">
      <c r="A11" s="65"/>
      <c r="B11" s="66" t="s">
        <v>104</v>
      </c>
      <c r="C11" s="65" t="s">
        <v>20</v>
      </c>
      <c r="D11" s="70">
        <v>2</v>
      </c>
      <c r="E11" s="70">
        <v>30500</v>
      </c>
      <c r="F11" s="70">
        <f t="shared" si="0"/>
        <v>61000</v>
      </c>
      <c r="G11" s="65"/>
    </row>
    <row r="12" spans="1:7" ht="28.8" x14ac:dyDescent="0.3">
      <c r="A12" s="65">
        <v>6</v>
      </c>
      <c r="B12" s="68" t="s">
        <v>109</v>
      </c>
      <c r="C12" s="65" t="s">
        <v>115</v>
      </c>
      <c r="D12" s="70">
        <v>500</v>
      </c>
      <c r="E12" s="70">
        <v>20</v>
      </c>
      <c r="F12" s="70">
        <f>E12*D12</f>
        <v>10000</v>
      </c>
      <c r="G12" s="65"/>
    </row>
    <row r="13" spans="1:7" ht="43.2" x14ac:dyDescent="0.3">
      <c r="A13" s="65">
        <v>7</v>
      </c>
      <c r="B13" s="68" t="s">
        <v>116</v>
      </c>
      <c r="C13" s="65" t="s">
        <v>105</v>
      </c>
      <c r="D13" s="70">
        <v>1</v>
      </c>
      <c r="E13" s="70">
        <v>45000</v>
      </c>
      <c r="F13" s="70">
        <f t="shared" si="0"/>
        <v>45000</v>
      </c>
      <c r="G13" s="65"/>
    </row>
    <row r="14" spans="1:7" ht="28.8" x14ac:dyDescent="0.3">
      <c r="A14" s="65">
        <v>8</v>
      </c>
      <c r="B14" s="68" t="s">
        <v>106</v>
      </c>
      <c r="C14" s="65" t="s">
        <v>20</v>
      </c>
      <c r="D14" s="70">
        <v>2</v>
      </c>
      <c r="E14" s="70">
        <v>3500</v>
      </c>
      <c r="F14" s="70">
        <f t="shared" si="0"/>
        <v>7000</v>
      </c>
      <c r="G14" s="65"/>
    </row>
    <row r="15" spans="1:7" ht="28.8" x14ac:dyDescent="0.3">
      <c r="A15" s="65">
        <v>9</v>
      </c>
      <c r="B15" s="68" t="s">
        <v>107</v>
      </c>
      <c r="C15" s="65" t="s">
        <v>105</v>
      </c>
      <c r="D15" s="70">
        <v>1</v>
      </c>
      <c r="E15" s="70">
        <v>5000</v>
      </c>
      <c r="F15" s="70">
        <f>E15*D15</f>
        <v>5000</v>
      </c>
      <c r="G15" s="65"/>
    </row>
    <row r="16" spans="1:7" ht="28.8" x14ac:dyDescent="0.3">
      <c r="A16" s="65">
        <v>10</v>
      </c>
      <c r="B16" s="68" t="s">
        <v>108</v>
      </c>
      <c r="C16" s="65" t="s">
        <v>105</v>
      </c>
      <c r="D16" s="70">
        <v>1</v>
      </c>
      <c r="E16" s="70">
        <v>18500</v>
      </c>
      <c r="F16" s="70">
        <f t="shared" si="0"/>
        <v>18500</v>
      </c>
      <c r="G16" s="65"/>
    </row>
    <row r="17" spans="1:7" ht="28.8" x14ac:dyDescent="0.3">
      <c r="A17" s="65">
        <v>11</v>
      </c>
      <c r="B17" s="68" t="s">
        <v>111</v>
      </c>
      <c r="C17" s="65" t="s">
        <v>105</v>
      </c>
      <c r="D17" s="70">
        <v>1</v>
      </c>
      <c r="E17" s="70">
        <v>6500</v>
      </c>
      <c r="F17" s="70">
        <f t="shared" si="0"/>
        <v>6500</v>
      </c>
      <c r="G17" s="65"/>
    </row>
    <row r="18" spans="1:7" x14ac:dyDescent="0.3">
      <c r="A18" s="65">
        <v>12</v>
      </c>
      <c r="B18" s="66" t="s">
        <v>112</v>
      </c>
      <c r="C18" s="65" t="s">
        <v>20</v>
      </c>
      <c r="D18" s="70">
        <v>11</v>
      </c>
      <c r="E18" s="70">
        <v>1350</v>
      </c>
      <c r="F18" s="70">
        <f t="shared" si="0"/>
        <v>14850</v>
      </c>
      <c r="G18" s="65"/>
    </row>
    <row r="19" spans="1:7" x14ac:dyDescent="0.3">
      <c r="A19" s="65">
        <v>13</v>
      </c>
      <c r="B19" s="66" t="s">
        <v>113</v>
      </c>
      <c r="C19" s="65" t="s">
        <v>20</v>
      </c>
      <c r="D19" s="70">
        <v>2</v>
      </c>
      <c r="E19" s="70">
        <v>13000</v>
      </c>
      <c r="F19" s="70">
        <f t="shared" si="0"/>
        <v>26000</v>
      </c>
      <c r="G19" s="65"/>
    </row>
    <row r="20" spans="1:7" ht="28.8" x14ac:dyDescent="0.3">
      <c r="A20" s="65">
        <v>14</v>
      </c>
      <c r="B20" s="68" t="s">
        <v>114</v>
      </c>
      <c r="C20" s="65" t="s">
        <v>20</v>
      </c>
      <c r="D20" s="70">
        <v>3</v>
      </c>
      <c r="E20" s="70">
        <v>750</v>
      </c>
      <c r="F20" s="70">
        <f t="shared" si="0"/>
        <v>2250</v>
      </c>
      <c r="G20" s="65"/>
    </row>
    <row r="21" spans="1:7" x14ac:dyDescent="0.3">
      <c r="A21" s="65">
        <v>15</v>
      </c>
      <c r="B21" s="68" t="s">
        <v>118</v>
      </c>
      <c r="C21" s="65" t="s">
        <v>105</v>
      </c>
      <c r="D21" s="70">
        <v>1</v>
      </c>
      <c r="E21" s="70">
        <v>3500</v>
      </c>
      <c r="F21" s="70">
        <f t="shared" si="0"/>
        <v>3500</v>
      </c>
      <c r="G21" s="65"/>
    </row>
    <row r="22" spans="1:7" x14ac:dyDescent="0.3">
      <c r="A22" s="65"/>
      <c r="B22" s="66"/>
      <c r="C22" s="65"/>
      <c r="D22" s="70"/>
      <c r="E22" s="70"/>
      <c r="F22" s="70">
        <f t="shared" si="0"/>
        <v>0</v>
      </c>
      <c r="G22" s="65"/>
    </row>
    <row r="23" spans="1:7" x14ac:dyDescent="0.3">
      <c r="A23" s="65"/>
      <c r="B23" s="72" t="s">
        <v>97</v>
      </c>
      <c r="C23" s="65"/>
      <c r="D23" s="70"/>
      <c r="E23" s="70"/>
      <c r="F23" s="69">
        <f>SUM(F3:F22)</f>
        <v>296175</v>
      </c>
      <c r="G23" s="6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CC832B86D5804DAB55AF6F03A87458" ma:contentTypeVersion="11" ma:contentTypeDescription="Create a new document." ma:contentTypeScope="" ma:versionID="79acb4288e82ca4a92ff0b35605f31e7">
  <xsd:schema xmlns:xsd="http://www.w3.org/2001/XMLSchema" xmlns:xs="http://www.w3.org/2001/XMLSchema" xmlns:p="http://schemas.microsoft.com/office/2006/metadata/properties" xmlns:ns3="84d5ecd3-9e46-4f88-88f4-d7ee9e4f8f55" xmlns:ns4="b57188eb-d1f0-4ce3-8e5d-aa1e259d11d3" targetNamespace="http://schemas.microsoft.com/office/2006/metadata/properties" ma:root="true" ma:fieldsID="c8308edf98ae9e3634fb0d0ad7fd0f62" ns3:_="" ns4:_="">
    <xsd:import namespace="84d5ecd3-9e46-4f88-88f4-d7ee9e4f8f55"/>
    <xsd:import namespace="b57188eb-d1f0-4ce3-8e5d-aa1e259d11d3"/>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5ecd3-9e46-4f88-88f4-d7ee9e4f8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7188eb-d1f0-4ce3-8e5d-aa1e259d11d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4d5ecd3-9e46-4f88-88f4-d7ee9e4f8f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4EEA9B-68CF-40AB-88E0-50F2A5310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d5ecd3-9e46-4f88-88f4-d7ee9e4f8f55"/>
    <ds:schemaRef ds:uri="b57188eb-d1f0-4ce3-8e5d-aa1e259d1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17CB94-2A09-4E90-BE98-0734B0D50AAF}">
  <ds:schemaRefs>
    <ds:schemaRef ds:uri="http://schemas.microsoft.com/office/2006/metadata/properties"/>
    <ds:schemaRef ds:uri="b57188eb-d1f0-4ce3-8e5d-aa1e259d11d3"/>
    <ds:schemaRef ds:uri="http://purl.org/dc/dcmitype/"/>
    <ds:schemaRef ds:uri="http://www.w3.org/XML/1998/namespace"/>
    <ds:schemaRef ds:uri="http://schemas.microsoft.com/office/2006/documentManagement/types"/>
    <ds:schemaRef ds:uri="http://schemas.openxmlformats.org/package/2006/metadata/core-properties"/>
    <ds:schemaRef ds:uri="84d5ecd3-9e46-4f88-88f4-d7ee9e4f8f55"/>
    <ds:schemaRef ds:uri="http://schemas.microsoft.com/office/infopath/2007/PartnerControls"/>
    <ds:schemaRef ds:uri="http://purl.org/dc/terms/"/>
    <ds:schemaRef ds:uri="http://purl.org/dc/elements/1.1/"/>
  </ds:schemaRefs>
</ds:datastoreItem>
</file>

<file path=customXml/itemProps3.xml><?xml version="1.0" encoding="utf-8"?>
<ds:datastoreItem xmlns:ds="http://schemas.openxmlformats.org/officeDocument/2006/customXml" ds:itemID="{865984CE-C744-42D5-BD1D-66276CBFB6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PHE BOQ</vt:lpstr>
      <vt:lpstr>Additional works</vt:lpstr>
      <vt:lpstr>'PHE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2024-02-14T07:20:08Z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0x0101001FCC832B86D5804DAB55AF6F03A87458</vt:lpwstr>
  </property>
</Properties>
</file>