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Chennai T2\Chennai T4\Subway T4\Electrical\"/>
    </mc:Choice>
  </mc:AlternateContent>
  <bookViews>
    <workbookView xWindow="-111" yWindow="-111" windowWidth="23254" windowHeight="12454" activeTab="1"/>
  </bookViews>
  <sheets>
    <sheet name="SUMMARY" sheetId="1" r:id="rId1"/>
    <sheet name="Fitout Works BOQ" sheetId="3" r:id="rId2"/>
  </sheets>
  <definedNames>
    <definedName name="_xlnm._FilterDatabase" localSheetId="1" hidden="1">'Fitout Works BOQ'!$A$5:$G$121</definedName>
    <definedName name="A" localSheetId="1">#REF!</definedName>
    <definedName name="A">#REF!</definedName>
    <definedName name="adsasd">#REF!</definedName>
    <definedName name="ASDADASDFASDF" localSheetId="1">#REF!</definedName>
    <definedName name="ASDADASDFASDF">#REF!</definedName>
    <definedName name="ASDSF" localSheetId="1">#REF!</definedName>
    <definedName name="ASDSF">#REF!</definedName>
    <definedName name="cabinet" localSheetId="1">#REF!</definedName>
    <definedName name="cabinet">#REF!</definedName>
    <definedName name="DW">#REF!</definedName>
    <definedName name="electrical">#REF!</definedName>
    <definedName name="sadad">#REF!</definedName>
    <definedName name="valve2" localSheetId="1">#REF!</definedName>
    <definedName name="valve2">#REF!</definedName>
    <definedName name="valve3" localSheetId="1">#REF!</definedName>
    <definedName name="valve3">#REF!</definedName>
    <definedName name="valves" localSheetId="1">#REF!</definedName>
    <definedName name="valve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6" i="3" l="1"/>
  <c r="G17" i="3" l="1"/>
  <c r="G107" i="3"/>
  <c r="G100" i="3"/>
  <c r="G93" i="3"/>
  <c r="G111" i="3" l="1"/>
  <c r="G25" i="3"/>
  <c r="G121" i="3" l="1"/>
  <c r="G118" i="3"/>
  <c r="G110" i="3"/>
  <c r="G109" i="3"/>
  <c r="G108" i="3"/>
  <c r="G88" i="3"/>
  <c r="G78" i="3"/>
  <c r="G70" i="3"/>
  <c r="G69" i="3"/>
  <c r="G60" i="3"/>
  <c r="G58" i="3"/>
  <c r="G57" i="3"/>
  <c r="G51" i="3"/>
  <c r="G49" i="3"/>
  <c r="G46" i="3"/>
  <c r="G40" i="3"/>
  <c r="G39" i="3"/>
  <c r="G34" i="3"/>
  <c r="G29" i="3"/>
  <c r="G28" i="3"/>
  <c r="G22" i="3"/>
  <c r="G21" i="3"/>
  <c r="G20" i="3"/>
  <c r="C4" i="1" l="1"/>
  <c r="G122" i="3"/>
  <c r="C5" i="1" s="1"/>
  <c r="C6" i="1" l="1"/>
  <c r="C8" i="1" l="1"/>
</calcChain>
</file>

<file path=xl/sharedStrings.xml><?xml version="1.0" encoding="utf-8"?>
<sst xmlns="http://schemas.openxmlformats.org/spreadsheetml/2006/main" count="155" uniqueCount="118">
  <si>
    <t>SR NO.</t>
  </si>
  <si>
    <t>DESCRIPTION</t>
  </si>
  <si>
    <t>FINAL AMOUNT</t>
  </si>
  <si>
    <t>Civil &amp; Interior work</t>
  </si>
  <si>
    <t>Electrical Work</t>
  </si>
  <si>
    <t xml:space="preserve">Total amount </t>
  </si>
  <si>
    <t>GST 18%</t>
  </si>
  <si>
    <t>Total amount with gst</t>
  </si>
  <si>
    <t>AMOUNT</t>
  </si>
  <si>
    <t>ELECTRICAL AND ALLIED WORKS FOR THE ULTRA BAR, CHENNAI INTERNATIONAL AIRPORT, TAMIL NADU</t>
  </si>
  <si>
    <t>BILL OF QUANTITES FOR ELECTRICAL WORKS</t>
  </si>
  <si>
    <t>Pikture Perfect</t>
  </si>
  <si>
    <t>Sr. No.</t>
  </si>
  <si>
    <t>Item Description</t>
  </si>
  <si>
    <t>Qty</t>
  </si>
  <si>
    <t>Unit</t>
  </si>
  <si>
    <t>Supply Rate</t>
  </si>
  <si>
    <t>Installation Rate</t>
  </si>
  <si>
    <t>Final Amount</t>
  </si>
  <si>
    <t>A</t>
  </si>
  <si>
    <t>LIGHTING AND SMALL POWER INSTALLATION</t>
  </si>
  <si>
    <t>POINT WIRING</t>
  </si>
  <si>
    <t>ALL CONDUITS AND ACCESSORIES SHALL BE MINIMUM 1.60mm THICK, MS BSE CONDUIT</t>
  </si>
  <si>
    <t>ALL WIRES SHALL BE FLEXIBLE COPPER CONDUCTOR (CLASS 2 AS PER IS 8130) ZHFR INSULATION</t>
  </si>
  <si>
    <t>ALL CONCEALED CONDUITS WORKS SHALL BE FINISHED WITH CHICKEN MESH JALI AND RATE SHALL BE INCLUDED IN THE SAME</t>
  </si>
  <si>
    <t>RATE TO INCLUDE CIRCUIT WIRING FROM DB TO SWITCH BOX OR FROM SWITCH BOX TO SWITCH BOX.</t>
  </si>
  <si>
    <t>MAX 10 POINTS OR 800W WHICHEVER IS LESS SHALL BE CONSIDERED PER LIGHTING CIRCUIT</t>
  </si>
  <si>
    <t>Light Point Wiring</t>
  </si>
  <si>
    <t xml:space="preserve">Rate to include supply and installation of </t>
  </si>
  <si>
    <t>Primary light point with 6A switch</t>
  </si>
  <si>
    <t>nos</t>
  </si>
  <si>
    <t>Primary light point with DB controlled</t>
  </si>
  <si>
    <t>Signage point directly DB controlled</t>
  </si>
  <si>
    <t>Control circuit wiring with 3 x 2.5mm2 wires for dimming</t>
  </si>
  <si>
    <t>Power point wiring for 16A, 3 pin socket outlets - for general power only</t>
  </si>
  <si>
    <r>
      <rPr>
        <sz val="12"/>
        <color rgb="FF000000"/>
        <rFont val="Calibri"/>
        <family val="2"/>
      </rPr>
      <t>Providing power point wiring to 16A socket outlets using 2 x 4.0mm2 + 1 x 2.5mm2 stranded class 2 copper conductor/</t>
    </r>
    <r>
      <rPr>
        <b/>
        <u/>
        <sz val="12"/>
        <color rgb="FFFF0000"/>
        <rFont val="Calibri"/>
        <family val="2"/>
      </rPr>
      <t>ZHFR</t>
    </r>
    <r>
      <rPr>
        <sz val="12"/>
        <color rgb="FF000000"/>
        <rFont val="Calibri"/>
        <family val="2"/>
      </rPr>
      <t xml:space="preserve"> insulated wires laid in </t>
    </r>
    <r>
      <rPr>
        <b/>
        <u/>
        <sz val="12"/>
        <color rgb="FF000000"/>
        <rFont val="Calibri"/>
        <family val="2"/>
      </rPr>
      <t>1.60mm thick MS BSE conduits</t>
    </r>
    <r>
      <rPr>
        <sz val="12"/>
        <color rgb="FF000000"/>
        <rFont val="Calibri"/>
        <family val="2"/>
      </rPr>
      <t>; installed surface to ceiling/concealed in walls, within timber partitions complete as directed and as per the layout drgs. Conduits shall be cleated to the surface/walls with HG gauge GI saddles and spacers as per engg practice. Rate to include all conduits and accessories, wires. modular type wiring accessories with flush mounting MS yellow zinc passivated switch/socket boxes complete and civil works and making good.</t>
    </r>
  </si>
  <si>
    <t>GENERAL POWER SOCKET (4mm2 wiring)</t>
  </si>
  <si>
    <t>3pin/16A switched socket outlet with indicator as first point in circuit</t>
  </si>
  <si>
    <t>3pin/16A switched socket outlet with indicator looping point in circuit - max 3 sockets to be looped</t>
  </si>
  <si>
    <t xml:space="preserve">3pin/16A switched socket outlet with indicator adjacent point in the circuit </t>
  </si>
  <si>
    <t>EQUIPMENT WIRING</t>
  </si>
  <si>
    <r>
      <rPr>
        <sz val="12"/>
        <rFont val="Calibri"/>
        <family val="2"/>
      </rPr>
      <t xml:space="preserve">Input Power Wiring from Cafe Panel / DBs, laid partly in ceiling trunking and partly in surface trunking or conduits in walls/partition drops etc. Rate to include supply and installation of </t>
    </r>
    <r>
      <rPr>
        <b/>
        <u/>
        <sz val="12"/>
        <rFont val="Calibri"/>
        <family val="2"/>
      </rPr>
      <t>1.60mm thick MS BSE conduits</t>
    </r>
    <r>
      <rPr>
        <sz val="12"/>
        <rFont val="Calibri"/>
        <family val="2"/>
      </rPr>
      <t xml:space="preserve">. Wires shall be 650V, </t>
    </r>
    <r>
      <rPr>
        <b/>
        <u/>
        <sz val="12"/>
        <color rgb="FFFF0000"/>
        <rFont val="Calibri"/>
        <family val="2"/>
      </rPr>
      <t>stranded class 2 copper conductor ZHFR insulated</t>
    </r>
    <r>
      <rPr>
        <sz val="12"/>
        <rFont val="Calibri"/>
        <family val="2"/>
      </rPr>
      <t xml:space="preserve"> wires to IS:8130 latest. Wires shall be ISI branded and BIS approved. All connections at DB and Panel end shall be provided with lugs and ferrules for identification of DB and circuit no. Wires shall be colour coded as per the phase. Rate to exclude S&amp;I of Trunking and Wiring Accessories which is covered separately.</t>
    </r>
  </si>
  <si>
    <t>Wiring for 16A/20A/25A 1PH Power Point  with 2x4mm2 +1x2.5mm2 wires</t>
  </si>
  <si>
    <t>m</t>
  </si>
  <si>
    <t>Wiring for 32A 1PH Power Point  with 2x6mm2 +1x4mm2 Cu./FRLS wires</t>
  </si>
  <si>
    <t>WIRING ACCESSORIES FOR EQUIPMENT</t>
  </si>
  <si>
    <t>S/I/T/C of the following wiring accessories complete with flush mounting boxes and connections and earth as directed and as per specifications. All respective civil works are included in the quoted rate</t>
  </si>
  <si>
    <t>3pin/16A switched socket outlet with indicator</t>
  </si>
  <si>
    <t>Industrial type 20A plastic plug &amp; socket with 20A SP MCB in surface or concelaed as single point in circuit</t>
  </si>
  <si>
    <t>Industrial type 32A plastic plug &amp; socket with 32A SP MCB in surface or concelaed as single point in circuit</t>
  </si>
  <si>
    <r>
      <rPr>
        <sz val="12"/>
        <rFont val="Calibri"/>
        <family val="2"/>
      </rPr>
      <t xml:space="preserve">Industrial Three phase point in cafeteria with 20A 5 pin socket with plug top and 20A TP MCB flush or surface mouting PLASTIC BODY - </t>
    </r>
    <r>
      <rPr>
        <b/>
        <sz val="12"/>
        <color rgb="FFFF0000"/>
        <rFont val="Calibri"/>
        <family val="2"/>
      </rPr>
      <t>NOTE - 3phase point cable is measured seperately</t>
    </r>
  </si>
  <si>
    <t>TABLE SOCKET POWER WIRING &amp; ACCESSORIES</t>
  </si>
  <si>
    <r>
      <rPr>
        <sz val="12"/>
        <rFont val="Calibri"/>
        <family val="2"/>
      </rPr>
      <t xml:space="preserve">Table socket power wiring with 3c x 2.5mm2 copper flexible ZHFR/ZHFR cable in under floor raceways/under floor conduits. (Note raceways and conduits measured separately) for RAW power. 
</t>
    </r>
    <r>
      <rPr>
        <b/>
        <u/>
        <sz val="12"/>
        <color rgb="FFFF0000"/>
        <rFont val="Calibri"/>
        <family val="2"/>
      </rPr>
      <t>Flex Cable shall be ZHFR insulated, ZHFR outersheath.</t>
    </r>
  </si>
  <si>
    <t>WIRING ACCESSORIES FOR ABOVE</t>
  </si>
  <si>
    <r>
      <rPr>
        <sz val="12"/>
        <rFont val="Calibri"/>
        <family val="2"/>
      </rPr>
      <t xml:space="preserve">S &amp; I of 3pin,6A switch/socket outlet for RAW power.Configuration shall be </t>
    </r>
    <r>
      <rPr>
        <b/>
        <u/>
        <sz val="12"/>
        <rFont val="Calibri"/>
        <family val="2"/>
      </rPr>
      <t>2 nos for RAW power with 1no 16A switch with I no. of USB port</t>
    </r>
    <r>
      <rPr>
        <sz val="12"/>
        <rFont val="Calibri"/>
        <family val="2"/>
      </rPr>
      <t xml:space="preserve">  shall be fixed on wall partition or as per the architect directed at site. All sockets shall be provided with surface mounting PVC or flush mounting MS concealed back box. Colour of SSO will be WHITE. Rate to consider with MS concealed back box and all the necessary hardware required.</t>
    </r>
  </si>
  <si>
    <t>sets</t>
  </si>
  <si>
    <t>100x100x50mm GI Back box for Data /voice/TV outlets concealed inside the wall / partitions including all civil works</t>
  </si>
  <si>
    <t>C</t>
  </si>
  <si>
    <t>RACEWAYS</t>
  </si>
  <si>
    <t>Ceiling Suspended / Surface Mounted Raceways/Trunking</t>
  </si>
  <si>
    <t>S &amp; I of ceiling suspended OR surface mounted MS powder coated raceways/trunking  with openable flange type cover as indicated on the layout drgs. fabricated from 1.60mm sheet steel complete with couplers and hardware. MS raceway shall be factory fabricated and only minor cutting is allowed at site. The surface mounted MS  shall be fixed with screws &amp; hardware so that there is no movement of the channels. The raceway/trunking shall be earthed at the boxes/joints with 14SWG bare copper wire with screws so that earth is continuous. The raceway/trunking shall have provision of sufficient (dia) knockout at the sides at every 1 meter interval along the length of the trunking/raceways.
All hardwares &amp; accessories cost shall be included.</t>
  </si>
  <si>
    <t>100 x 50mm x 1.6mm trunking with cover of 1.60mm thick on surface (25mm dia provision of knockout)</t>
  </si>
  <si>
    <t>50 x 50mm x 1.6mm trunking with cover of 1.60mm thick on surface (25mm dia provision of knockout)</t>
  </si>
  <si>
    <t>Supports 2 nos x 6mm GI rods of max length 1.5m with GI C type bracket and anchor fasteners,  hardware etc complete as per manufacturer for supports for the above raceways</t>
  </si>
  <si>
    <t>MS Powder Coated trunking with cover of size 100 x 100mm x1.60mm for DB drops and vertical drops in DB cupboards for wires</t>
  </si>
  <si>
    <t>HG FRLS PVC Conduits</t>
  </si>
  <si>
    <t>S &amp; I of FRLS HG PVC conduits with accessories installed  underfloor/within walls/within timber partitions from underfloor junction boxes upto outlets within the table/walls etc complete as per specifications.</t>
  </si>
  <si>
    <t>25mm dia 2.00mm thick HG PVC conduit</t>
  </si>
  <si>
    <t>25mm dia flexible conduit with coupling at both ends</t>
  </si>
  <si>
    <t>MS BSE Conduits (for surface wiring only)</t>
  </si>
  <si>
    <t>S &amp; I of 1.60mm MS BSE conduits with all the accessories bolts,screw,coupler,jb,3/4ways,etc, installed surface on ceiling, walls, partitions etc complete as per the specifications</t>
  </si>
  <si>
    <t>25mm dia 1.60mm thick MS BSE conduit</t>
  </si>
  <si>
    <t>25mm dia GI flexible conduits complete with coupler at both ends with all hardware</t>
  </si>
  <si>
    <t>TOTAL RACEWAYS &amp; CONDUITS</t>
  </si>
  <si>
    <t>D</t>
  </si>
  <si>
    <t>PANELS &amp; DISTRIBUTION BOARDS</t>
  </si>
  <si>
    <t>S/I/T/C of the following panels,DBs with  all fuses switches, MCBs, ELCBs, busbars interconnections, earthing, angle iron frame work, etc complete as per the specifications and drgs.</t>
  </si>
  <si>
    <t>REFER SLD FOR DETAILS</t>
  </si>
  <si>
    <t>MAIN DB WITH ELR, CBCT &amp; SHUNT TRIP</t>
  </si>
  <si>
    <t>TOTAL FOR PANELS &amp; DISTRIBUTION BOARDS</t>
  </si>
  <si>
    <t>E</t>
  </si>
  <si>
    <t>CABLES &amp; TERMINATION</t>
  </si>
  <si>
    <r>
      <rPr>
        <sz val="12"/>
        <rFont val="Calibri"/>
        <family val="2"/>
      </rPr>
      <t xml:space="preserve">SI/T/C of 1100V grade, stranded copper/ aluminum conductor, XLPE insulated, inner sheathed, armoured and overall </t>
    </r>
    <r>
      <rPr>
        <b/>
        <u/>
        <sz val="12"/>
        <rFont val="Calibri"/>
        <family val="2"/>
      </rPr>
      <t>FRLS PVC</t>
    </r>
    <r>
      <rPr>
        <sz val="12"/>
        <rFont val="Calibri"/>
        <family val="2"/>
      </rPr>
      <t xml:space="preserve"> sheathed, cable to IS  7098 Pt (I) latest; cable installed within raised access floors, cleated on walls, trays etc with AL clamps, as indicated on the drg and as directed by the Architects/Consultant. Rate to exclude all excavation, ducts, trays etc - measured sep. Rate to include all clamps/GI saddles and spacers, hardware, cable identification tags, etc as per specifications. </t>
    </r>
  </si>
  <si>
    <t>REFER SLD &amp; CABLE SCHEDULE FOR DETAILS</t>
  </si>
  <si>
    <t>AL. ARMOURED XLPE CABLES</t>
  </si>
  <si>
    <t xml:space="preserve">3.5c x 70mm2 A2XFY AL/XLPE/PVC cable </t>
  </si>
  <si>
    <t xml:space="preserve">3.5c x 35mm2 A2XFY AL/XLPE/PVC cable </t>
  </si>
  <si>
    <r>
      <rPr>
        <sz val="12"/>
        <rFont val="Calibri"/>
        <family val="2"/>
      </rPr>
      <t xml:space="preserve">Cable end terminations with </t>
    </r>
    <r>
      <rPr>
        <b/>
        <u/>
        <sz val="12"/>
        <color rgb="FFFF0000"/>
        <rFont val="Calibri"/>
        <family val="2"/>
      </rPr>
      <t xml:space="preserve">Double Compression </t>
    </r>
    <r>
      <rPr>
        <sz val="12"/>
        <rFont val="Calibri"/>
        <family val="2"/>
      </rPr>
      <t>type cable glands and crimping type copper or aluminium lugs, connections, hardware and earth and shrouds covering the gland. Note the earth shall be provided in continuity for all the glands within a panel with 2.5mm2 wire and the cost for the same shall be included in the quoted rate. Aluminium cables will be provided with aluminium lugs; copper cables shall be provided with copper lugs. In case the busbar material and lug material are different Bi metallic washers shall be provided for the same. note that the lug dimension and bolt dimension shall be same and there shall not be any play between the two. Spring and plain washers shall be provided for each lug</t>
    </r>
  </si>
  <si>
    <t>TOTAL FOR CABLES &amp; TERMINATION</t>
  </si>
  <si>
    <t>F</t>
  </si>
  <si>
    <t>EARTHING AND GROUNDING SYSTEMS</t>
  </si>
  <si>
    <t>S &amp; I of the following sizes of earthing conductors laid in ground/cleated on wall ceiling etc complete with all joints/welding brazing etc and all hardware as per specs.</t>
  </si>
  <si>
    <t>GI Earth Strips</t>
  </si>
  <si>
    <t>8SWG GI wire</t>
  </si>
  <si>
    <t>TOTAL FOR EARTHING AND GROUNDING SYSTEMS</t>
  </si>
  <si>
    <t>G</t>
  </si>
  <si>
    <t>MISCELLANEOUS ITEMS</t>
  </si>
  <si>
    <t>Providing the following safety equipments/accessories of I.S. approved make.</t>
  </si>
  <si>
    <t>2mm thick rubber mat of suitable dimension in front of L.T. Panels as per IS 15625</t>
  </si>
  <si>
    <t>m2</t>
  </si>
  <si>
    <t>First aid boxes with all standard contents.</t>
  </si>
  <si>
    <t>set</t>
  </si>
  <si>
    <t>Shock treatment instruction charts in Local Language &amp; English in good quality frame &amp; glass cover.</t>
  </si>
  <si>
    <t>Providing the Floor SLD printed on A2/A3 size paper and sticked on high quality wooden frame with glass cover in the floor electrical room</t>
  </si>
  <si>
    <t>TV SYSTEM WIRING</t>
  </si>
  <si>
    <t>Providing and pulling co axial RG 11 armoured cable for SMATV system main run per floor including all end connections and terminations (Considering RG 11 cable will be provided by airport authority team upto the store outlet, further cabling will be in scope of contractor)</t>
  </si>
  <si>
    <t>Providing and pulling co axial armoured RG6 cable  for taps offs to TV outlets in different areas</t>
  </si>
  <si>
    <t>Providing and fixing at approved locations the following Splitters/ Tapp offs for SMATV System</t>
  </si>
  <si>
    <t>3 Ways Tap offs/Splitters.</t>
  </si>
  <si>
    <t>2 Ways Tap offs/Splitters.</t>
  </si>
  <si>
    <t>4 Ways Tap offs/Splitters.</t>
  </si>
  <si>
    <t>Providing and fixing Modular TV Outlet BNC type connector in concealed MS Box.</t>
  </si>
  <si>
    <t>TOTAL SUPPLY AND INSTALLATION</t>
  </si>
  <si>
    <t xml:space="preserve">SUMMARY FOR INTERIOR CIVIL, CARPENTRY &amp; FINISHES WORK  </t>
  </si>
  <si>
    <t xml:space="preserve">Providing the 16 amp socket for geasur </t>
  </si>
  <si>
    <t xml:space="preserve">nos </t>
  </si>
  <si>
    <t xml:space="preserve">3.5c x 25mm2 A2XFY AL/XLPE/PVC cable </t>
  </si>
  <si>
    <r>
      <t xml:space="preserve">Providing ceiling light 2'X2'X2 nos 6A socket outletpoint wiring using  4mm2 stranded class 2 copper conductor/ </t>
    </r>
    <r>
      <rPr>
        <b/>
        <u/>
        <sz val="12"/>
        <color rgb="FFFF0000"/>
        <rFont val="Calibri"/>
        <family val="2"/>
      </rPr>
      <t>ZHFR</t>
    </r>
    <r>
      <rPr>
        <sz val="12"/>
        <rFont val="Calibri"/>
        <family val="2"/>
      </rPr>
      <t xml:space="preserve"> insulated wires laid in </t>
    </r>
    <r>
      <rPr>
        <b/>
        <sz val="12"/>
        <rFont val="Calibri"/>
        <family val="2"/>
      </rPr>
      <t xml:space="preserve">1.60mm thick MS BSE </t>
    </r>
    <r>
      <rPr>
        <sz val="12"/>
        <rFont val="Calibri"/>
        <family val="2"/>
      </rPr>
      <t xml:space="preserve">conduits; installed surface to ceiling/concealed in walls, within timber partitions complete as directed and as per the layout drgs. Conduits shall be cleated to the surface/walls with HG gauge GI saddles and spacers as per engg practice. Rate to include all conduits and accessories, wires. modular type wiring accessories with flush mounting MS yellow zinc passivated switch/socket boxes complete and civil works and making good.
</t>
    </r>
    <r>
      <rPr>
        <u/>
        <sz val="12"/>
        <color rgb="FFFF0000"/>
        <rFont val="Calibri"/>
        <family val="2"/>
      </rPr>
      <t>NOTE: ALL  LIGHT POINTS SHALL BE TERMINATED WITH 3 WAY 20A CONNECTORS WITH SUFFICIENT SLACK OF WIRES in GI FLEXIBLE CONDUITS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</si>
</sst>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_(* \(#,##0\);_(* \-??_);_(@_)"/>
    <numFmt numFmtId="165" formatCode="0.0"/>
  </numFmts>
  <fonts count="22" x14ac:knownFonts="1">
    <font>
      <sz val="10"/>
      <color rgb="FF000000"/>
      <name val="Calibri"/>
      <scheme val="minor"/>
    </font>
    <font>
      <sz val="9"/>
      <name val="Calibri"/>
      <family val="2"/>
    </font>
    <font>
      <b/>
      <sz val="14"/>
      <name val="Calibri"/>
      <family val="2"/>
    </font>
    <font>
      <sz val="10"/>
      <name val="Calibri"/>
      <family val="2"/>
    </font>
    <font>
      <sz val="12"/>
      <name val="Arial"/>
      <family val="2"/>
    </font>
    <font>
      <sz val="14"/>
      <name val="Arial"/>
      <family val="2"/>
    </font>
    <font>
      <sz val="14"/>
      <name val="Calibri"/>
      <family val="2"/>
    </font>
    <font>
      <b/>
      <sz val="12"/>
      <name val="Calibri"/>
      <family val="2"/>
    </font>
    <font>
      <sz val="10"/>
      <name val="Arial"/>
      <family val="2"/>
    </font>
    <font>
      <sz val="12"/>
      <name val="Calibri"/>
      <family val="2"/>
    </font>
    <font>
      <b/>
      <sz val="12"/>
      <color rgb="FFFF0000"/>
      <name val="Calibri"/>
      <family val="2"/>
    </font>
    <font>
      <sz val="12"/>
      <color rgb="FFFF0000"/>
      <name val="Calibri"/>
      <family val="2"/>
    </font>
    <font>
      <sz val="12"/>
      <color rgb="FF000000"/>
      <name val="Calibri"/>
      <family val="2"/>
    </font>
    <font>
      <b/>
      <u/>
      <sz val="12"/>
      <color rgb="FFFF0000"/>
      <name val="Calibri"/>
      <family val="2"/>
    </font>
    <font>
      <b/>
      <sz val="12"/>
      <color rgb="FF000000"/>
      <name val="Calibri"/>
      <family val="2"/>
    </font>
    <font>
      <b/>
      <sz val="10"/>
      <name val="Arial"/>
      <family val="2"/>
    </font>
    <font>
      <u/>
      <sz val="12"/>
      <color rgb="FFFF0000"/>
      <name val="Calibri"/>
      <family val="2"/>
    </font>
    <font>
      <b/>
      <u/>
      <sz val="12"/>
      <color rgb="FF000000"/>
      <name val="Calibri"/>
      <family val="2"/>
    </font>
    <font>
      <b/>
      <u/>
      <sz val="12"/>
      <name val="Calibri"/>
      <family val="2"/>
    </font>
    <font>
      <sz val="10"/>
      <name val="Arial"/>
      <family val="2"/>
    </font>
    <font>
      <b/>
      <sz val="14"/>
      <name val="Calibri"/>
      <family val="2"/>
    </font>
    <font>
      <sz val="12"/>
      <name val="Calibri"/>
      <family val="2"/>
    </font>
  </fonts>
  <fills count="2">
    <fill>
      <patternFill patternType="none"/>
    </fill>
    <fill>
      <patternFill patternType="gray125"/>
    </fill>
  </fills>
  <borders count="23">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top/>
      <bottom style="thin">
        <color rgb="FFBFBFBF"/>
      </bottom>
      <diagonal/>
    </border>
  </borders>
  <cellStyleXfs count="1">
    <xf numFmtId="0" fontId="0" fillId="0" borderId="0"/>
  </cellStyleXfs>
  <cellXfs count="77">
    <xf numFmtId="0" fontId="0" fillId="0" borderId="0" xfId="0"/>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center"/>
    </xf>
    <xf numFmtId="0" fontId="2" fillId="0" borderId="1" xfId="0" applyFont="1" applyBorder="1" applyAlignment="1">
      <alignment horizontal="center"/>
    </xf>
    <xf numFmtId="0" fontId="4" fillId="0" borderId="5" xfId="0" applyFont="1" applyBorder="1" applyAlignment="1">
      <alignment horizontal="center" vertical="center"/>
    </xf>
    <xf numFmtId="0" fontId="5" fillId="0" borderId="5" xfId="0" applyFont="1" applyBorder="1"/>
    <xf numFmtId="0" fontId="5" fillId="0" borderId="0" xfId="0" applyFont="1" applyAlignment="1">
      <alignment horizontal="center" vertical="center"/>
    </xf>
    <xf numFmtId="0" fontId="4" fillId="0" borderId="6" xfId="0" applyFont="1" applyBorder="1" applyAlignment="1">
      <alignment horizontal="center" vertical="center"/>
    </xf>
    <xf numFmtId="0" fontId="5" fillId="0" borderId="6" xfId="0" applyFont="1" applyBorder="1"/>
    <xf numFmtId="2" fontId="6" fillId="0" borderId="6" xfId="0" applyNumberFormat="1" applyFont="1" applyBorder="1" applyAlignment="1">
      <alignment horizontal="center"/>
    </xf>
    <xf numFmtId="0" fontId="6" fillId="0" borderId="1" xfId="0" applyFont="1" applyBorder="1" applyAlignment="1">
      <alignment horizontal="center"/>
    </xf>
    <xf numFmtId="165" fontId="6" fillId="0" borderId="6" xfId="0" applyNumberFormat="1" applyFont="1" applyBorder="1" applyAlignment="1">
      <alignment horizontal="center"/>
    </xf>
    <xf numFmtId="2" fontId="2" fillId="0" borderId="6" xfId="0" applyNumberFormat="1" applyFont="1" applyBorder="1" applyAlignment="1">
      <alignment horizontal="center"/>
    </xf>
    <xf numFmtId="0" fontId="5" fillId="0" borderId="9" xfId="0" applyFont="1" applyBorder="1"/>
    <xf numFmtId="0" fontId="6" fillId="0" borderId="10" xfId="0" applyFont="1" applyBorder="1" applyAlignment="1">
      <alignment horizontal="center"/>
    </xf>
    <xf numFmtId="0" fontId="5" fillId="0" borderId="11" xfId="0" applyFont="1" applyBorder="1"/>
    <xf numFmtId="0" fontId="5" fillId="0" borderId="12" xfId="0" applyFont="1" applyBorder="1"/>
    <xf numFmtId="165" fontId="2" fillId="0" borderId="13" xfId="0" applyNumberFormat="1" applyFont="1" applyBorder="1" applyAlignment="1">
      <alignment horizontal="center"/>
    </xf>
    <xf numFmtId="165" fontId="6" fillId="0" borderId="1" xfId="0" applyNumberFormat="1" applyFont="1" applyBorder="1" applyAlignment="1">
      <alignment horizontal="center"/>
    </xf>
    <xf numFmtId="0" fontId="7" fillId="0" borderId="14" xfId="0" applyFont="1" applyBorder="1" applyAlignment="1">
      <alignment vertical="top"/>
    </xf>
    <xf numFmtId="0" fontId="7" fillId="0" borderId="14" xfId="0" applyFont="1" applyBorder="1" applyAlignment="1">
      <alignment vertical="top" wrapText="1"/>
    </xf>
    <xf numFmtId="164" fontId="8" fillId="0" borderId="14" xfId="0" applyNumberFormat="1" applyFont="1" applyBorder="1" applyAlignment="1">
      <alignment vertical="top" wrapText="1"/>
    </xf>
    <xf numFmtId="164" fontId="8" fillId="0" borderId="14" xfId="0" applyNumberFormat="1" applyFont="1" applyBorder="1" applyAlignment="1">
      <alignment horizontal="center" vertical="center" wrapText="1"/>
    </xf>
    <xf numFmtId="0" fontId="9" fillId="0" borderId="14" xfId="0" applyFont="1" applyBorder="1" applyAlignment="1">
      <alignment vertical="center"/>
    </xf>
    <xf numFmtId="164" fontId="8" fillId="0" borderId="14" xfId="0" applyNumberFormat="1" applyFont="1" applyBorder="1" applyAlignment="1">
      <alignment vertical="center"/>
    </xf>
    <xf numFmtId="164" fontId="8" fillId="0" borderId="14" xfId="0" applyNumberFormat="1" applyFont="1" applyBorder="1" applyAlignment="1">
      <alignment horizontal="center" vertical="center"/>
    </xf>
    <xf numFmtId="0" fontId="7" fillId="0" borderId="14" xfId="0" applyFont="1" applyBorder="1"/>
    <xf numFmtId="164" fontId="8" fillId="0" borderId="14" xfId="0" applyNumberFormat="1" applyFont="1" applyBorder="1"/>
    <xf numFmtId="164" fontId="8" fillId="0" borderId="18" xfId="0" applyNumberFormat="1" applyFont="1" applyBorder="1" applyAlignment="1">
      <alignment horizontal="center"/>
    </xf>
    <xf numFmtId="164" fontId="8" fillId="0" borderId="22" xfId="0" applyNumberFormat="1" applyFont="1" applyBorder="1" applyAlignment="1">
      <alignment horizontal="center"/>
    </xf>
    <xf numFmtId="0" fontId="7" fillId="0" borderId="14" xfId="0" applyFont="1" applyBorder="1" applyAlignment="1">
      <alignment horizontal="center"/>
    </xf>
    <xf numFmtId="0" fontId="7" fillId="0" borderId="14" xfId="0" applyFont="1" applyBorder="1" applyAlignment="1">
      <alignment horizontal="center" vertical="top"/>
    </xf>
    <xf numFmtId="0" fontId="9" fillId="0" borderId="14" xfId="0" applyFont="1" applyBorder="1" applyAlignment="1">
      <alignment horizontal="right" vertical="top" wrapText="1"/>
    </xf>
    <xf numFmtId="0" fontId="9" fillId="0" borderId="14" xfId="0" applyFont="1" applyBorder="1" applyAlignment="1">
      <alignment horizontal="left" vertical="top" wrapText="1"/>
    </xf>
    <xf numFmtId="164" fontId="8" fillId="0" borderId="14" xfId="0" applyNumberFormat="1" applyFont="1" applyBorder="1" applyAlignment="1">
      <alignment vertical="top"/>
    </xf>
    <xf numFmtId="164" fontId="8" fillId="0" borderId="14" xfId="0" applyNumberFormat="1" applyFont="1" applyBorder="1" applyAlignment="1">
      <alignment horizontal="left"/>
    </xf>
    <xf numFmtId="164" fontId="8" fillId="0" borderId="14" xfId="0" applyNumberFormat="1" applyFont="1" applyBorder="1" applyAlignment="1">
      <alignment horizontal="right"/>
    </xf>
    <xf numFmtId="0" fontId="7" fillId="0" borderId="14" xfId="0" applyFont="1" applyBorder="1" applyAlignment="1">
      <alignment horizontal="right" vertical="top" wrapText="1"/>
    </xf>
    <xf numFmtId="0" fontId="7" fillId="0" borderId="14" xfId="0" applyFont="1" applyBorder="1" applyAlignment="1">
      <alignment horizontal="left" vertical="top" wrapText="1"/>
    </xf>
    <xf numFmtId="0" fontId="10" fillId="0" borderId="14" xfId="0" applyFont="1" applyBorder="1" applyAlignment="1">
      <alignment horizontal="left" vertical="top" wrapText="1"/>
    </xf>
    <xf numFmtId="0" fontId="10" fillId="0" borderId="14" xfId="0" applyFont="1" applyBorder="1" applyAlignment="1">
      <alignment vertical="top" wrapText="1"/>
    </xf>
    <xf numFmtId="0" fontId="9" fillId="0" borderId="14" xfId="0" applyFont="1" applyBorder="1" applyAlignment="1">
      <alignment vertical="top" wrapText="1"/>
    </xf>
    <xf numFmtId="0" fontId="11" fillId="0" borderId="14" xfId="0" applyFont="1" applyBorder="1" applyAlignment="1">
      <alignment horizontal="left" vertical="top" wrapText="1"/>
    </xf>
    <xf numFmtId="164" fontId="8" fillId="0" borderId="14" xfId="0" applyNumberFormat="1" applyFont="1" applyBorder="1" applyAlignment="1">
      <alignment horizontal="right" wrapText="1"/>
    </xf>
    <xf numFmtId="0" fontId="9" fillId="0" borderId="14" xfId="0" applyFont="1" applyBorder="1" applyAlignment="1">
      <alignment vertical="top"/>
    </xf>
    <xf numFmtId="0" fontId="12" fillId="0" borderId="14" xfId="0" applyFont="1" applyBorder="1" applyAlignment="1">
      <alignment vertical="top" wrapText="1"/>
    </xf>
    <xf numFmtId="2" fontId="9" fillId="0" borderId="14" xfId="0" applyNumberFormat="1" applyFont="1" applyBorder="1" applyAlignment="1">
      <alignment horizontal="right" vertical="top" wrapText="1"/>
    </xf>
    <xf numFmtId="164" fontId="8" fillId="0" borderId="14" xfId="0" applyNumberFormat="1" applyFont="1" applyBorder="1" applyAlignment="1">
      <alignment horizontal="left" wrapText="1"/>
    </xf>
    <xf numFmtId="0" fontId="14" fillId="0" borderId="14" xfId="0" applyFont="1" applyBorder="1" applyAlignment="1">
      <alignment vertical="top" wrapText="1"/>
    </xf>
    <xf numFmtId="0" fontId="12" fillId="0" borderId="14" xfId="0" applyFont="1" applyBorder="1" applyAlignment="1">
      <alignment horizontal="left" vertical="top" wrapText="1"/>
    </xf>
    <xf numFmtId="165" fontId="9" fillId="0" borderId="14" xfId="0" applyNumberFormat="1" applyFont="1" applyBorder="1" applyAlignment="1">
      <alignment horizontal="right" vertical="top" wrapText="1"/>
    </xf>
    <xf numFmtId="1" fontId="9" fillId="0" borderId="14" xfId="0" applyNumberFormat="1" applyFont="1" applyBorder="1" applyAlignment="1">
      <alignment horizontal="left" vertical="top" wrapText="1"/>
    </xf>
    <xf numFmtId="0" fontId="11" fillId="0" borderId="14" xfId="0" applyFont="1" applyBorder="1" applyAlignment="1">
      <alignment horizontal="right" vertical="top" wrapText="1"/>
    </xf>
    <xf numFmtId="164" fontId="15" fillId="0" borderId="14" xfId="0" applyNumberFormat="1" applyFont="1" applyBorder="1"/>
    <xf numFmtId="164" fontId="15" fillId="0" borderId="14" xfId="0" applyNumberFormat="1" applyFont="1" applyBorder="1" applyAlignment="1">
      <alignment horizontal="left"/>
    </xf>
    <xf numFmtId="164" fontId="15" fillId="0" borderId="14" xfId="0" applyNumberFormat="1" applyFont="1" applyBorder="1" applyAlignment="1">
      <alignment horizontal="right"/>
    </xf>
    <xf numFmtId="0" fontId="9" fillId="0" borderId="1" xfId="0" applyFont="1" applyBorder="1" applyAlignment="1">
      <alignment horizontal="right" vertical="top" wrapText="1"/>
    </xf>
    <xf numFmtId="0" fontId="9" fillId="0" borderId="1" xfId="0" applyFont="1" applyBorder="1" applyAlignment="1">
      <alignment horizontal="left" vertical="top" wrapText="1"/>
    </xf>
    <xf numFmtId="164" fontId="8" fillId="0" borderId="1" xfId="0" applyNumberFormat="1" applyFont="1" applyBorder="1"/>
    <xf numFmtId="164" fontId="8" fillId="0" borderId="1" xfId="0" applyNumberFormat="1" applyFont="1" applyBorder="1" applyAlignment="1">
      <alignment horizontal="left"/>
    </xf>
    <xf numFmtId="164" fontId="8" fillId="0" borderId="1" xfId="0" applyNumberFormat="1" applyFont="1" applyBorder="1" applyAlignment="1">
      <alignment horizontal="right"/>
    </xf>
    <xf numFmtId="0" fontId="9" fillId="0" borderId="1" xfId="0" applyFont="1" applyBorder="1" applyAlignment="1">
      <alignment horizontal="left" vertical="top"/>
    </xf>
    <xf numFmtId="164" fontId="19" fillId="0" borderId="14" xfId="0" applyNumberFormat="1" applyFont="1" applyBorder="1" applyAlignment="1">
      <alignment horizontal="left"/>
    </xf>
    <xf numFmtId="0" fontId="21" fillId="0" borderId="14" xfId="0" applyFont="1" applyBorder="1" applyAlignment="1">
      <alignment vertical="top" wrapText="1"/>
    </xf>
    <xf numFmtId="0" fontId="21" fillId="0" borderId="14" xfId="0" applyFont="1" applyBorder="1" applyAlignment="1">
      <alignment horizontal="left" vertical="top" wrapText="1"/>
    </xf>
    <xf numFmtId="0" fontId="20" fillId="0" borderId="2" xfId="0" applyFont="1" applyBorder="1" applyAlignment="1">
      <alignment horizontal="center"/>
    </xf>
    <xf numFmtId="0" fontId="3" fillId="0" borderId="3" xfId="0" applyFont="1" applyBorder="1"/>
    <xf numFmtId="0" fontId="3" fillId="0" borderId="4" xfId="0" applyFont="1" applyBorder="1"/>
    <xf numFmtId="0" fontId="5" fillId="0" borderId="7" xfId="0" applyFont="1" applyBorder="1" applyAlignment="1">
      <alignment horizontal="center"/>
    </xf>
    <xf numFmtId="0" fontId="3" fillId="0" borderId="8" xfId="0" applyFont="1" applyBorder="1"/>
    <xf numFmtId="164" fontId="8" fillId="0" borderId="15" xfId="0" applyNumberFormat="1" applyFont="1" applyBorder="1" applyAlignment="1">
      <alignment horizontal="center"/>
    </xf>
    <xf numFmtId="0" fontId="3" fillId="0" borderId="16" xfId="0" applyFont="1" applyBorder="1"/>
    <xf numFmtId="0" fontId="3" fillId="0" borderId="17" xfId="0" applyFont="1" applyBorder="1"/>
    <xf numFmtId="0" fontId="3" fillId="0" borderId="19" xfId="0" applyFont="1" applyBorder="1"/>
    <xf numFmtId="0" fontId="3" fillId="0" borderId="20" xfId="0" applyFont="1" applyBorder="1"/>
    <xf numFmtId="0" fontId="3" fillId="0" borderId="2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workbookViewId="0">
      <selection activeCell="B28" sqref="B28"/>
    </sheetView>
  </sheetViews>
  <sheetFormatPr defaultColWidth="14.4140625" defaultRowHeight="15" customHeight="1" x14ac:dyDescent="0.35"/>
  <cols>
    <col min="1" max="1" width="9.9140625" customWidth="1"/>
    <col min="2" max="2" width="28.9140625" customWidth="1"/>
    <col min="3" max="3" width="28.6640625" customWidth="1"/>
    <col min="4" max="4" width="25.58203125" customWidth="1"/>
    <col min="5" max="9" width="9.08203125" customWidth="1"/>
  </cols>
  <sheetData>
    <row r="1" spans="1:9" ht="12" customHeight="1" x14ac:dyDescent="0.35">
      <c r="A1" s="1"/>
      <c r="B1" s="1"/>
      <c r="C1" s="2"/>
      <c r="D1" s="3"/>
      <c r="E1" s="1"/>
      <c r="F1" s="1"/>
      <c r="G1" s="1"/>
      <c r="H1" s="1"/>
      <c r="I1" s="1"/>
    </row>
    <row r="2" spans="1:9" ht="19.5" customHeight="1" x14ac:dyDescent="0.5">
      <c r="A2" s="66" t="s">
        <v>113</v>
      </c>
      <c r="B2" s="67"/>
      <c r="C2" s="68"/>
      <c r="D2" s="4"/>
      <c r="E2" s="1"/>
      <c r="F2" s="1"/>
      <c r="G2" s="1"/>
      <c r="H2" s="1"/>
      <c r="I2" s="1"/>
    </row>
    <row r="3" spans="1:9" ht="19.2" customHeight="1" x14ac:dyDescent="0.4">
      <c r="A3" s="5" t="s">
        <v>0</v>
      </c>
      <c r="B3" s="6" t="s">
        <v>1</v>
      </c>
      <c r="C3" s="5" t="s">
        <v>2</v>
      </c>
      <c r="D3" s="7"/>
      <c r="E3" s="1"/>
      <c r="F3" s="1"/>
      <c r="G3" s="1"/>
      <c r="H3" s="1"/>
      <c r="I3" s="1"/>
    </row>
    <row r="4" spans="1:9" ht="17.399999999999999" customHeight="1" x14ac:dyDescent="0.5">
      <c r="A4" s="8">
        <v>1</v>
      </c>
      <c r="B4" s="9" t="s">
        <v>3</v>
      </c>
      <c r="C4" s="10" t="e">
        <f>#REF!</f>
        <v>#REF!</v>
      </c>
      <c r="D4" s="11"/>
      <c r="E4" s="1"/>
      <c r="F4" s="1"/>
      <c r="G4" s="1"/>
      <c r="H4" s="1"/>
      <c r="I4" s="1"/>
    </row>
    <row r="5" spans="1:9" ht="20.399999999999999" customHeight="1" x14ac:dyDescent="0.5">
      <c r="A5" s="8">
        <v>2</v>
      </c>
      <c r="B5" s="9" t="s">
        <v>4</v>
      </c>
      <c r="C5" s="12">
        <f>'Fitout Works BOQ'!G122</f>
        <v>386735</v>
      </c>
      <c r="D5" s="11"/>
      <c r="E5" s="1"/>
      <c r="F5" s="1"/>
      <c r="G5" s="1"/>
      <c r="H5" s="1"/>
      <c r="I5" s="1"/>
    </row>
    <row r="6" spans="1:9" ht="21.75" customHeight="1" x14ac:dyDescent="0.5">
      <c r="A6" s="69" t="s">
        <v>5</v>
      </c>
      <c r="B6" s="70"/>
      <c r="C6" s="13" t="e">
        <f>SUM(C4:C5)</f>
        <v>#REF!</v>
      </c>
      <c r="D6" s="11"/>
      <c r="E6" s="1"/>
      <c r="F6" s="1"/>
      <c r="G6" s="1"/>
      <c r="H6" s="1"/>
      <c r="I6" s="1"/>
    </row>
    <row r="7" spans="1:9" ht="20.399999999999999" customHeight="1" x14ac:dyDescent="0.5">
      <c r="A7" s="14"/>
      <c r="B7" s="14" t="s">
        <v>6</v>
      </c>
      <c r="C7" s="15"/>
      <c r="D7" s="11"/>
      <c r="E7" s="1"/>
      <c r="F7" s="1"/>
      <c r="G7" s="1"/>
      <c r="H7" s="1"/>
      <c r="I7" s="1"/>
    </row>
    <row r="8" spans="1:9" ht="25.2" customHeight="1" x14ac:dyDescent="0.5">
      <c r="A8" s="16"/>
      <c r="B8" s="17" t="s">
        <v>7</v>
      </c>
      <c r="C8" s="18" t="e">
        <f t="shared" ref="C8" si="0">C7+C6</f>
        <v>#REF!</v>
      </c>
      <c r="D8" s="19"/>
      <c r="E8" s="1"/>
      <c r="F8" s="1"/>
      <c r="G8" s="1"/>
      <c r="H8" s="1"/>
      <c r="I8" s="1"/>
    </row>
    <row r="9" spans="1:9" ht="12" customHeight="1" x14ac:dyDescent="0.35">
      <c r="A9" s="1"/>
      <c r="B9" s="1"/>
      <c r="C9" s="2"/>
      <c r="D9" s="3"/>
      <c r="E9" s="1"/>
      <c r="F9" s="1"/>
      <c r="G9" s="1"/>
      <c r="H9" s="1"/>
      <c r="I9" s="1"/>
    </row>
    <row r="10" spans="1:9" ht="12" customHeight="1" x14ac:dyDescent="0.35">
      <c r="A10" s="1"/>
      <c r="B10" s="1"/>
      <c r="C10" s="2"/>
      <c r="D10" s="3"/>
      <c r="E10" s="1"/>
      <c r="F10" s="1"/>
      <c r="G10" s="1"/>
      <c r="H10" s="1"/>
      <c r="I10" s="1"/>
    </row>
    <row r="11" spans="1:9" ht="12" customHeight="1" x14ac:dyDescent="0.35">
      <c r="A11" s="1"/>
      <c r="B11" s="1"/>
      <c r="C11" s="2"/>
      <c r="D11" s="3"/>
      <c r="E11" s="1"/>
      <c r="F11" s="1"/>
      <c r="G11" s="1"/>
      <c r="H11" s="1"/>
      <c r="I11" s="1"/>
    </row>
    <row r="12" spans="1:9" ht="12" customHeight="1" x14ac:dyDescent="0.35">
      <c r="A12" s="1"/>
      <c r="B12" s="1"/>
      <c r="C12" s="2"/>
      <c r="D12" s="3"/>
      <c r="E12" s="1"/>
      <c r="F12" s="1"/>
      <c r="G12" s="1"/>
      <c r="H12" s="1"/>
      <c r="I12" s="1"/>
    </row>
    <row r="13" spans="1:9" ht="12" customHeight="1" x14ac:dyDescent="0.35">
      <c r="A13" s="1"/>
      <c r="B13" s="1"/>
      <c r="C13" s="2"/>
      <c r="D13" s="3"/>
      <c r="E13" s="1"/>
      <c r="F13" s="1"/>
      <c r="G13" s="1"/>
      <c r="H13" s="1"/>
      <c r="I13" s="1"/>
    </row>
    <row r="14" spans="1:9" ht="12" customHeight="1" x14ac:dyDescent="0.35">
      <c r="A14" s="1"/>
      <c r="B14" s="1"/>
      <c r="C14" s="2"/>
      <c r="D14" s="3"/>
      <c r="E14" s="1"/>
      <c r="F14" s="1"/>
      <c r="G14" s="1"/>
      <c r="H14" s="1"/>
      <c r="I14" s="1"/>
    </row>
    <row r="15" spans="1:9" ht="12" customHeight="1" x14ac:dyDescent="0.35">
      <c r="A15" s="1"/>
      <c r="B15" s="1"/>
      <c r="C15" s="2"/>
      <c r="D15" s="3"/>
      <c r="E15" s="1"/>
      <c r="F15" s="1"/>
      <c r="G15" s="1"/>
      <c r="H15" s="1"/>
      <c r="I15" s="1"/>
    </row>
    <row r="16" spans="1:9" ht="12" customHeight="1" x14ac:dyDescent="0.35">
      <c r="A16" s="1"/>
      <c r="B16" s="1"/>
      <c r="C16" s="2"/>
      <c r="D16" s="3"/>
      <c r="E16" s="1"/>
      <c r="F16" s="1"/>
      <c r="G16" s="1"/>
      <c r="H16" s="1"/>
      <c r="I16" s="1"/>
    </row>
    <row r="17" spans="1:9" ht="12" customHeight="1" x14ac:dyDescent="0.35">
      <c r="A17" s="1"/>
      <c r="B17" s="1"/>
      <c r="C17" s="2"/>
      <c r="D17" s="3"/>
      <c r="E17" s="1"/>
      <c r="F17" s="1"/>
      <c r="G17" s="1"/>
      <c r="H17" s="1"/>
      <c r="I17" s="1"/>
    </row>
    <row r="18" spans="1:9" ht="12" customHeight="1" x14ac:dyDescent="0.35">
      <c r="A18" s="1"/>
      <c r="B18" s="1"/>
      <c r="C18" s="2"/>
      <c r="D18" s="3"/>
      <c r="E18" s="1"/>
      <c r="F18" s="1"/>
      <c r="G18" s="1"/>
      <c r="H18" s="1"/>
      <c r="I18" s="1"/>
    </row>
    <row r="19" spans="1:9" ht="12" customHeight="1" x14ac:dyDescent="0.35">
      <c r="A19" s="1"/>
      <c r="B19" s="1"/>
      <c r="C19" s="2"/>
      <c r="D19" s="3"/>
      <c r="E19" s="1"/>
      <c r="F19" s="1"/>
      <c r="G19" s="1"/>
      <c r="H19" s="1"/>
      <c r="I19" s="1"/>
    </row>
    <row r="20" spans="1:9" ht="12" customHeight="1" x14ac:dyDescent="0.35">
      <c r="A20" s="1"/>
      <c r="B20" s="1"/>
      <c r="C20" s="2"/>
      <c r="D20" s="3"/>
      <c r="E20" s="1"/>
      <c r="F20" s="1"/>
      <c r="G20" s="1"/>
      <c r="H20" s="1"/>
      <c r="I20" s="1"/>
    </row>
    <row r="21" spans="1:9" ht="12" customHeight="1" x14ac:dyDescent="0.35">
      <c r="A21" s="1"/>
      <c r="B21" s="1"/>
      <c r="C21" s="2"/>
      <c r="D21" s="3"/>
      <c r="E21" s="1"/>
      <c r="F21" s="1"/>
      <c r="G21" s="1"/>
      <c r="H21" s="1"/>
      <c r="I21" s="1"/>
    </row>
    <row r="22" spans="1:9" ht="12" customHeight="1" x14ac:dyDescent="0.35">
      <c r="A22" s="1"/>
      <c r="B22" s="1"/>
      <c r="C22" s="2"/>
      <c r="D22" s="3"/>
      <c r="E22" s="1"/>
      <c r="F22" s="1"/>
      <c r="G22" s="1"/>
      <c r="H22" s="1"/>
      <c r="I22" s="1"/>
    </row>
    <row r="23" spans="1:9" ht="12" customHeight="1" x14ac:dyDescent="0.35">
      <c r="A23" s="1"/>
      <c r="B23" s="1"/>
      <c r="C23" s="2"/>
      <c r="D23" s="3"/>
      <c r="E23" s="1"/>
      <c r="F23" s="1"/>
      <c r="G23" s="1"/>
      <c r="H23" s="1"/>
      <c r="I23" s="1"/>
    </row>
    <row r="24" spans="1:9" ht="12" customHeight="1" x14ac:dyDescent="0.35">
      <c r="A24" s="1"/>
      <c r="B24" s="1"/>
      <c r="C24" s="2"/>
      <c r="D24" s="3"/>
      <c r="E24" s="1"/>
      <c r="F24" s="1"/>
      <c r="G24" s="1"/>
      <c r="H24" s="1"/>
      <c r="I24" s="1"/>
    </row>
    <row r="25" spans="1:9" ht="12" customHeight="1" x14ac:dyDescent="0.35">
      <c r="A25" s="1"/>
      <c r="B25" s="1"/>
      <c r="C25" s="2"/>
      <c r="D25" s="3"/>
      <c r="E25" s="1"/>
      <c r="F25" s="1"/>
      <c r="G25" s="1"/>
      <c r="H25" s="1"/>
      <c r="I25" s="1"/>
    </row>
    <row r="26" spans="1:9" ht="12" customHeight="1" x14ac:dyDescent="0.35">
      <c r="A26" s="1"/>
      <c r="B26" s="1"/>
      <c r="C26" s="2"/>
      <c r="D26" s="3"/>
      <c r="E26" s="1"/>
      <c r="F26" s="1"/>
      <c r="G26" s="1"/>
      <c r="H26" s="1"/>
      <c r="I26" s="1"/>
    </row>
    <row r="27" spans="1:9" ht="12" customHeight="1" x14ac:dyDescent="0.35">
      <c r="A27" s="1"/>
      <c r="B27" s="1"/>
      <c r="C27" s="2"/>
      <c r="D27" s="3"/>
      <c r="E27" s="1"/>
      <c r="F27" s="1"/>
      <c r="G27" s="1"/>
      <c r="H27" s="1"/>
      <c r="I27" s="1"/>
    </row>
    <row r="28" spans="1:9" ht="12" customHeight="1" x14ac:dyDescent="0.35">
      <c r="A28" s="1"/>
      <c r="B28" s="1"/>
      <c r="C28" s="2"/>
      <c r="D28" s="3"/>
      <c r="E28" s="1"/>
      <c r="F28" s="1"/>
      <c r="G28" s="1"/>
      <c r="H28" s="1"/>
      <c r="I28" s="1"/>
    </row>
    <row r="29" spans="1:9" ht="12" customHeight="1" x14ac:dyDescent="0.35">
      <c r="A29" s="1"/>
      <c r="B29" s="1"/>
      <c r="C29" s="2"/>
      <c r="D29" s="3"/>
      <c r="E29" s="1"/>
      <c r="F29" s="1"/>
      <c r="G29" s="1"/>
      <c r="H29" s="1"/>
      <c r="I29" s="1"/>
    </row>
    <row r="30" spans="1:9" ht="12" customHeight="1" x14ac:dyDescent="0.35">
      <c r="A30" s="1"/>
      <c r="B30" s="1"/>
      <c r="C30" s="2"/>
      <c r="D30" s="3"/>
      <c r="E30" s="1"/>
      <c r="F30" s="1"/>
      <c r="G30" s="1"/>
      <c r="H30" s="1"/>
      <c r="I30" s="1"/>
    </row>
    <row r="31" spans="1:9" ht="12" customHeight="1" x14ac:dyDescent="0.35">
      <c r="A31" s="1"/>
      <c r="B31" s="1"/>
      <c r="C31" s="2"/>
      <c r="D31" s="3"/>
      <c r="E31" s="1"/>
      <c r="F31" s="1"/>
      <c r="G31" s="1"/>
      <c r="H31" s="1"/>
      <c r="I31" s="1"/>
    </row>
    <row r="32" spans="1:9" ht="12" customHeight="1" x14ac:dyDescent="0.35">
      <c r="A32" s="1"/>
      <c r="B32" s="1"/>
      <c r="C32" s="2"/>
      <c r="D32" s="3"/>
      <c r="E32" s="1"/>
      <c r="F32" s="1"/>
      <c r="G32" s="1"/>
      <c r="H32" s="1"/>
      <c r="I32" s="1"/>
    </row>
    <row r="33" spans="1:9" ht="12" customHeight="1" x14ac:dyDescent="0.35">
      <c r="A33" s="1"/>
      <c r="B33" s="1"/>
      <c r="C33" s="2"/>
      <c r="D33" s="3"/>
      <c r="E33" s="1"/>
      <c r="F33" s="1"/>
      <c r="G33" s="1"/>
      <c r="H33" s="1"/>
      <c r="I33" s="1"/>
    </row>
    <row r="34" spans="1:9" ht="12" customHeight="1" x14ac:dyDescent="0.35">
      <c r="A34" s="1"/>
      <c r="B34" s="1"/>
      <c r="C34" s="2"/>
      <c r="D34" s="3"/>
      <c r="E34" s="1"/>
      <c r="F34" s="1"/>
      <c r="G34" s="1"/>
      <c r="H34" s="1"/>
      <c r="I34" s="1"/>
    </row>
    <row r="35" spans="1:9" ht="12" customHeight="1" x14ac:dyDescent="0.35">
      <c r="A35" s="1"/>
      <c r="B35" s="1"/>
      <c r="C35" s="2"/>
      <c r="D35" s="3"/>
      <c r="E35" s="1"/>
      <c r="F35" s="1"/>
      <c r="G35" s="1"/>
      <c r="H35" s="1"/>
      <c r="I35" s="1"/>
    </row>
    <row r="36" spans="1:9" ht="12" customHeight="1" x14ac:dyDescent="0.35">
      <c r="A36" s="1"/>
      <c r="B36" s="1"/>
      <c r="C36" s="2"/>
      <c r="D36" s="3"/>
      <c r="E36" s="1"/>
      <c r="F36" s="1"/>
      <c r="G36" s="1"/>
      <c r="H36" s="1"/>
      <c r="I36" s="1"/>
    </row>
    <row r="37" spans="1:9" ht="12" customHeight="1" x14ac:dyDescent="0.35">
      <c r="A37" s="1"/>
      <c r="B37" s="1"/>
      <c r="C37" s="2"/>
      <c r="D37" s="3"/>
      <c r="E37" s="1"/>
      <c r="F37" s="1"/>
      <c r="G37" s="1"/>
      <c r="H37" s="1"/>
      <c r="I37" s="1"/>
    </row>
    <row r="38" spans="1:9" ht="12" customHeight="1" x14ac:dyDescent="0.35">
      <c r="A38" s="1"/>
      <c r="B38" s="1"/>
      <c r="C38" s="2"/>
      <c r="D38" s="3"/>
      <c r="E38" s="1"/>
      <c r="F38" s="1"/>
      <c r="G38" s="1"/>
      <c r="H38" s="1"/>
      <c r="I38" s="1"/>
    </row>
    <row r="39" spans="1:9" ht="12" customHeight="1" x14ac:dyDescent="0.35">
      <c r="A39" s="1"/>
      <c r="B39" s="1"/>
      <c r="C39" s="2"/>
      <c r="D39" s="3"/>
      <c r="E39" s="1"/>
      <c r="F39" s="1"/>
      <c r="G39" s="1"/>
      <c r="H39" s="1"/>
      <c r="I39" s="1"/>
    </row>
    <row r="40" spans="1:9" ht="12" customHeight="1" x14ac:dyDescent="0.35">
      <c r="A40" s="1"/>
      <c r="B40" s="1"/>
      <c r="C40" s="2"/>
      <c r="D40" s="3"/>
      <c r="E40" s="1"/>
      <c r="F40" s="1"/>
      <c r="G40" s="1"/>
      <c r="H40" s="1"/>
      <c r="I40" s="1"/>
    </row>
    <row r="41" spans="1:9" ht="12" customHeight="1" x14ac:dyDescent="0.35">
      <c r="A41" s="1"/>
      <c r="B41" s="1"/>
      <c r="C41" s="2"/>
      <c r="D41" s="3"/>
      <c r="E41" s="1"/>
      <c r="F41" s="1"/>
      <c r="G41" s="1"/>
      <c r="H41" s="1"/>
      <c r="I41" s="1"/>
    </row>
    <row r="42" spans="1:9" ht="12" customHeight="1" x14ac:dyDescent="0.35">
      <c r="A42" s="1"/>
      <c r="B42" s="1"/>
      <c r="C42" s="2"/>
      <c r="D42" s="3"/>
      <c r="E42" s="1"/>
      <c r="F42" s="1"/>
      <c r="G42" s="1"/>
      <c r="H42" s="1"/>
      <c r="I42" s="1"/>
    </row>
    <row r="43" spans="1:9" ht="12" customHeight="1" x14ac:dyDescent="0.35">
      <c r="A43" s="1"/>
      <c r="B43" s="1"/>
      <c r="C43" s="2"/>
      <c r="D43" s="3"/>
      <c r="E43" s="1"/>
      <c r="F43" s="1"/>
      <c r="G43" s="1"/>
      <c r="H43" s="1"/>
      <c r="I43" s="1"/>
    </row>
    <row r="44" spans="1:9" ht="12" customHeight="1" x14ac:dyDescent="0.35">
      <c r="A44" s="1"/>
      <c r="B44" s="1"/>
      <c r="C44" s="2"/>
      <c r="D44" s="3"/>
      <c r="E44" s="1"/>
      <c r="F44" s="1"/>
      <c r="G44" s="1"/>
      <c r="H44" s="1"/>
      <c r="I44" s="1"/>
    </row>
    <row r="45" spans="1:9" ht="12" customHeight="1" x14ac:dyDescent="0.35">
      <c r="A45" s="1"/>
      <c r="B45" s="1"/>
      <c r="C45" s="2"/>
      <c r="D45" s="3"/>
      <c r="E45" s="1"/>
      <c r="F45" s="1"/>
      <c r="G45" s="1"/>
      <c r="H45" s="1"/>
      <c r="I45" s="1"/>
    </row>
    <row r="46" spans="1:9" ht="12" customHeight="1" x14ac:dyDescent="0.35">
      <c r="A46" s="1"/>
      <c r="B46" s="1"/>
      <c r="C46" s="2"/>
      <c r="D46" s="3"/>
      <c r="E46" s="1"/>
      <c r="F46" s="1"/>
      <c r="G46" s="1"/>
      <c r="H46" s="1"/>
      <c r="I46" s="1"/>
    </row>
    <row r="47" spans="1:9" ht="12" customHeight="1" x14ac:dyDescent="0.35">
      <c r="A47" s="1"/>
      <c r="B47" s="1"/>
      <c r="C47" s="2"/>
      <c r="D47" s="3"/>
      <c r="E47" s="1"/>
      <c r="F47" s="1"/>
      <c r="G47" s="1"/>
      <c r="H47" s="1"/>
      <c r="I47" s="1"/>
    </row>
    <row r="48" spans="1:9" ht="12" customHeight="1" x14ac:dyDescent="0.35">
      <c r="A48" s="1"/>
      <c r="B48" s="1"/>
      <c r="C48" s="2"/>
      <c r="D48" s="3"/>
      <c r="E48" s="1"/>
      <c r="F48" s="1"/>
      <c r="G48" s="1"/>
      <c r="H48" s="1"/>
      <c r="I48" s="1"/>
    </row>
    <row r="49" spans="1:9" ht="12" customHeight="1" x14ac:dyDescent="0.35">
      <c r="A49" s="1"/>
      <c r="B49" s="1"/>
      <c r="C49" s="2"/>
      <c r="D49" s="3"/>
      <c r="E49" s="1"/>
      <c r="F49" s="1"/>
      <c r="G49" s="1"/>
      <c r="H49" s="1"/>
      <c r="I49" s="1"/>
    </row>
    <row r="50" spans="1:9" ht="12" customHeight="1" x14ac:dyDescent="0.35">
      <c r="A50" s="1"/>
      <c r="B50" s="1"/>
      <c r="C50" s="2"/>
      <c r="D50" s="3"/>
      <c r="E50" s="1"/>
      <c r="F50" s="1"/>
      <c r="G50" s="1"/>
      <c r="H50" s="1"/>
      <c r="I50" s="1"/>
    </row>
    <row r="51" spans="1:9" ht="12" customHeight="1" x14ac:dyDescent="0.35">
      <c r="A51" s="1"/>
      <c r="B51" s="1"/>
      <c r="C51" s="2"/>
      <c r="D51" s="3"/>
      <c r="E51" s="1"/>
      <c r="F51" s="1"/>
      <c r="G51" s="1"/>
      <c r="H51" s="1"/>
      <c r="I51" s="1"/>
    </row>
    <row r="52" spans="1:9" ht="12" customHeight="1" x14ac:dyDescent="0.35">
      <c r="A52" s="1"/>
      <c r="B52" s="1"/>
      <c r="C52" s="2"/>
      <c r="D52" s="3"/>
      <c r="E52" s="1"/>
      <c r="F52" s="1"/>
      <c r="G52" s="1"/>
      <c r="H52" s="1"/>
      <c r="I52" s="1"/>
    </row>
    <row r="53" spans="1:9" ht="12" customHeight="1" x14ac:dyDescent="0.35">
      <c r="A53" s="1"/>
      <c r="B53" s="1"/>
      <c r="C53" s="2"/>
      <c r="D53" s="3"/>
      <c r="E53" s="1"/>
      <c r="F53" s="1"/>
      <c r="G53" s="1"/>
      <c r="H53" s="1"/>
      <c r="I53" s="1"/>
    </row>
    <row r="54" spans="1:9" ht="12" customHeight="1" x14ac:dyDescent="0.35">
      <c r="A54" s="1"/>
      <c r="B54" s="1"/>
      <c r="C54" s="2"/>
      <c r="D54" s="3"/>
      <c r="E54" s="1"/>
      <c r="F54" s="1"/>
      <c r="G54" s="1"/>
      <c r="H54" s="1"/>
      <c r="I54" s="1"/>
    </row>
    <row r="55" spans="1:9" ht="12" customHeight="1" x14ac:dyDescent="0.35">
      <c r="A55" s="1"/>
      <c r="B55" s="1"/>
      <c r="C55" s="2"/>
      <c r="D55" s="3"/>
      <c r="E55" s="1"/>
      <c r="F55" s="1"/>
      <c r="G55" s="1"/>
      <c r="H55" s="1"/>
      <c r="I55" s="1"/>
    </row>
    <row r="56" spans="1:9" ht="12" customHeight="1" x14ac:dyDescent="0.35">
      <c r="A56" s="1"/>
      <c r="B56" s="1"/>
      <c r="C56" s="2"/>
      <c r="D56" s="3"/>
      <c r="E56" s="1"/>
      <c r="F56" s="1"/>
      <c r="G56" s="1"/>
      <c r="H56" s="1"/>
      <c r="I56" s="1"/>
    </row>
    <row r="57" spans="1:9" ht="12" customHeight="1" x14ac:dyDescent="0.35">
      <c r="A57" s="1"/>
      <c r="B57" s="1"/>
      <c r="C57" s="2"/>
      <c r="D57" s="3"/>
      <c r="E57" s="1"/>
      <c r="F57" s="1"/>
      <c r="G57" s="1"/>
      <c r="H57" s="1"/>
      <c r="I57" s="1"/>
    </row>
    <row r="58" spans="1:9" ht="12" customHeight="1" x14ac:dyDescent="0.35">
      <c r="A58" s="1"/>
      <c r="B58" s="1"/>
      <c r="C58" s="2"/>
      <c r="D58" s="3"/>
      <c r="E58" s="1"/>
      <c r="F58" s="1"/>
      <c r="G58" s="1"/>
      <c r="H58" s="1"/>
      <c r="I58" s="1"/>
    </row>
    <row r="59" spans="1:9" ht="12" customHeight="1" x14ac:dyDescent="0.35">
      <c r="A59" s="1"/>
      <c r="B59" s="1"/>
      <c r="C59" s="2"/>
      <c r="D59" s="3"/>
      <c r="E59" s="1"/>
      <c r="F59" s="1"/>
      <c r="G59" s="1"/>
      <c r="H59" s="1"/>
      <c r="I59" s="1"/>
    </row>
    <row r="60" spans="1:9" ht="12" customHeight="1" x14ac:dyDescent="0.35">
      <c r="A60" s="1"/>
      <c r="B60" s="1"/>
      <c r="C60" s="2"/>
      <c r="D60" s="3"/>
      <c r="E60" s="1"/>
      <c r="F60" s="1"/>
      <c r="G60" s="1"/>
      <c r="H60" s="1"/>
      <c r="I60" s="1"/>
    </row>
    <row r="61" spans="1:9" ht="12" customHeight="1" x14ac:dyDescent="0.35">
      <c r="A61" s="1"/>
      <c r="B61" s="1"/>
      <c r="C61" s="2"/>
      <c r="D61" s="3"/>
      <c r="E61" s="1"/>
      <c r="F61" s="1"/>
      <c r="G61" s="1"/>
      <c r="H61" s="1"/>
      <c r="I61" s="1"/>
    </row>
    <row r="62" spans="1:9" ht="12" customHeight="1" x14ac:dyDescent="0.35">
      <c r="A62" s="1"/>
      <c r="B62" s="1"/>
      <c r="C62" s="2"/>
      <c r="D62" s="3"/>
      <c r="E62" s="1"/>
      <c r="F62" s="1"/>
      <c r="G62" s="1"/>
      <c r="H62" s="1"/>
      <c r="I62" s="1"/>
    </row>
    <row r="63" spans="1:9" ht="12" customHeight="1" x14ac:dyDescent="0.35">
      <c r="A63" s="1"/>
      <c r="B63" s="1"/>
      <c r="C63" s="2"/>
      <c r="D63" s="3"/>
      <c r="E63" s="1"/>
      <c r="F63" s="1"/>
      <c r="G63" s="1"/>
      <c r="H63" s="1"/>
      <c r="I63" s="1"/>
    </row>
    <row r="64" spans="1:9" ht="12" customHeight="1" x14ac:dyDescent="0.35">
      <c r="A64" s="1"/>
      <c r="B64" s="1"/>
      <c r="C64" s="2"/>
      <c r="D64" s="3"/>
      <c r="E64" s="1"/>
      <c r="F64" s="1"/>
      <c r="G64" s="1"/>
      <c r="H64" s="1"/>
      <c r="I64" s="1"/>
    </row>
    <row r="65" spans="1:9" ht="12" customHeight="1" x14ac:dyDescent="0.35">
      <c r="A65" s="1"/>
      <c r="B65" s="1"/>
      <c r="C65" s="2"/>
      <c r="D65" s="3"/>
      <c r="E65" s="1"/>
      <c r="F65" s="1"/>
      <c r="G65" s="1"/>
      <c r="H65" s="1"/>
      <c r="I65" s="1"/>
    </row>
    <row r="66" spans="1:9" ht="12" customHeight="1" x14ac:dyDescent="0.35">
      <c r="A66" s="1"/>
      <c r="B66" s="1"/>
      <c r="C66" s="2"/>
      <c r="D66" s="3"/>
      <c r="E66" s="1"/>
      <c r="F66" s="1"/>
      <c r="G66" s="1"/>
      <c r="H66" s="1"/>
      <c r="I66" s="1"/>
    </row>
    <row r="67" spans="1:9" ht="12" customHeight="1" x14ac:dyDescent="0.35">
      <c r="A67" s="1"/>
      <c r="B67" s="1"/>
      <c r="C67" s="2"/>
      <c r="D67" s="3"/>
      <c r="E67" s="1"/>
      <c r="F67" s="1"/>
      <c r="G67" s="1"/>
      <c r="H67" s="1"/>
      <c r="I67" s="1"/>
    </row>
    <row r="68" spans="1:9" ht="12" customHeight="1" x14ac:dyDescent="0.35">
      <c r="A68" s="1"/>
      <c r="B68" s="1"/>
      <c r="C68" s="2"/>
      <c r="D68" s="3"/>
      <c r="E68" s="1"/>
      <c r="F68" s="1"/>
      <c r="G68" s="1"/>
      <c r="H68" s="1"/>
      <c r="I68" s="1"/>
    </row>
    <row r="69" spans="1:9" ht="12" customHeight="1" x14ac:dyDescent="0.35">
      <c r="A69" s="1"/>
      <c r="B69" s="1"/>
      <c r="C69" s="2"/>
      <c r="D69" s="3"/>
      <c r="E69" s="1"/>
      <c r="F69" s="1"/>
      <c r="G69" s="1"/>
      <c r="H69" s="1"/>
      <c r="I69" s="1"/>
    </row>
    <row r="70" spans="1:9" ht="12" customHeight="1" x14ac:dyDescent="0.35">
      <c r="A70" s="1"/>
      <c r="B70" s="1"/>
      <c r="C70" s="2"/>
      <c r="D70" s="3"/>
      <c r="E70" s="1"/>
      <c r="F70" s="1"/>
      <c r="G70" s="1"/>
      <c r="H70" s="1"/>
      <c r="I70" s="1"/>
    </row>
    <row r="71" spans="1:9" ht="12" customHeight="1" x14ac:dyDescent="0.35">
      <c r="A71" s="1"/>
      <c r="B71" s="1"/>
      <c r="C71" s="2"/>
      <c r="D71" s="3"/>
      <c r="E71" s="1"/>
      <c r="F71" s="1"/>
      <c r="G71" s="1"/>
      <c r="H71" s="1"/>
      <c r="I71" s="1"/>
    </row>
    <row r="72" spans="1:9" ht="12" customHeight="1" x14ac:dyDescent="0.35">
      <c r="A72" s="1"/>
      <c r="B72" s="1"/>
      <c r="C72" s="2"/>
      <c r="D72" s="3"/>
      <c r="E72" s="1"/>
      <c r="F72" s="1"/>
      <c r="G72" s="1"/>
      <c r="H72" s="1"/>
      <c r="I72" s="1"/>
    </row>
    <row r="73" spans="1:9" ht="12" customHeight="1" x14ac:dyDescent="0.35">
      <c r="A73" s="1"/>
      <c r="B73" s="1"/>
      <c r="C73" s="2"/>
      <c r="D73" s="3"/>
      <c r="E73" s="1"/>
      <c r="F73" s="1"/>
      <c r="G73" s="1"/>
      <c r="H73" s="1"/>
      <c r="I73" s="1"/>
    </row>
    <row r="74" spans="1:9" ht="12" customHeight="1" x14ac:dyDescent="0.35">
      <c r="A74" s="1"/>
      <c r="B74" s="1"/>
      <c r="C74" s="2"/>
      <c r="D74" s="3"/>
      <c r="E74" s="1"/>
      <c r="F74" s="1"/>
      <c r="G74" s="1"/>
      <c r="H74" s="1"/>
      <c r="I74" s="1"/>
    </row>
    <row r="75" spans="1:9" ht="12" customHeight="1" x14ac:dyDescent="0.35">
      <c r="A75" s="1"/>
      <c r="B75" s="1"/>
      <c r="C75" s="2"/>
      <c r="D75" s="3"/>
      <c r="E75" s="1"/>
      <c r="F75" s="1"/>
      <c r="G75" s="1"/>
      <c r="H75" s="1"/>
      <c r="I75" s="1"/>
    </row>
    <row r="76" spans="1:9" ht="12" customHeight="1" x14ac:dyDescent="0.35">
      <c r="A76" s="1"/>
      <c r="B76" s="1"/>
      <c r="C76" s="2"/>
      <c r="D76" s="3"/>
      <c r="E76" s="1"/>
      <c r="F76" s="1"/>
      <c r="G76" s="1"/>
      <c r="H76" s="1"/>
      <c r="I76" s="1"/>
    </row>
    <row r="77" spans="1:9" ht="12" customHeight="1" x14ac:dyDescent="0.35">
      <c r="A77" s="1"/>
      <c r="B77" s="1"/>
      <c r="C77" s="2"/>
      <c r="D77" s="3"/>
      <c r="E77" s="1"/>
      <c r="F77" s="1"/>
      <c r="G77" s="1"/>
      <c r="H77" s="1"/>
      <c r="I77" s="1"/>
    </row>
    <row r="78" spans="1:9" ht="12" customHeight="1" x14ac:dyDescent="0.35">
      <c r="A78" s="1"/>
      <c r="B78" s="1"/>
      <c r="C78" s="2"/>
      <c r="D78" s="3"/>
      <c r="E78" s="1"/>
      <c r="F78" s="1"/>
      <c r="G78" s="1"/>
      <c r="H78" s="1"/>
      <c r="I78" s="1"/>
    </row>
    <row r="79" spans="1:9" ht="12" customHeight="1" x14ac:dyDescent="0.35">
      <c r="A79" s="1"/>
      <c r="B79" s="1"/>
      <c r="C79" s="2"/>
      <c r="D79" s="3"/>
      <c r="E79" s="1"/>
      <c r="F79" s="1"/>
      <c r="G79" s="1"/>
      <c r="H79" s="1"/>
      <c r="I79" s="1"/>
    </row>
    <row r="80" spans="1:9" ht="12" customHeight="1" x14ac:dyDescent="0.35">
      <c r="A80" s="1"/>
      <c r="B80" s="1"/>
      <c r="C80" s="2"/>
      <c r="D80" s="3"/>
      <c r="E80" s="1"/>
      <c r="F80" s="1"/>
      <c r="G80" s="1"/>
      <c r="H80" s="1"/>
      <c r="I80" s="1"/>
    </row>
    <row r="81" spans="1:9" ht="12" customHeight="1" x14ac:dyDescent="0.35">
      <c r="A81" s="1"/>
      <c r="B81" s="1"/>
      <c r="C81" s="2"/>
      <c r="D81" s="3"/>
      <c r="E81" s="1"/>
      <c r="F81" s="1"/>
      <c r="G81" s="1"/>
      <c r="H81" s="1"/>
      <c r="I81" s="1"/>
    </row>
    <row r="82" spans="1:9" ht="12" customHeight="1" x14ac:dyDescent="0.35">
      <c r="A82" s="1"/>
      <c r="B82" s="1"/>
      <c r="C82" s="2"/>
      <c r="D82" s="3"/>
      <c r="E82" s="1"/>
      <c r="F82" s="1"/>
      <c r="G82" s="1"/>
      <c r="H82" s="1"/>
      <c r="I82" s="1"/>
    </row>
    <row r="83" spans="1:9" ht="12" customHeight="1" x14ac:dyDescent="0.35">
      <c r="A83" s="1"/>
      <c r="B83" s="1"/>
      <c r="C83" s="2"/>
      <c r="D83" s="3"/>
      <c r="E83" s="1"/>
      <c r="F83" s="1"/>
      <c r="G83" s="1"/>
      <c r="H83" s="1"/>
      <c r="I83" s="1"/>
    </row>
    <row r="84" spans="1:9" ht="12" customHeight="1" x14ac:dyDescent="0.35">
      <c r="A84" s="1"/>
      <c r="B84" s="1"/>
      <c r="C84" s="2"/>
      <c r="D84" s="3"/>
      <c r="E84" s="1"/>
      <c r="F84" s="1"/>
      <c r="G84" s="1"/>
      <c r="H84" s="1"/>
      <c r="I84" s="1"/>
    </row>
    <row r="85" spans="1:9" ht="12" customHeight="1" x14ac:dyDescent="0.35">
      <c r="A85" s="1"/>
      <c r="B85" s="1"/>
      <c r="C85" s="2"/>
      <c r="D85" s="3"/>
      <c r="E85" s="1"/>
      <c r="F85" s="1"/>
      <c r="G85" s="1"/>
      <c r="H85" s="1"/>
      <c r="I85" s="1"/>
    </row>
    <row r="86" spans="1:9" ht="12" customHeight="1" x14ac:dyDescent="0.35">
      <c r="A86" s="1"/>
      <c r="B86" s="1"/>
      <c r="C86" s="2"/>
      <c r="D86" s="3"/>
      <c r="E86" s="1"/>
      <c r="F86" s="1"/>
      <c r="G86" s="1"/>
      <c r="H86" s="1"/>
      <c r="I86" s="1"/>
    </row>
  </sheetData>
  <mergeCells count="2">
    <mergeCell ref="A2:C2"/>
    <mergeCell ref="A6:B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tabSelected="1" topLeftCell="A121" workbookViewId="0">
      <selection activeCell="B131" sqref="B131"/>
    </sheetView>
  </sheetViews>
  <sheetFormatPr defaultColWidth="14.4140625" defaultRowHeight="15" customHeight="1" x14ac:dyDescent="0.35"/>
  <cols>
    <col min="1" max="1" width="7.08203125" customWidth="1"/>
    <col min="2" max="2" width="84" customWidth="1"/>
    <col min="3" max="3" width="10.58203125" customWidth="1"/>
    <col min="4" max="4" width="11" customWidth="1"/>
    <col min="5" max="6" width="10.4140625" customWidth="1"/>
    <col min="7" max="7" width="12.58203125" customWidth="1"/>
    <col min="8" max="8" width="16.08203125" customWidth="1"/>
  </cols>
  <sheetData>
    <row r="1" spans="1:8" ht="15.75" customHeight="1" x14ac:dyDescent="0.35">
      <c r="A1" s="20" t="s">
        <v>9</v>
      </c>
      <c r="B1" s="21"/>
      <c r="C1" s="22"/>
      <c r="D1" s="22"/>
      <c r="E1" s="22"/>
      <c r="F1" s="22"/>
      <c r="G1" s="22"/>
      <c r="H1" s="22"/>
    </row>
    <row r="2" spans="1:8" ht="15.75" customHeight="1" x14ac:dyDescent="0.35">
      <c r="A2" s="24"/>
      <c r="B2" s="24"/>
      <c r="C2" s="25"/>
      <c r="D2" s="25"/>
      <c r="E2" s="25"/>
      <c r="F2" s="25"/>
      <c r="G2" s="25"/>
      <c r="H2" s="25"/>
    </row>
    <row r="3" spans="1:8" ht="15.75" customHeight="1" x14ac:dyDescent="0.45">
      <c r="A3" s="27" t="s">
        <v>10</v>
      </c>
      <c r="B3" s="27"/>
      <c r="C3" s="28"/>
      <c r="D3" s="28"/>
      <c r="E3" s="71" t="s">
        <v>11</v>
      </c>
      <c r="F3" s="72"/>
      <c r="G3" s="73"/>
      <c r="H3" s="29"/>
    </row>
    <row r="4" spans="1:8" ht="15.75" customHeight="1" x14ac:dyDescent="0.35">
      <c r="A4" s="24"/>
      <c r="B4" s="24"/>
      <c r="C4" s="25"/>
      <c r="D4" s="25"/>
      <c r="E4" s="74"/>
      <c r="F4" s="75"/>
      <c r="G4" s="76"/>
      <c r="H4" s="30"/>
    </row>
    <row r="5" spans="1:8" ht="33" customHeight="1" x14ac:dyDescent="0.45">
      <c r="A5" s="31" t="s">
        <v>12</v>
      </c>
      <c r="B5" s="32" t="s">
        <v>13</v>
      </c>
      <c r="C5" s="26" t="s">
        <v>14</v>
      </c>
      <c r="D5" s="26" t="s">
        <v>15</v>
      </c>
      <c r="E5" s="23" t="s">
        <v>16</v>
      </c>
      <c r="F5" s="23" t="s">
        <v>17</v>
      </c>
      <c r="G5" s="26" t="s">
        <v>8</v>
      </c>
      <c r="H5" s="26" t="s">
        <v>18</v>
      </c>
    </row>
    <row r="6" spans="1:8" ht="15.75" customHeight="1" x14ac:dyDescent="0.35">
      <c r="A6" s="33"/>
      <c r="B6" s="34"/>
      <c r="C6" s="35"/>
      <c r="D6" s="36"/>
      <c r="E6" s="37"/>
      <c r="F6" s="37"/>
      <c r="G6" s="37">
        <v>0</v>
      </c>
      <c r="H6" s="37"/>
    </row>
    <row r="7" spans="1:8" ht="15.75" customHeight="1" x14ac:dyDescent="0.35">
      <c r="A7" s="38" t="s">
        <v>19</v>
      </c>
      <c r="B7" s="39" t="s">
        <v>20</v>
      </c>
      <c r="C7" s="35"/>
      <c r="D7" s="36"/>
      <c r="E7" s="37"/>
      <c r="F7" s="37"/>
      <c r="G7" s="37"/>
      <c r="H7" s="37"/>
    </row>
    <row r="8" spans="1:8" ht="15.75" customHeight="1" x14ac:dyDescent="0.35">
      <c r="A8" s="33"/>
      <c r="B8" s="34"/>
      <c r="C8" s="35"/>
      <c r="D8" s="36"/>
      <c r="E8" s="37"/>
      <c r="F8" s="37"/>
      <c r="G8" s="37"/>
      <c r="H8" s="37"/>
    </row>
    <row r="9" spans="1:8" ht="15.75" customHeight="1" x14ac:dyDescent="0.35">
      <c r="A9" s="38"/>
      <c r="B9" s="39" t="s">
        <v>21</v>
      </c>
      <c r="C9" s="35"/>
      <c r="D9" s="36"/>
      <c r="E9" s="37"/>
      <c r="F9" s="37"/>
      <c r="G9" s="37"/>
      <c r="H9" s="37"/>
    </row>
    <row r="10" spans="1:8" ht="15.75" customHeight="1" x14ac:dyDescent="0.35">
      <c r="A10" s="38"/>
      <c r="B10" s="21" t="s">
        <v>22</v>
      </c>
      <c r="C10" s="35"/>
      <c r="D10" s="36"/>
      <c r="E10" s="37"/>
      <c r="F10" s="37"/>
      <c r="G10" s="37"/>
      <c r="H10" s="37"/>
    </row>
    <row r="11" spans="1:8" ht="15.75" customHeight="1" x14ac:dyDescent="0.35">
      <c r="A11" s="38"/>
      <c r="B11" s="40" t="s">
        <v>23</v>
      </c>
      <c r="C11" s="35"/>
      <c r="D11" s="36"/>
      <c r="E11" s="37"/>
      <c r="F11" s="37"/>
      <c r="G11" s="37"/>
      <c r="H11" s="37"/>
    </row>
    <row r="12" spans="1:8" ht="15.75" customHeight="1" x14ac:dyDescent="0.35">
      <c r="A12" s="38"/>
      <c r="B12" s="41" t="s">
        <v>24</v>
      </c>
      <c r="C12" s="35"/>
      <c r="D12" s="36"/>
      <c r="E12" s="37"/>
      <c r="F12" s="37"/>
      <c r="G12" s="37"/>
      <c r="H12" s="37"/>
    </row>
    <row r="13" spans="1:8" ht="15.75" customHeight="1" x14ac:dyDescent="0.35">
      <c r="A13" s="38"/>
      <c r="B13" s="39" t="s">
        <v>25</v>
      </c>
      <c r="C13" s="35"/>
      <c r="D13" s="36"/>
      <c r="E13" s="37"/>
      <c r="F13" s="37"/>
      <c r="G13" s="37"/>
      <c r="H13" s="37"/>
    </row>
    <row r="14" spans="1:8" ht="15.75" customHeight="1" x14ac:dyDescent="0.35">
      <c r="A14" s="38"/>
      <c r="B14" s="39" t="s">
        <v>26</v>
      </c>
      <c r="C14" s="35"/>
      <c r="D14" s="36"/>
      <c r="E14" s="37"/>
      <c r="F14" s="37"/>
      <c r="G14" s="37"/>
      <c r="H14" s="37"/>
    </row>
    <row r="15" spans="1:8" ht="15.75" customHeight="1" x14ac:dyDescent="0.35">
      <c r="A15" s="33"/>
      <c r="B15" s="34"/>
      <c r="C15" s="35"/>
      <c r="D15" s="36"/>
      <c r="E15" s="37"/>
      <c r="F15" s="37"/>
      <c r="G15" s="37"/>
      <c r="H15" s="37"/>
    </row>
    <row r="16" spans="1:8" ht="15.75" customHeight="1" x14ac:dyDescent="0.35">
      <c r="A16" s="38">
        <v>1</v>
      </c>
      <c r="B16" s="39" t="s">
        <v>27</v>
      </c>
      <c r="C16" s="37"/>
      <c r="D16" s="36"/>
      <c r="E16" s="37"/>
      <c r="F16" s="37"/>
      <c r="G16" s="37"/>
      <c r="H16" s="37"/>
    </row>
    <row r="17" spans="1:8" ht="15.75" customHeight="1" x14ac:dyDescent="0.35">
      <c r="A17" s="33"/>
      <c r="B17" s="64" t="s">
        <v>117</v>
      </c>
      <c r="C17" s="35">
        <v>2</v>
      </c>
      <c r="D17" s="63" t="s">
        <v>30</v>
      </c>
      <c r="E17" s="37">
        <v>2000</v>
      </c>
      <c r="F17" s="37">
        <v>450</v>
      </c>
      <c r="G17" s="37">
        <f t="shared" ref="G17" si="0">$C17*(E17+F17)</f>
        <v>4900</v>
      </c>
      <c r="H17" s="37"/>
    </row>
    <row r="18" spans="1:8" ht="19.2" customHeight="1" x14ac:dyDescent="0.35">
      <c r="A18" s="33"/>
      <c r="B18" s="34" t="s">
        <v>28</v>
      </c>
      <c r="C18" s="28"/>
      <c r="D18" s="36"/>
      <c r="E18" s="37"/>
      <c r="F18" s="37"/>
      <c r="G18" s="37"/>
      <c r="H18" s="37"/>
    </row>
    <row r="19" spans="1:8" ht="15.75" customHeight="1" x14ac:dyDescent="0.35">
      <c r="A19" s="33">
        <v>1.1000000000000001</v>
      </c>
      <c r="B19" s="34" t="s">
        <v>29</v>
      </c>
      <c r="C19" s="37">
        <v>0</v>
      </c>
      <c r="D19" s="36" t="s">
        <v>30</v>
      </c>
      <c r="E19" s="28"/>
      <c r="F19" s="37"/>
      <c r="G19" s="37"/>
      <c r="H19" s="37"/>
    </row>
    <row r="20" spans="1:8" ht="15.75" customHeight="1" x14ac:dyDescent="0.35">
      <c r="A20" s="33">
        <v>1.2</v>
      </c>
      <c r="B20" s="34" t="s">
        <v>31</v>
      </c>
      <c r="C20" s="37">
        <v>6</v>
      </c>
      <c r="D20" s="36" t="s">
        <v>30</v>
      </c>
      <c r="E20" s="44">
        <v>2550</v>
      </c>
      <c r="F20" s="37">
        <v>199</v>
      </c>
      <c r="G20" s="37">
        <f t="shared" ref="G20:G21" si="1">$C20*(E20+F20)</f>
        <v>16494</v>
      </c>
      <c r="H20" s="37"/>
    </row>
    <row r="21" spans="1:8" ht="15.75" customHeight="1" x14ac:dyDescent="0.35">
      <c r="A21" s="33">
        <v>1.3</v>
      </c>
      <c r="B21" s="34" t="s">
        <v>32</v>
      </c>
      <c r="C21" s="37">
        <v>2</v>
      </c>
      <c r="D21" s="36" t="s">
        <v>30</v>
      </c>
      <c r="E21" s="44">
        <v>3100</v>
      </c>
      <c r="F21" s="37">
        <v>199</v>
      </c>
      <c r="G21" s="37">
        <f t="shared" si="1"/>
        <v>6598</v>
      </c>
      <c r="H21" s="37"/>
    </row>
    <row r="22" spans="1:8" ht="15.75" customHeight="1" x14ac:dyDescent="0.35">
      <c r="A22" s="33">
        <v>1.8</v>
      </c>
      <c r="B22" s="34" t="s">
        <v>33</v>
      </c>
      <c r="C22" s="37">
        <v>2</v>
      </c>
      <c r="D22" s="36" t="s">
        <v>30</v>
      </c>
      <c r="E22" s="44">
        <v>2250</v>
      </c>
      <c r="F22" s="37">
        <v>135</v>
      </c>
      <c r="G22" s="37">
        <f>$C22*(E22+F22)</f>
        <v>4770</v>
      </c>
      <c r="H22" s="37"/>
    </row>
    <row r="23" spans="1:8" ht="15.75" customHeight="1" x14ac:dyDescent="0.35">
      <c r="A23" s="45"/>
      <c r="B23" s="34"/>
      <c r="C23" s="37"/>
      <c r="D23" s="36"/>
      <c r="E23" s="37"/>
      <c r="F23" s="37"/>
      <c r="G23" s="37"/>
      <c r="H23" s="37"/>
    </row>
    <row r="24" spans="1:8" ht="15.75" customHeight="1" x14ac:dyDescent="0.35">
      <c r="A24" s="38">
        <v>2</v>
      </c>
      <c r="B24" s="39" t="s">
        <v>34</v>
      </c>
      <c r="C24" s="37"/>
      <c r="D24" s="36"/>
      <c r="E24" s="37"/>
      <c r="F24" s="37"/>
      <c r="G24" s="37"/>
      <c r="H24" s="37"/>
    </row>
    <row r="25" spans="1:8" ht="15.75" customHeight="1" x14ac:dyDescent="0.35">
      <c r="A25" s="33"/>
      <c r="B25" s="46" t="s">
        <v>35</v>
      </c>
      <c r="C25" s="37">
        <v>8</v>
      </c>
      <c r="D25" s="63" t="s">
        <v>30</v>
      </c>
      <c r="E25" s="37">
        <v>1650</v>
      </c>
      <c r="F25" s="37">
        <v>250</v>
      </c>
      <c r="G25" s="37">
        <f>$C25*(E25+F25)</f>
        <v>15200</v>
      </c>
      <c r="H25" s="37"/>
    </row>
    <row r="26" spans="1:8" ht="15.75" customHeight="1" x14ac:dyDescent="0.35">
      <c r="A26" s="33"/>
      <c r="B26" s="34"/>
      <c r="C26" s="37"/>
      <c r="D26" s="36"/>
      <c r="E26" s="37"/>
      <c r="F26" s="37"/>
      <c r="G26" s="37"/>
      <c r="H26" s="37"/>
    </row>
    <row r="27" spans="1:8" ht="15.75" customHeight="1" x14ac:dyDescent="0.35">
      <c r="A27" s="38"/>
      <c r="B27" s="39" t="s">
        <v>36</v>
      </c>
      <c r="C27" s="37"/>
      <c r="D27" s="36"/>
      <c r="E27" s="37"/>
      <c r="F27" s="37"/>
      <c r="G27" s="37"/>
      <c r="H27" s="37"/>
    </row>
    <row r="28" spans="1:8" ht="15.75" customHeight="1" x14ac:dyDescent="0.35">
      <c r="A28" s="33">
        <v>2.1</v>
      </c>
      <c r="B28" s="34" t="s">
        <v>37</v>
      </c>
      <c r="C28" s="37">
        <v>2</v>
      </c>
      <c r="D28" s="36" t="s">
        <v>30</v>
      </c>
      <c r="E28" s="37">
        <v>3190</v>
      </c>
      <c r="F28" s="37">
        <v>199</v>
      </c>
      <c r="G28" s="37">
        <f t="shared" ref="G28:G29" si="2">$C28*(E28+F28)</f>
        <v>6778</v>
      </c>
      <c r="H28" s="37"/>
    </row>
    <row r="29" spans="1:8" ht="15.75" customHeight="1" x14ac:dyDescent="0.35">
      <c r="A29" s="33">
        <v>2.2000000000000002</v>
      </c>
      <c r="B29" s="34" t="s">
        <v>38</v>
      </c>
      <c r="C29" s="37">
        <v>6</v>
      </c>
      <c r="D29" s="36" t="s">
        <v>30</v>
      </c>
      <c r="E29" s="37">
        <v>2560</v>
      </c>
      <c r="F29" s="37">
        <v>95</v>
      </c>
      <c r="G29" s="37">
        <f t="shared" si="2"/>
        <v>15930</v>
      </c>
      <c r="H29" s="37"/>
    </row>
    <row r="30" spans="1:8" ht="15.75" customHeight="1" x14ac:dyDescent="0.35">
      <c r="A30" s="33">
        <v>2.2999999999999998</v>
      </c>
      <c r="B30" s="34" t="s">
        <v>39</v>
      </c>
      <c r="C30" s="37">
        <v>0</v>
      </c>
      <c r="D30" s="36" t="s">
        <v>30</v>
      </c>
      <c r="E30" s="37"/>
      <c r="F30" s="37"/>
      <c r="G30" s="37"/>
      <c r="H30" s="37"/>
    </row>
    <row r="31" spans="1:8" ht="15.75" customHeight="1" x14ac:dyDescent="0.35">
      <c r="A31" s="33"/>
      <c r="B31" s="34"/>
      <c r="C31" s="37"/>
      <c r="D31" s="36"/>
      <c r="E31" s="37"/>
      <c r="F31" s="37"/>
      <c r="G31" s="37"/>
      <c r="H31" s="37"/>
    </row>
    <row r="32" spans="1:8" ht="15.75" customHeight="1" x14ac:dyDescent="0.35">
      <c r="A32" s="47"/>
      <c r="B32" s="39" t="s">
        <v>40</v>
      </c>
      <c r="C32" s="37"/>
      <c r="D32" s="36"/>
      <c r="E32" s="37"/>
      <c r="F32" s="37"/>
      <c r="G32" s="37"/>
      <c r="H32" s="37"/>
    </row>
    <row r="33" spans="1:8" ht="15.75" customHeight="1" x14ac:dyDescent="0.35">
      <c r="A33" s="47"/>
      <c r="B33" s="34" t="s">
        <v>41</v>
      </c>
      <c r="C33" s="37"/>
      <c r="D33" s="36"/>
      <c r="E33" s="37"/>
      <c r="F33" s="37"/>
      <c r="G33" s="37"/>
      <c r="H33" s="37"/>
    </row>
    <row r="34" spans="1:8" ht="15.75" customHeight="1" x14ac:dyDescent="0.35">
      <c r="A34" s="33">
        <v>2.4</v>
      </c>
      <c r="B34" s="34" t="s">
        <v>42</v>
      </c>
      <c r="C34" s="37">
        <v>350</v>
      </c>
      <c r="D34" s="36" t="s">
        <v>43</v>
      </c>
      <c r="E34" s="37">
        <v>210</v>
      </c>
      <c r="F34" s="37">
        <v>35</v>
      </c>
      <c r="G34" s="37">
        <f>$C34*(E34+F34)</f>
        <v>85750</v>
      </c>
      <c r="H34" s="37"/>
    </row>
    <row r="35" spans="1:8" ht="15.75" customHeight="1" x14ac:dyDescent="0.35">
      <c r="A35" s="33">
        <v>2.5</v>
      </c>
      <c r="B35" s="34" t="s">
        <v>44</v>
      </c>
      <c r="C35" s="37">
        <v>0</v>
      </c>
      <c r="D35" s="36" t="s">
        <v>43</v>
      </c>
      <c r="E35" s="37"/>
      <c r="F35" s="37"/>
      <c r="G35" s="37"/>
      <c r="H35" s="37"/>
    </row>
    <row r="36" spans="1:8" ht="15.75" customHeight="1" x14ac:dyDescent="0.35">
      <c r="A36" s="33"/>
      <c r="B36" s="34"/>
      <c r="C36" s="37"/>
      <c r="D36" s="36"/>
      <c r="E36" s="37"/>
      <c r="F36" s="37"/>
      <c r="G36" s="37"/>
      <c r="H36" s="37"/>
    </row>
    <row r="37" spans="1:8" ht="15.75" customHeight="1" x14ac:dyDescent="0.35">
      <c r="A37" s="38"/>
      <c r="B37" s="39" t="s">
        <v>45</v>
      </c>
      <c r="C37" s="37"/>
      <c r="D37" s="36"/>
      <c r="E37" s="37"/>
      <c r="F37" s="37"/>
      <c r="G37" s="37"/>
      <c r="H37" s="37"/>
    </row>
    <row r="38" spans="1:8" ht="15.75" customHeight="1" x14ac:dyDescent="0.35">
      <c r="A38" s="38"/>
      <c r="B38" s="34" t="s">
        <v>46</v>
      </c>
      <c r="C38" s="37"/>
      <c r="D38" s="36"/>
      <c r="E38" s="37"/>
      <c r="F38" s="37"/>
      <c r="G38" s="37"/>
      <c r="H38" s="37"/>
    </row>
    <row r="39" spans="1:8" ht="15.75" customHeight="1" x14ac:dyDescent="0.35">
      <c r="A39" s="33">
        <v>2.6</v>
      </c>
      <c r="B39" s="34" t="s">
        <v>47</v>
      </c>
      <c r="C39" s="37">
        <v>42</v>
      </c>
      <c r="D39" s="36" t="s">
        <v>30</v>
      </c>
      <c r="E39" s="37">
        <v>480</v>
      </c>
      <c r="F39" s="37">
        <v>85</v>
      </c>
      <c r="G39" s="37">
        <f t="shared" ref="G39:G40" si="3">$C39*(E39+F39)</f>
        <v>23730</v>
      </c>
      <c r="H39" s="37"/>
    </row>
    <row r="40" spans="1:8" ht="15.75" customHeight="1" x14ac:dyDescent="0.35">
      <c r="A40" s="33">
        <v>2.7</v>
      </c>
      <c r="B40" s="46" t="s">
        <v>48</v>
      </c>
      <c r="C40" s="37">
        <v>14</v>
      </c>
      <c r="D40" s="36" t="s">
        <v>30</v>
      </c>
      <c r="E40" s="37">
        <v>2250</v>
      </c>
      <c r="F40" s="37">
        <v>225</v>
      </c>
      <c r="G40" s="37">
        <f t="shared" si="3"/>
        <v>34650</v>
      </c>
      <c r="H40" s="37"/>
    </row>
    <row r="41" spans="1:8" ht="15.75" customHeight="1" x14ac:dyDescent="0.35">
      <c r="A41" s="33">
        <v>2.8</v>
      </c>
      <c r="B41" s="46" t="s">
        <v>49</v>
      </c>
      <c r="C41" s="37">
        <v>0</v>
      </c>
      <c r="D41" s="36" t="s">
        <v>30</v>
      </c>
      <c r="E41" s="37"/>
      <c r="F41" s="37"/>
      <c r="G41" s="37"/>
      <c r="H41" s="37"/>
    </row>
    <row r="42" spans="1:8" ht="15.75" customHeight="1" x14ac:dyDescent="0.35">
      <c r="A42" s="33">
        <v>2.9</v>
      </c>
      <c r="B42" s="34" t="s">
        <v>50</v>
      </c>
      <c r="C42" s="37">
        <v>0</v>
      </c>
      <c r="D42" s="36" t="s">
        <v>30</v>
      </c>
      <c r="E42" s="37"/>
      <c r="F42" s="37"/>
      <c r="G42" s="37"/>
      <c r="H42" s="37"/>
    </row>
    <row r="43" spans="1:8" ht="15.75" customHeight="1" x14ac:dyDescent="0.35">
      <c r="A43" s="33"/>
      <c r="B43" s="34"/>
      <c r="C43" s="37"/>
      <c r="D43" s="36"/>
      <c r="E43" s="37"/>
      <c r="F43" s="37"/>
      <c r="G43" s="37"/>
      <c r="H43" s="37"/>
    </row>
    <row r="44" spans="1:8" ht="15.75" customHeight="1" x14ac:dyDescent="0.35">
      <c r="A44" s="38"/>
      <c r="B44" s="39" t="s">
        <v>51</v>
      </c>
      <c r="C44" s="37"/>
      <c r="D44" s="36"/>
      <c r="E44" s="37"/>
      <c r="F44" s="37"/>
      <c r="G44" s="37"/>
      <c r="H44" s="37"/>
    </row>
    <row r="45" spans="1:8" ht="15.75" customHeight="1" x14ac:dyDescent="0.35">
      <c r="A45" s="38"/>
      <c r="B45" s="39"/>
      <c r="C45" s="37"/>
      <c r="D45" s="36"/>
      <c r="E45" s="37"/>
      <c r="F45" s="37"/>
      <c r="G45" s="37"/>
      <c r="H45" s="37"/>
    </row>
    <row r="46" spans="1:8" ht="15.75" customHeight="1" x14ac:dyDescent="0.35">
      <c r="A46" s="47">
        <v>2.1</v>
      </c>
      <c r="B46" s="34" t="s">
        <v>52</v>
      </c>
      <c r="C46" s="37">
        <v>150</v>
      </c>
      <c r="D46" s="48" t="s">
        <v>43</v>
      </c>
      <c r="E46" s="37">
        <v>145</v>
      </c>
      <c r="F46" s="37">
        <v>35</v>
      </c>
      <c r="G46" s="37">
        <f>$C46*(E46+F46)</f>
        <v>27000</v>
      </c>
      <c r="H46" s="37"/>
    </row>
    <row r="47" spans="1:8" ht="15.75" customHeight="1" x14ac:dyDescent="0.35">
      <c r="A47" s="33"/>
      <c r="B47" s="34"/>
      <c r="C47" s="37"/>
      <c r="D47" s="36"/>
      <c r="E47" s="37"/>
      <c r="F47" s="37"/>
      <c r="G47" s="37"/>
      <c r="H47" s="37"/>
    </row>
    <row r="48" spans="1:8" ht="15.75" customHeight="1" x14ac:dyDescent="0.35">
      <c r="A48" s="33"/>
      <c r="B48" s="39" t="s">
        <v>53</v>
      </c>
      <c r="C48" s="37"/>
      <c r="D48" s="36"/>
      <c r="E48" s="37"/>
      <c r="F48" s="37"/>
      <c r="G48" s="37"/>
      <c r="H48" s="37"/>
    </row>
    <row r="49" spans="1:8" ht="15.75" customHeight="1" x14ac:dyDescent="0.35">
      <c r="A49" s="47">
        <v>2.11</v>
      </c>
      <c r="B49" s="34" t="s">
        <v>54</v>
      </c>
      <c r="C49" s="37">
        <v>4</v>
      </c>
      <c r="D49" s="36" t="s">
        <v>55</v>
      </c>
      <c r="E49" s="37">
        <v>550</v>
      </c>
      <c r="F49" s="37">
        <v>150</v>
      </c>
      <c r="G49" s="37">
        <f>$C49*(E49+F49)</f>
        <v>2800</v>
      </c>
      <c r="H49" s="37"/>
    </row>
    <row r="50" spans="1:8" ht="15.75" customHeight="1" x14ac:dyDescent="0.35">
      <c r="A50" s="47"/>
      <c r="B50" s="34"/>
      <c r="C50" s="37"/>
      <c r="D50" s="36"/>
      <c r="E50" s="37"/>
      <c r="F50" s="37"/>
      <c r="G50" s="37"/>
      <c r="H50" s="37"/>
    </row>
    <row r="51" spans="1:8" ht="15.75" customHeight="1" x14ac:dyDescent="0.35">
      <c r="A51" s="47">
        <v>2.12</v>
      </c>
      <c r="B51" s="34" t="s">
        <v>56</v>
      </c>
      <c r="C51" s="37">
        <v>10</v>
      </c>
      <c r="D51" s="36" t="s">
        <v>30</v>
      </c>
      <c r="E51" s="37">
        <v>150</v>
      </c>
      <c r="F51" s="37">
        <v>40</v>
      </c>
      <c r="G51" s="37">
        <f>$C51*(E51+F51)</f>
        <v>1900</v>
      </c>
      <c r="H51" s="37"/>
    </row>
    <row r="52" spans="1:8" ht="15.75" customHeight="1" x14ac:dyDescent="0.35">
      <c r="A52" s="33"/>
      <c r="B52" s="34"/>
      <c r="C52" s="37"/>
      <c r="D52" s="36"/>
      <c r="E52" s="37"/>
      <c r="F52" s="37"/>
      <c r="G52" s="37"/>
      <c r="H52" s="37"/>
    </row>
    <row r="53" spans="1:8" ht="15.75" customHeight="1" x14ac:dyDescent="0.35">
      <c r="A53" s="38"/>
      <c r="B53" s="39"/>
      <c r="C53" s="37"/>
      <c r="D53" s="36"/>
      <c r="E53" s="37"/>
      <c r="F53" s="37"/>
      <c r="G53" s="37"/>
      <c r="H53" s="37"/>
    </row>
    <row r="54" spans="1:8" ht="15.75" customHeight="1" x14ac:dyDescent="0.35">
      <c r="A54" s="38" t="s">
        <v>57</v>
      </c>
      <c r="B54" s="39" t="s">
        <v>58</v>
      </c>
      <c r="C54" s="37"/>
      <c r="D54" s="36"/>
      <c r="E54" s="37"/>
      <c r="F54" s="37"/>
      <c r="G54" s="37"/>
      <c r="H54" s="37"/>
    </row>
    <row r="55" spans="1:8" ht="15.75" customHeight="1" x14ac:dyDescent="0.35">
      <c r="A55" s="38">
        <v>1</v>
      </c>
      <c r="B55" s="39" t="s">
        <v>59</v>
      </c>
      <c r="C55" s="37"/>
      <c r="D55" s="36"/>
      <c r="E55" s="37"/>
      <c r="F55" s="37"/>
      <c r="G55" s="37"/>
      <c r="H55" s="37"/>
    </row>
    <row r="56" spans="1:8" ht="15.75" customHeight="1" x14ac:dyDescent="0.35">
      <c r="A56" s="33"/>
      <c r="B56" s="46" t="s">
        <v>60</v>
      </c>
      <c r="C56" s="37"/>
      <c r="D56" s="36"/>
      <c r="E56" s="37"/>
      <c r="F56" s="37"/>
      <c r="G56" s="37"/>
      <c r="H56" s="37"/>
    </row>
    <row r="57" spans="1:8" ht="15.75" customHeight="1" x14ac:dyDescent="0.35">
      <c r="A57" s="33">
        <v>1.1000000000000001</v>
      </c>
      <c r="B57" s="34" t="s">
        <v>61</v>
      </c>
      <c r="C57" s="37"/>
      <c r="D57" s="36" t="s">
        <v>43</v>
      </c>
      <c r="E57" s="37"/>
      <c r="F57" s="37"/>
      <c r="G57" s="37">
        <f t="shared" ref="G57:G58" si="4">$C57*(E57+F57)</f>
        <v>0</v>
      </c>
      <c r="H57" s="37"/>
    </row>
    <row r="58" spans="1:8" ht="15.75" customHeight="1" x14ac:dyDescent="0.35">
      <c r="A58" s="33">
        <v>1.2</v>
      </c>
      <c r="B58" s="34" t="s">
        <v>62</v>
      </c>
      <c r="C58" s="37"/>
      <c r="D58" s="36" t="s">
        <v>43</v>
      </c>
      <c r="E58" s="37"/>
      <c r="F58" s="37"/>
      <c r="G58" s="37">
        <f t="shared" si="4"/>
        <v>0</v>
      </c>
      <c r="H58" s="37"/>
    </row>
    <row r="59" spans="1:8" ht="15.75" customHeight="1" x14ac:dyDescent="0.35">
      <c r="A59" s="33">
        <v>1.3</v>
      </c>
      <c r="B59" s="34" t="s">
        <v>63</v>
      </c>
      <c r="C59" s="37"/>
      <c r="D59" s="36" t="s">
        <v>30</v>
      </c>
      <c r="E59" s="37"/>
      <c r="F59" s="37"/>
      <c r="G59" s="37"/>
      <c r="H59" s="37"/>
    </row>
    <row r="60" spans="1:8" ht="15.75" customHeight="1" x14ac:dyDescent="0.35">
      <c r="A60" s="33">
        <v>1.4</v>
      </c>
      <c r="B60" s="42" t="s">
        <v>64</v>
      </c>
      <c r="C60" s="37"/>
      <c r="D60" s="36" t="s">
        <v>43</v>
      </c>
      <c r="E60" s="37"/>
      <c r="F60" s="37"/>
      <c r="G60" s="37">
        <f>$C60*(E60+F60)</f>
        <v>0</v>
      </c>
      <c r="H60" s="37"/>
    </row>
    <row r="61" spans="1:8" ht="15.75" customHeight="1" x14ac:dyDescent="0.35">
      <c r="A61" s="33"/>
      <c r="B61" s="34"/>
      <c r="C61" s="37"/>
      <c r="D61" s="36"/>
      <c r="E61" s="37"/>
      <c r="F61" s="37"/>
      <c r="G61" s="37"/>
      <c r="H61" s="37"/>
    </row>
    <row r="62" spans="1:8" ht="15.75" customHeight="1" x14ac:dyDescent="0.35">
      <c r="A62" s="38">
        <v>2</v>
      </c>
      <c r="B62" s="39" t="s">
        <v>65</v>
      </c>
      <c r="C62" s="37"/>
      <c r="D62" s="36"/>
      <c r="E62" s="37"/>
      <c r="F62" s="37"/>
      <c r="G62" s="37"/>
      <c r="H62" s="37"/>
    </row>
    <row r="63" spans="1:8" ht="15.75" customHeight="1" x14ac:dyDescent="0.35">
      <c r="A63" s="33"/>
      <c r="B63" s="34" t="s">
        <v>66</v>
      </c>
      <c r="C63" s="37"/>
      <c r="D63" s="36"/>
      <c r="E63" s="37"/>
      <c r="F63" s="37"/>
      <c r="G63" s="37"/>
      <c r="H63" s="37"/>
    </row>
    <row r="64" spans="1:8" ht="15.75" customHeight="1" x14ac:dyDescent="0.35">
      <c r="A64" s="33">
        <v>2.1</v>
      </c>
      <c r="B64" s="34" t="s">
        <v>67</v>
      </c>
      <c r="C64" s="37">
        <v>0</v>
      </c>
      <c r="D64" s="36" t="s">
        <v>43</v>
      </c>
      <c r="E64" s="37"/>
      <c r="F64" s="37"/>
      <c r="G64" s="37"/>
      <c r="H64" s="37"/>
    </row>
    <row r="65" spans="1:8" ht="15.75" customHeight="1" x14ac:dyDescent="0.35">
      <c r="A65" s="33">
        <v>2.2000000000000002</v>
      </c>
      <c r="B65" s="34" t="s">
        <v>68</v>
      </c>
      <c r="C65" s="37">
        <v>0</v>
      </c>
      <c r="D65" s="36" t="s">
        <v>43</v>
      </c>
      <c r="E65" s="37"/>
      <c r="F65" s="37"/>
      <c r="G65" s="37"/>
      <c r="H65" s="37"/>
    </row>
    <row r="66" spans="1:8" ht="15.75" customHeight="1" x14ac:dyDescent="0.35">
      <c r="A66" s="33"/>
      <c r="B66" s="34"/>
      <c r="C66" s="37"/>
      <c r="D66" s="36"/>
      <c r="E66" s="37"/>
      <c r="F66" s="37"/>
      <c r="G66" s="37"/>
      <c r="H66" s="37"/>
    </row>
    <row r="67" spans="1:8" ht="15.75" customHeight="1" x14ac:dyDescent="0.35">
      <c r="A67" s="38">
        <v>3</v>
      </c>
      <c r="B67" s="49" t="s">
        <v>69</v>
      </c>
      <c r="C67" s="37"/>
      <c r="D67" s="36"/>
      <c r="E67" s="37"/>
      <c r="F67" s="37"/>
      <c r="G67" s="37"/>
      <c r="H67" s="37"/>
    </row>
    <row r="68" spans="1:8" ht="15.75" customHeight="1" x14ac:dyDescent="0.35">
      <c r="A68" s="33"/>
      <c r="B68" s="46" t="s">
        <v>70</v>
      </c>
      <c r="C68" s="37"/>
      <c r="D68" s="36"/>
      <c r="E68" s="37"/>
      <c r="F68" s="37"/>
      <c r="G68" s="37"/>
      <c r="H68" s="37"/>
    </row>
    <row r="69" spans="1:8" ht="15.75" customHeight="1" x14ac:dyDescent="0.35">
      <c r="A69" s="33">
        <v>3.1</v>
      </c>
      <c r="B69" s="46" t="s">
        <v>71</v>
      </c>
      <c r="C69" s="37">
        <v>50</v>
      </c>
      <c r="D69" s="48" t="s">
        <v>43</v>
      </c>
      <c r="E69" s="37">
        <v>135</v>
      </c>
      <c r="F69" s="37">
        <v>45</v>
      </c>
      <c r="G69" s="37">
        <f t="shared" ref="G69:G70" si="5">$C69*(E69+F69)</f>
        <v>9000</v>
      </c>
      <c r="H69" s="37"/>
    </row>
    <row r="70" spans="1:8" ht="15.75" customHeight="1" x14ac:dyDescent="0.35">
      <c r="A70" s="33">
        <v>3.2</v>
      </c>
      <c r="B70" s="50" t="s">
        <v>72</v>
      </c>
      <c r="C70" s="37">
        <v>15</v>
      </c>
      <c r="D70" s="48" t="s">
        <v>43</v>
      </c>
      <c r="E70" s="37">
        <v>75</v>
      </c>
      <c r="F70" s="37">
        <v>25</v>
      </c>
      <c r="G70" s="37">
        <f t="shared" si="5"/>
        <v>1500</v>
      </c>
      <c r="H70" s="37"/>
    </row>
    <row r="71" spans="1:8" ht="15.75" customHeight="1" x14ac:dyDescent="0.35">
      <c r="A71" s="33"/>
      <c r="B71" s="34"/>
      <c r="C71" s="37"/>
      <c r="D71" s="36"/>
      <c r="E71" s="37"/>
      <c r="F71" s="37"/>
      <c r="G71" s="37"/>
      <c r="H71" s="37"/>
    </row>
    <row r="72" spans="1:8" ht="15.75" customHeight="1" x14ac:dyDescent="0.35">
      <c r="A72" s="38"/>
      <c r="B72" s="39" t="s">
        <v>73</v>
      </c>
      <c r="C72" s="37"/>
      <c r="D72" s="36"/>
      <c r="E72" s="37"/>
      <c r="F72" s="37"/>
      <c r="G72" s="37"/>
      <c r="H72" s="37"/>
    </row>
    <row r="73" spans="1:8" ht="15.75" customHeight="1" x14ac:dyDescent="0.35">
      <c r="A73" s="33"/>
      <c r="B73" s="34"/>
      <c r="C73" s="37"/>
      <c r="D73" s="36"/>
      <c r="E73" s="37"/>
      <c r="F73" s="37"/>
      <c r="G73" s="37"/>
      <c r="H73" s="37"/>
    </row>
    <row r="74" spans="1:8" ht="15.75" customHeight="1" x14ac:dyDescent="0.35">
      <c r="A74" s="38" t="s">
        <v>74</v>
      </c>
      <c r="B74" s="39" t="s">
        <v>75</v>
      </c>
      <c r="C74" s="37"/>
      <c r="D74" s="36"/>
      <c r="E74" s="37"/>
      <c r="F74" s="37"/>
      <c r="G74" s="37"/>
      <c r="H74" s="37"/>
    </row>
    <row r="75" spans="1:8" ht="15.75" customHeight="1" x14ac:dyDescent="0.35">
      <c r="A75" s="33"/>
      <c r="B75" s="34" t="s">
        <v>76</v>
      </c>
      <c r="C75" s="37"/>
      <c r="D75" s="36"/>
      <c r="E75" s="37"/>
      <c r="F75" s="37"/>
      <c r="G75" s="37"/>
      <c r="H75" s="37"/>
    </row>
    <row r="76" spans="1:8" ht="15.75" customHeight="1" x14ac:dyDescent="0.35">
      <c r="A76" s="33"/>
      <c r="B76" s="40" t="s">
        <v>77</v>
      </c>
      <c r="C76" s="37"/>
      <c r="D76" s="36"/>
      <c r="E76" s="37"/>
      <c r="F76" s="37"/>
      <c r="G76" s="37"/>
      <c r="H76" s="37"/>
    </row>
    <row r="77" spans="1:8" ht="15.75" customHeight="1" x14ac:dyDescent="0.35">
      <c r="A77" s="33"/>
      <c r="B77" s="40"/>
      <c r="C77" s="37"/>
      <c r="D77" s="36"/>
      <c r="E77" s="37"/>
      <c r="F77" s="37"/>
      <c r="G77" s="37"/>
      <c r="H77" s="37"/>
    </row>
    <row r="78" spans="1:8" ht="15.75" customHeight="1" x14ac:dyDescent="0.35">
      <c r="A78" s="33">
        <v>1</v>
      </c>
      <c r="B78" s="34" t="s">
        <v>78</v>
      </c>
      <c r="C78" s="37">
        <v>1</v>
      </c>
      <c r="D78" s="36" t="s">
        <v>30</v>
      </c>
      <c r="E78" s="37">
        <v>75000</v>
      </c>
      <c r="F78" s="37">
        <v>7000</v>
      </c>
      <c r="G78" s="37">
        <f>$C78*(E78+F78)</f>
        <v>82000</v>
      </c>
      <c r="H78" s="37"/>
    </row>
    <row r="79" spans="1:8" ht="15.75" customHeight="1" x14ac:dyDescent="0.35">
      <c r="A79" s="33"/>
      <c r="B79" s="34"/>
      <c r="C79" s="37"/>
      <c r="D79" s="36"/>
      <c r="E79" s="44"/>
      <c r="F79" s="37"/>
      <c r="G79" s="37"/>
      <c r="H79" s="37"/>
    </row>
    <row r="80" spans="1:8" ht="15.75" customHeight="1" x14ac:dyDescent="0.35">
      <c r="A80" s="51"/>
      <c r="B80" s="42"/>
      <c r="C80" s="37"/>
      <c r="D80" s="36"/>
      <c r="E80" s="37"/>
      <c r="F80" s="37"/>
      <c r="G80" s="37"/>
      <c r="H80" s="37"/>
    </row>
    <row r="81" spans="1:8" ht="15.75" customHeight="1" x14ac:dyDescent="0.35">
      <c r="A81" s="38"/>
      <c r="B81" s="39" t="s">
        <v>79</v>
      </c>
      <c r="C81" s="37"/>
      <c r="D81" s="36"/>
      <c r="E81" s="37"/>
      <c r="F81" s="37"/>
      <c r="G81" s="37"/>
      <c r="H81" s="37"/>
    </row>
    <row r="82" spans="1:8" ht="15.75" customHeight="1" x14ac:dyDescent="0.35">
      <c r="A82" s="38"/>
      <c r="B82" s="34"/>
      <c r="C82" s="37"/>
      <c r="D82" s="36"/>
      <c r="E82" s="37"/>
      <c r="F82" s="37"/>
      <c r="G82" s="37"/>
      <c r="H82" s="37"/>
    </row>
    <row r="83" spans="1:8" ht="15.75" customHeight="1" x14ac:dyDescent="0.35">
      <c r="A83" s="38" t="s">
        <v>80</v>
      </c>
      <c r="B83" s="39" t="s">
        <v>81</v>
      </c>
      <c r="C83" s="37"/>
      <c r="D83" s="36"/>
      <c r="E83" s="37"/>
      <c r="F83" s="37"/>
      <c r="G83" s="37"/>
      <c r="H83" s="37"/>
    </row>
    <row r="84" spans="1:8" ht="15.75" customHeight="1" x14ac:dyDescent="0.35">
      <c r="A84" s="33">
        <v>1</v>
      </c>
      <c r="B84" s="34" t="s">
        <v>82</v>
      </c>
      <c r="C84" s="37"/>
      <c r="D84" s="36"/>
      <c r="E84" s="37"/>
      <c r="F84" s="37"/>
      <c r="G84" s="37"/>
      <c r="H84" s="37"/>
    </row>
    <row r="85" spans="1:8" ht="15.75" customHeight="1" x14ac:dyDescent="0.35">
      <c r="A85" s="33"/>
      <c r="B85" s="40" t="s">
        <v>83</v>
      </c>
      <c r="C85" s="37"/>
      <c r="D85" s="36"/>
      <c r="E85" s="37"/>
      <c r="F85" s="37"/>
      <c r="G85" s="37"/>
      <c r="H85" s="37"/>
    </row>
    <row r="86" spans="1:8" ht="15.75" customHeight="1" x14ac:dyDescent="0.35">
      <c r="A86" s="33"/>
      <c r="B86" s="39" t="s">
        <v>84</v>
      </c>
      <c r="C86" s="37"/>
      <c r="D86" s="36"/>
      <c r="E86" s="37"/>
      <c r="F86" s="37"/>
      <c r="G86" s="37"/>
      <c r="H86" s="37"/>
    </row>
    <row r="87" spans="1:8" ht="15.75" customHeight="1" x14ac:dyDescent="0.35">
      <c r="A87" s="33">
        <v>1.1000000000000001</v>
      </c>
      <c r="B87" s="34" t="s">
        <v>85</v>
      </c>
      <c r="C87" s="37">
        <v>0</v>
      </c>
      <c r="D87" s="36" t="s">
        <v>43</v>
      </c>
      <c r="E87" s="37"/>
      <c r="F87" s="37"/>
      <c r="G87" s="37"/>
      <c r="H87" s="37"/>
    </row>
    <row r="88" spans="1:8" ht="15.75" customHeight="1" x14ac:dyDescent="0.35">
      <c r="A88" s="33">
        <v>1.2</v>
      </c>
      <c r="B88" s="34" t="s">
        <v>86</v>
      </c>
      <c r="C88" s="37">
        <v>25</v>
      </c>
      <c r="D88" s="36" t="s">
        <v>43</v>
      </c>
      <c r="E88" s="37">
        <v>250</v>
      </c>
      <c r="F88" s="37">
        <v>85</v>
      </c>
      <c r="G88" s="37">
        <f>$C88*(E88+F88)</f>
        <v>8375</v>
      </c>
      <c r="H88" s="37"/>
    </row>
    <row r="89" spans="1:8" ht="15.75" customHeight="1" x14ac:dyDescent="0.35">
      <c r="A89" s="51"/>
      <c r="B89" s="34"/>
      <c r="C89" s="37"/>
      <c r="D89" s="36"/>
      <c r="E89" s="37"/>
      <c r="F89" s="37"/>
      <c r="G89" s="37"/>
      <c r="H89" s="37"/>
    </row>
    <row r="90" spans="1:8" ht="15.75" customHeight="1" x14ac:dyDescent="0.35">
      <c r="A90" s="33">
        <v>2</v>
      </c>
      <c r="B90" s="52" t="s">
        <v>87</v>
      </c>
      <c r="C90" s="37"/>
      <c r="D90" s="36"/>
      <c r="E90" s="37"/>
      <c r="F90" s="37"/>
      <c r="G90" s="37"/>
      <c r="H90" s="37"/>
    </row>
    <row r="91" spans="1:8" ht="15.75" customHeight="1" x14ac:dyDescent="0.35">
      <c r="A91" s="33"/>
      <c r="B91" s="34"/>
      <c r="C91" s="37"/>
      <c r="D91" s="36"/>
      <c r="E91" s="37"/>
      <c r="F91" s="37"/>
      <c r="G91" s="37"/>
      <c r="H91" s="37"/>
    </row>
    <row r="92" spans="1:8" ht="15.75" customHeight="1" x14ac:dyDescent="0.35">
      <c r="A92" s="33"/>
      <c r="B92" s="39" t="s">
        <v>84</v>
      </c>
      <c r="C92" s="37"/>
      <c r="D92" s="36"/>
      <c r="E92" s="37"/>
      <c r="F92" s="37"/>
      <c r="G92" s="37"/>
      <c r="H92" s="37"/>
    </row>
    <row r="93" spans="1:8" ht="15.75" customHeight="1" x14ac:dyDescent="0.35">
      <c r="A93" s="33">
        <v>2.2000000000000002</v>
      </c>
      <c r="B93" s="65" t="s">
        <v>116</v>
      </c>
      <c r="C93" s="37">
        <v>3</v>
      </c>
      <c r="D93" s="36" t="s">
        <v>30</v>
      </c>
      <c r="E93" s="37">
        <v>850</v>
      </c>
      <c r="F93" s="37">
        <v>250</v>
      </c>
      <c r="G93" s="37">
        <f>$C93*(E93+F93)</f>
        <v>3300</v>
      </c>
      <c r="H93" s="37"/>
    </row>
    <row r="94" spans="1:8" ht="15.75" customHeight="1" x14ac:dyDescent="0.35">
      <c r="A94" s="33"/>
      <c r="B94" s="39"/>
      <c r="C94" s="37"/>
      <c r="D94" s="36"/>
      <c r="E94" s="37"/>
      <c r="F94" s="37"/>
      <c r="G94" s="37"/>
      <c r="H94" s="37"/>
    </row>
    <row r="95" spans="1:8" ht="15.75" customHeight="1" x14ac:dyDescent="0.35">
      <c r="A95" s="38"/>
      <c r="B95" s="39" t="s">
        <v>88</v>
      </c>
      <c r="C95" s="37"/>
      <c r="D95" s="36"/>
      <c r="E95" s="37"/>
      <c r="F95" s="37"/>
      <c r="G95" s="37"/>
      <c r="H95" s="37"/>
    </row>
    <row r="96" spans="1:8" ht="15.75" customHeight="1" x14ac:dyDescent="0.35">
      <c r="A96" s="38"/>
      <c r="B96" s="34"/>
      <c r="C96" s="37"/>
      <c r="D96" s="36"/>
      <c r="E96" s="37"/>
      <c r="F96" s="37"/>
      <c r="G96" s="37"/>
      <c r="H96" s="37"/>
    </row>
    <row r="97" spans="1:8" ht="15.75" customHeight="1" x14ac:dyDescent="0.35">
      <c r="A97" s="38" t="s">
        <v>89</v>
      </c>
      <c r="B97" s="39" t="s">
        <v>90</v>
      </c>
      <c r="C97" s="37"/>
      <c r="D97" s="36"/>
      <c r="E97" s="37"/>
      <c r="F97" s="37"/>
      <c r="G97" s="37"/>
      <c r="H97" s="37"/>
    </row>
    <row r="98" spans="1:8" ht="15.75" customHeight="1" x14ac:dyDescent="0.35">
      <c r="A98" s="33">
        <v>1</v>
      </c>
      <c r="B98" s="34" t="s">
        <v>91</v>
      </c>
      <c r="C98" s="37"/>
      <c r="D98" s="36"/>
      <c r="E98" s="37"/>
      <c r="F98" s="37"/>
      <c r="G98" s="37"/>
      <c r="H98" s="37"/>
    </row>
    <row r="99" spans="1:8" ht="15.75" customHeight="1" x14ac:dyDescent="0.35">
      <c r="A99" s="38"/>
      <c r="B99" s="39" t="s">
        <v>92</v>
      </c>
      <c r="C99" s="37"/>
      <c r="D99" s="36"/>
      <c r="E99" s="37"/>
      <c r="F99" s="37"/>
      <c r="G99" s="37"/>
      <c r="H99" s="37"/>
    </row>
    <row r="100" spans="1:8" ht="15.75" customHeight="1" x14ac:dyDescent="0.35">
      <c r="A100" s="33">
        <v>2.4</v>
      </c>
      <c r="B100" s="34" t="s">
        <v>93</v>
      </c>
      <c r="C100" s="37">
        <v>10</v>
      </c>
      <c r="D100" s="36" t="s">
        <v>43</v>
      </c>
      <c r="E100" s="37">
        <v>320</v>
      </c>
      <c r="F100" s="37">
        <v>120</v>
      </c>
      <c r="G100" s="37">
        <f>$C100*(E100+F100)</f>
        <v>4400</v>
      </c>
      <c r="H100" s="37"/>
    </row>
    <row r="101" spans="1:8" ht="15.75" customHeight="1" x14ac:dyDescent="0.35">
      <c r="A101" s="51"/>
      <c r="B101" s="34"/>
      <c r="C101" s="37"/>
      <c r="D101" s="36"/>
      <c r="E101" s="37"/>
      <c r="F101" s="37"/>
      <c r="G101" s="37"/>
      <c r="H101" s="37"/>
    </row>
    <row r="102" spans="1:8" ht="15.75" customHeight="1" x14ac:dyDescent="0.35">
      <c r="A102" s="38"/>
      <c r="B102" s="39" t="s">
        <v>94</v>
      </c>
      <c r="C102" s="37"/>
      <c r="D102" s="36"/>
      <c r="E102" s="37"/>
      <c r="F102" s="37"/>
      <c r="G102" s="37"/>
      <c r="H102" s="37"/>
    </row>
    <row r="103" spans="1:8" ht="15.75" customHeight="1" x14ac:dyDescent="0.35">
      <c r="A103" s="38"/>
      <c r="B103" s="39"/>
      <c r="C103" s="37"/>
      <c r="D103" s="36"/>
      <c r="E103" s="37"/>
      <c r="F103" s="37"/>
      <c r="G103" s="37"/>
      <c r="H103" s="37"/>
    </row>
    <row r="104" spans="1:8" ht="15.75" customHeight="1" x14ac:dyDescent="0.35">
      <c r="A104" s="38" t="s">
        <v>95</v>
      </c>
      <c r="B104" s="39" t="s">
        <v>96</v>
      </c>
      <c r="C104" s="37"/>
      <c r="D104" s="36"/>
      <c r="E104" s="37"/>
      <c r="F104" s="37"/>
      <c r="G104" s="37"/>
      <c r="H104" s="37"/>
    </row>
    <row r="105" spans="1:8" ht="15.75" customHeight="1" x14ac:dyDescent="0.35">
      <c r="A105" s="53"/>
      <c r="B105" s="43"/>
      <c r="C105" s="37"/>
      <c r="D105" s="36"/>
      <c r="E105" s="37"/>
      <c r="F105" s="37"/>
      <c r="G105" s="37"/>
      <c r="H105" s="37"/>
    </row>
    <row r="106" spans="1:8" ht="15.75" customHeight="1" x14ac:dyDescent="0.35">
      <c r="A106" s="33">
        <v>2</v>
      </c>
      <c r="B106" s="42" t="s">
        <v>97</v>
      </c>
      <c r="C106" s="37"/>
      <c r="D106" s="36"/>
      <c r="E106" s="37"/>
      <c r="F106" s="37"/>
      <c r="G106" s="37"/>
      <c r="H106" s="37"/>
    </row>
    <row r="107" spans="1:8" ht="15.75" customHeight="1" x14ac:dyDescent="0.35">
      <c r="A107" s="51">
        <v>2.1</v>
      </c>
      <c r="B107" s="42" t="s">
        <v>98</v>
      </c>
      <c r="C107" s="37">
        <v>0</v>
      </c>
      <c r="D107" s="36" t="s">
        <v>99</v>
      </c>
      <c r="E107" s="37">
        <v>2000</v>
      </c>
      <c r="F107" s="37">
        <v>100</v>
      </c>
      <c r="G107" s="37">
        <f>$C107*(E107+F107)</f>
        <v>0</v>
      </c>
      <c r="H107" s="37"/>
    </row>
    <row r="108" spans="1:8" ht="15.75" customHeight="1" x14ac:dyDescent="0.35">
      <c r="A108" s="51">
        <v>2.2000000000000002</v>
      </c>
      <c r="B108" s="42" t="s">
        <v>100</v>
      </c>
      <c r="C108" s="37">
        <v>1</v>
      </c>
      <c r="D108" s="36" t="s">
        <v>101</v>
      </c>
      <c r="E108" s="37">
        <v>990</v>
      </c>
      <c r="F108" s="37">
        <v>100</v>
      </c>
      <c r="G108" s="37">
        <f>$C108*(E106+F106)</f>
        <v>0</v>
      </c>
      <c r="H108" s="37"/>
    </row>
    <row r="109" spans="1:8" ht="15.75" customHeight="1" x14ac:dyDescent="0.35">
      <c r="A109" s="51">
        <v>2.2999999999999998</v>
      </c>
      <c r="B109" s="42" t="s">
        <v>102</v>
      </c>
      <c r="C109" s="37">
        <v>1</v>
      </c>
      <c r="D109" s="36" t="s">
        <v>30</v>
      </c>
      <c r="E109" s="37"/>
      <c r="F109" s="37"/>
      <c r="G109" s="37">
        <f>$C109*(E107+F107)</f>
        <v>2100</v>
      </c>
      <c r="H109" s="37"/>
    </row>
    <row r="110" spans="1:8" ht="15.75" customHeight="1" x14ac:dyDescent="0.35">
      <c r="A110" s="51">
        <v>2.4</v>
      </c>
      <c r="B110" s="42" t="s">
        <v>103</v>
      </c>
      <c r="C110" s="37">
        <v>1</v>
      </c>
      <c r="D110" s="36" t="s">
        <v>30</v>
      </c>
      <c r="E110" s="37"/>
      <c r="F110" s="37"/>
      <c r="G110" s="37">
        <f>$C110*(E108+F108)</f>
        <v>1090</v>
      </c>
      <c r="H110" s="37"/>
    </row>
    <row r="111" spans="1:8" ht="15.75" customHeight="1" x14ac:dyDescent="0.35">
      <c r="A111" s="51">
        <v>2.5</v>
      </c>
      <c r="B111" s="64" t="s">
        <v>114</v>
      </c>
      <c r="C111" s="37">
        <v>2</v>
      </c>
      <c r="D111" s="63" t="s">
        <v>115</v>
      </c>
      <c r="E111" s="37">
        <v>250</v>
      </c>
      <c r="F111" s="37">
        <v>120</v>
      </c>
      <c r="G111" s="37">
        <f>F111+E111*C111</f>
        <v>620</v>
      </c>
      <c r="H111" s="37"/>
    </row>
    <row r="112" spans="1:8" ht="15.75" customHeight="1" x14ac:dyDescent="0.35">
      <c r="A112" s="51"/>
      <c r="B112" s="42"/>
      <c r="C112" s="37"/>
      <c r="D112" s="36"/>
      <c r="E112" s="37"/>
      <c r="F112" s="37"/>
      <c r="G112" s="37"/>
      <c r="H112" s="37"/>
    </row>
    <row r="113" spans="1:8" ht="15.75" customHeight="1" x14ac:dyDescent="0.35">
      <c r="A113" s="51"/>
      <c r="B113" s="42"/>
      <c r="C113" s="37"/>
      <c r="D113" s="36"/>
      <c r="E113" s="37"/>
      <c r="F113" s="37"/>
      <c r="G113" s="37"/>
      <c r="H113" s="37"/>
    </row>
    <row r="114" spans="1:8" ht="15.75" customHeight="1" x14ac:dyDescent="0.35">
      <c r="A114" s="21">
        <v>5</v>
      </c>
      <c r="B114" s="21" t="s">
        <v>104</v>
      </c>
      <c r="C114" s="37"/>
      <c r="D114" s="36"/>
      <c r="E114" s="37"/>
      <c r="F114" s="37"/>
      <c r="G114" s="37"/>
      <c r="H114" s="37"/>
    </row>
    <row r="115" spans="1:8" ht="15.75" customHeight="1" x14ac:dyDescent="0.35">
      <c r="A115" s="42">
        <v>5.0999999999999996</v>
      </c>
      <c r="B115" s="42" t="s">
        <v>105</v>
      </c>
      <c r="C115" s="37"/>
      <c r="D115" s="36" t="s">
        <v>43</v>
      </c>
      <c r="E115" s="37">
        <v>130</v>
      </c>
      <c r="F115" s="37">
        <v>45</v>
      </c>
      <c r="G115" s="37"/>
      <c r="H115" s="37"/>
    </row>
    <row r="116" spans="1:8" ht="15.75" customHeight="1" x14ac:dyDescent="0.35">
      <c r="A116" s="42">
        <v>5.2</v>
      </c>
      <c r="B116" s="42" t="s">
        <v>106</v>
      </c>
      <c r="C116" s="37">
        <v>100</v>
      </c>
      <c r="D116" s="36" t="s">
        <v>43</v>
      </c>
      <c r="E116" s="37">
        <v>250</v>
      </c>
      <c r="F116" s="37">
        <v>100</v>
      </c>
      <c r="G116" s="37">
        <f>F116+E116*C116</f>
        <v>25100</v>
      </c>
      <c r="H116" s="37"/>
    </row>
    <row r="117" spans="1:8" ht="15.75" customHeight="1" x14ac:dyDescent="0.35">
      <c r="A117" s="42">
        <v>5.3</v>
      </c>
      <c r="B117" s="42" t="s">
        <v>107</v>
      </c>
      <c r="C117" s="37"/>
      <c r="D117" s="36"/>
      <c r="E117" s="37"/>
      <c r="F117" s="37"/>
      <c r="G117" s="37"/>
      <c r="H117" s="37"/>
    </row>
    <row r="118" spans="1:8" ht="15.75" customHeight="1" x14ac:dyDescent="0.35">
      <c r="A118" s="33"/>
      <c r="B118" s="42" t="s">
        <v>108</v>
      </c>
      <c r="C118" s="37">
        <v>1</v>
      </c>
      <c r="D118" s="36" t="s">
        <v>30</v>
      </c>
      <c r="E118" s="37"/>
      <c r="F118" s="37"/>
      <c r="G118" s="37">
        <f>$C118*(E116+F116)</f>
        <v>350</v>
      </c>
      <c r="H118" s="37"/>
    </row>
    <row r="119" spans="1:8" ht="15.75" customHeight="1" x14ac:dyDescent="0.35">
      <c r="A119" s="33"/>
      <c r="B119" s="42" t="s">
        <v>109</v>
      </c>
      <c r="C119" s="37">
        <v>0</v>
      </c>
      <c r="D119" s="36" t="s">
        <v>30</v>
      </c>
      <c r="E119" s="37">
        <v>500</v>
      </c>
      <c r="F119" s="37">
        <v>100</v>
      </c>
      <c r="G119" s="37"/>
      <c r="H119" s="37"/>
    </row>
    <row r="120" spans="1:8" ht="15.75" customHeight="1" x14ac:dyDescent="0.35">
      <c r="A120" s="33"/>
      <c r="B120" s="42" t="s">
        <v>110</v>
      </c>
      <c r="C120" s="37">
        <v>0</v>
      </c>
      <c r="D120" s="36" t="s">
        <v>30</v>
      </c>
      <c r="E120" s="37"/>
      <c r="F120" s="37"/>
      <c r="G120" s="37"/>
      <c r="H120" s="37"/>
    </row>
    <row r="121" spans="1:8" ht="15.75" customHeight="1" x14ac:dyDescent="0.35">
      <c r="A121" s="42">
        <v>5.4</v>
      </c>
      <c r="B121" s="42" t="s">
        <v>111</v>
      </c>
      <c r="C121" s="37">
        <v>4</v>
      </c>
      <c r="D121" s="36" t="s">
        <v>30</v>
      </c>
      <c r="E121" s="37"/>
      <c r="F121" s="37"/>
      <c r="G121" s="37">
        <f>$C121*(E119+F119)</f>
        <v>2400</v>
      </c>
      <c r="H121" s="37"/>
    </row>
    <row r="122" spans="1:8" ht="15.75" customHeight="1" x14ac:dyDescent="0.35">
      <c r="A122" s="38"/>
      <c r="B122" s="39" t="s">
        <v>112</v>
      </c>
      <c r="C122" s="54"/>
      <c r="D122" s="55"/>
      <c r="E122" s="37"/>
      <c r="F122" s="37"/>
      <c r="G122" s="56">
        <f>SUM(G7:G121)</f>
        <v>386735</v>
      </c>
      <c r="H122" s="56"/>
    </row>
    <row r="123" spans="1:8" ht="15.75" customHeight="1" x14ac:dyDescent="0.35">
      <c r="A123" s="33"/>
      <c r="B123" s="34"/>
      <c r="C123" s="28"/>
      <c r="D123" s="36"/>
      <c r="E123" s="37"/>
      <c r="F123" s="37"/>
      <c r="G123" s="37"/>
      <c r="H123" s="37"/>
    </row>
    <row r="124" spans="1:8" ht="15.75" customHeight="1" x14ac:dyDescent="0.35">
      <c r="A124" s="57"/>
      <c r="B124" s="58"/>
      <c r="C124" s="59"/>
      <c r="D124" s="60"/>
      <c r="E124" s="59"/>
      <c r="F124" s="59"/>
      <c r="G124" s="61"/>
      <c r="H124" s="61"/>
    </row>
    <row r="125" spans="1:8" ht="15.75" customHeight="1" x14ac:dyDescent="0.35">
      <c r="A125" s="57"/>
      <c r="B125" s="58"/>
      <c r="C125" s="59"/>
      <c r="D125" s="60"/>
      <c r="E125" s="59"/>
      <c r="F125" s="59"/>
      <c r="G125" s="61"/>
      <c r="H125" s="61"/>
    </row>
    <row r="126" spans="1:8" ht="15.75" customHeight="1" x14ac:dyDescent="0.35">
      <c r="A126" s="57"/>
      <c r="B126" s="58"/>
      <c r="C126" s="59"/>
      <c r="D126" s="59"/>
      <c r="E126" s="59"/>
      <c r="F126" s="59"/>
      <c r="G126" s="59"/>
      <c r="H126" s="59"/>
    </row>
    <row r="127" spans="1:8" ht="15.75" customHeight="1" x14ac:dyDescent="0.35">
      <c r="A127" s="57"/>
      <c r="B127" s="58"/>
      <c r="C127" s="59"/>
      <c r="D127" s="59"/>
      <c r="E127" s="59"/>
      <c r="F127" s="59"/>
      <c r="G127" s="59"/>
      <c r="H127" s="59"/>
    </row>
    <row r="128" spans="1:8" ht="15.75" customHeight="1" x14ac:dyDescent="0.35">
      <c r="A128" s="57"/>
      <c r="B128" s="58"/>
      <c r="C128" s="59"/>
      <c r="D128" s="59"/>
      <c r="E128" s="59"/>
      <c r="F128" s="59"/>
      <c r="G128" s="59"/>
      <c r="H128" s="59"/>
    </row>
    <row r="129" spans="1:8" ht="15.75" customHeight="1" x14ac:dyDescent="0.35">
      <c r="A129" s="57"/>
      <c r="B129" s="58"/>
      <c r="C129" s="59"/>
      <c r="D129" s="59"/>
      <c r="E129" s="59"/>
      <c r="F129" s="59"/>
      <c r="G129" s="59"/>
      <c r="H129" s="59"/>
    </row>
    <row r="130" spans="1:8" ht="15.75" customHeight="1" x14ac:dyDescent="0.35">
      <c r="A130" s="57"/>
      <c r="B130" s="58"/>
      <c r="C130" s="59"/>
      <c r="D130" s="59"/>
      <c r="E130" s="59"/>
      <c r="F130" s="59"/>
      <c r="G130" s="59"/>
      <c r="H130" s="59"/>
    </row>
    <row r="131" spans="1:8" ht="15.75" customHeight="1" x14ac:dyDescent="0.35">
      <c r="A131" s="57"/>
      <c r="B131" s="58"/>
      <c r="C131" s="59"/>
      <c r="D131" s="59"/>
      <c r="G131" s="59"/>
      <c r="H131" s="59"/>
    </row>
    <row r="132" spans="1:8" ht="15.75" customHeight="1" x14ac:dyDescent="0.35">
      <c r="A132" s="57"/>
      <c r="B132" s="62"/>
      <c r="C132" s="59"/>
      <c r="D132" s="59"/>
      <c r="G132" s="59"/>
      <c r="H132" s="59"/>
    </row>
  </sheetData>
  <autoFilter ref="A5:G121"/>
  <mergeCells count="1">
    <mergeCell ref="E3:G4"/>
  </mergeCells>
  <printOptions horizontalCentered="1" gridLines="1"/>
  <pageMargins left="0.25" right="0.25" top="0.5" bottom="0.5" header="0" footer="0"/>
  <pageSetup paperSize="9" orientation="portrait"/>
  <rowBreaks count="2" manualBreakCount="2">
    <brk id="42" man="1"/>
    <brk id="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Fitout Works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ashok</dc:creator>
  <cp:lastModifiedBy>Smrutika Thoti</cp:lastModifiedBy>
  <cp:lastPrinted>2022-05-24T12:39:46Z</cp:lastPrinted>
  <dcterms:created xsi:type="dcterms:W3CDTF">2015-01-27T11:24:14Z</dcterms:created>
  <dcterms:modified xsi:type="dcterms:W3CDTF">2024-10-21T06:49:13Z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0x0101001FCC832B86D5804DAB55AF6F03A87458</vt:lpwstr>
  </property>
</Properties>
</file>