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St Patrick" sheetId="5" r:id="rId1"/>
    <sheet name="JMK" sheetId="6" state="hidden" r:id="rId2"/>
    <sheet name="IRISH" sheetId="8" state="hidden" r:id="rId3"/>
  </sheets>
  <definedNames>
    <definedName name="_xlnm._FilterDatabase" localSheetId="0" hidden="1">'St Patrick'!$A$19:$K$27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2" i="5" l="1"/>
  <c r="K21" i="5"/>
  <c r="K23" i="5" l="1"/>
  <c r="H21" i="5"/>
  <c r="H20" i="5"/>
  <c r="K20" i="5" s="1"/>
  <c r="H23" i="5"/>
  <c r="H22" i="5"/>
  <c r="K25" i="5" l="1"/>
  <c r="H37" i="8"/>
  <c r="K37" i="8" s="1"/>
  <c r="H36" i="8"/>
  <c r="K36" i="8" s="1"/>
  <c r="H35" i="8"/>
  <c r="K35" i="8" s="1"/>
  <c r="H34" i="8"/>
  <c r="K34" i="8" s="1"/>
  <c r="H33" i="8"/>
  <c r="K33" i="8" s="1"/>
  <c r="H32" i="8"/>
  <c r="K32" i="8" s="1"/>
  <c r="H31" i="8"/>
  <c r="K31" i="8" s="1"/>
  <c r="H30" i="8"/>
  <c r="K30" i="8" s="1"/>
  <c r="H29" i="8"/>
  <c r="K29" i="8" s="1"/>
  <c r="H28" i="8"/>
  <c r="K28" i="8" s="1"/>
  <c r="H27" i="8"/>
  <c r="K27" i="8" s="1"/>
  <c r="F26" i="8"/>
  <c r="H26" i="8" s="1"/>
  <c r="K26" i="8" s="1"/>
  <c r="K25" i="8"/>
  <c r="H25" i="8"/>
  <c r="H24" i="8"/>
  <c r="K24" i="8" s="1"/>
  <c r="H23" i="8"/>
  <c r="K23" i="8" s="1"/>
  <c r="K22" i="8"/>
  <c r="K21" i="8"/>
  <c r="H21" i="8"/>
  <c r="H20" i="8"/>
  <c r="K20" i="8" s="1"/>
  <c r="K26" i="5" l="1"/>
  <c r="K27" i="5" s="1"/>
  <c r="K39" i="8"/>
  <c r="K40" i="8" l="1"/>
  <c r="K41" i="8" s="1"/>
  <c r="K30" i="6" l="1"/>
  <c r="H30" i="6"/>
  <c r="K29" i="6"/>
  <c r="H29" i="6"/>
  <c r="K28" i="6"/>
  <c r="H28" i="6"/>
  <c r="H27" i="6"/>
  <c r="K27" i="6" s="1"/>
  <c r="K26" i="6"/>
  <c r="H26" i="6"/>
  <c r="H24" i="6"/>
  <c r="K24" i="6" s="1"/>
  <c r="K23" i="6"/>
  <c r="H23" i="6"/>
  <c r="H22" i="6"/>
  <c r="K22" i="6" s="1"/>
  <c r="K21" i="6"/>
  <c r="H21" i="6"/>
  <c r="K20" i="6"/>
  <c r="H20" i="6"/>
  <c r="K32" i="6" l="1"/>
  <c r="K33" i="6" s="1"/>
  <c r="K34" i="6" s="1"/>
</calcChain>
</file>

<file path=xl/sharedStrings.xml><?xml version="1.0" encoding="utf-8"?>
<sst xmlns="http://schemas.openxmlformats.org/spreadsheetml/2006/main" count="239" uniqueCount="86">
  <si>
    <t>Rate</t>
  </si>
  <si>
    <t>Qty</t>
  </si>
  <si>
    <t>Media</t>
  </si>
  <si>
    <t>Amount</t>
  </si>
  <si>
    <t>Looking for a confirmed order.</t>
  </si>
  <si>
    <t>If any querry please revert back.</t>
  </si>
  <si>
    <t>2) Shall confirm you the timelines post your approval on above costing.</t>
  </si>
  <si>
    <t>Commercial  Reprographers</t>
  </si>
  <si>
    <r>
      <t xml:space="preserve">Mumbai: </t>
    </r>
    <r>
      <rPr>
        <sz val="11"/>
        <color indexed="23"/>
        <rFont val="Times New Roman"/>
        <family val="1"/>
      </rPr>
      <t>386,Sane Guruji Building,  Vir Savarkar Marg,Prabhadevi,  Mumbai 400 025 INDIA Ph: +91 22 6654 3800  Fax: +91 22 6654 3813</t>
    </r>
  </si>
  <si>
    <r>
      <t xml:space="preserve">Bangalore: </t>
    </r>
    <r>
      <rPr>
        <sz val="11"/>
        <color indexed="23"/>
        <rFont val="Times New Roman"/>
        <family val="1"/>
      </rPr>
      <t>72-23/1, Konena Agrahara, HAL Post, Bangalore 560 017. INDIA Ph: +91 80 25228492 Fax: +91 80 2522 6490</t>
    </r>
  </si>
  <si>
    <t>Chargeable Sq.ft</t>
  </si>
  <si>
    <r>
      <t xml:space="preserve">www.comart.in    email: </t>
    </r>
    <r>
      <rPr>
        <sz val="11"/>
        <color indexed="23"/>
        <rFont val="Times New Roman"/>
        <family val="1"/>
      </rPr>
      <t>info@comart.in</t>
    </r>
  </si>
  <si>
    <t>Store name </t>
  </si>
  <si>
    <t>Location</t>
  </si>
  <si>
    <t xml:space="preserve">Sizes in inches (W) </t>
  </si>
  <si>
    <t xml:space="preserve">Sizes in inches (H) </t>
  </si>
  <si>
    <t>SL</t>
  </si>
  <si>
    <t>Description</t>
  </si>
  <si>
    <t>Total</t>
  </si>
  <si>
    <t>GST 18%</t>
  </si>
  <si>
    <t>Grand Total</t>
  </si>
  <si>
    <t>TRAVEL FOOD SERVICES PRIVATE LIMITED</t>
  </si>
  <si>
    <t>Kind Attn – SWETA</t>
  </si>
  <si>
    <t xml:space="preserve">Estimate No </t>
  </si>
  <si>
    <t>BLR</t>
  </si>
  <si>
    <t>Date :-16.09.2023</t>
  </si>
  <si>
    <t>20/21</t>
  </si>
  <si>
    <t xml:space="preserve">20reach </t>
  </si>
  <si>
    <t xml:space="preserve">Octoberfest print files </t>
  </si>
  <si>
    <t>TRANSPORATION &amp; INSTALLATION</t>
  </si>
  <si>
    <t xml:space="preserve">BUNTING 
TRIANGLE SHAPE WITH STRING. 10 TRAINGLES EACH STRING
QTY – 70 STRINGS 
</t>
  </si>
  <si>
    <t>COASTER
4 inches radius. 5 mm sun board round cut with front 
back printing and matte lamination (Back 2 Back Print)
QTY – 22</t>
  </si>
  <si>
    <t xml:space="preserve">5 mm sun board round cut with front 
back printing and matte lamination (Back 2 Back Print)
</t>
  </si>
  <si>
    <t xml:space="preserve">DROP DOWN FLAGS
SPECS. -  thick flex material which does not crease when folded. 
Size- 5.5 FT x 2 FT (B2B PRINT)
QTY – 6
</t>
  </si>
  <si>
    <t xml:space="preserve"> thick flex material which does not crease when folded. 
</t>
  </si>
  <si>
    <t xml:space="preserve">PARCHMENT PAPER
SPECS. -  A4 size 80 GSM
QTY – 2500 
</t>
  </si>
  <si>
    <t>80 GSM</t>
  </si>
  <si>
    <t xml:space="preserve">BOTTLE INSERT
SPECS. – Art card material front back printing with toothpick 
to insert inside the bottle (B2B Print)
Size (W- 2" X H - 2.7 inch)
QTY – 100
</t>
  </si>
  <si>
    <t xml:space="preserve">Art card material front back printing with toothpick 
to insert inside the bottle (B2B Print)
</t>
  </si>
  <si>
    <t xml:space="preserve"> STAND FOR ENTRANCE SIGNAGE
SPECS. – 5MM Sun board (B2B Print)
QTY – 2 
</t>
  </si>
  <si>
    <t>5MM Sun board (B2B Print)</t>
  </si>
  <si>
    <t xml:space="preserve">FOOD FLAG
SPECS. -  tooth pick with 250 GSM art card paper for flag. 
Size as per ref pic. Paper rolled around toothpick
QTY – 700
</t>
  </si>
  <si>
    <t xml:space="preserve"> tooth pick with 250 GSM art card paper for flag. 
Size as per ref pic. Paper rolled around toothpick</t>
  </si>
  <si>
    <t xml:space="preserve">ENTRANCE 2FTX3FT EASEL PRINT
SPECS. -  5MM SUNBOARD
QTY – 2
</t>
  </si>
  <si>
    <t>EASEL PRINT
SPECS. -  5MM SUNBOARD</t>
  </si>
  <si>
    <t xml:space="preserve">TENT CARDS
SPECS. -  300 GSM PAPER (A SHAPEB2B PRINT)
QTY – 70
</t>
  </si>
  <si>
    <t>300 GSM PAPER (A SHAPEB2B PRINT)</t>
  </si>
  <si>
    <t xml:space="preserve">TABLE MAT
SPECS. -  A3 size 2 side printing 100 gsm matte finish 
QTY – 300
</t>
  </si>
  <si>
    <t>A3 size 2 side printing 100 gsm matte finish</t>
  </si>
  <si>
    <t xml:space="preserve">OKTOBERFEST MENU TENT CARDS
SPECS. -  A5 SIZE TENT CARD 300 GSM PAPER A SHAPE B2B PRINT)
QTY – 45
</t>
  </si>
  <si>
    <t>A5 SIZE TENT CARD 300 GSM PAPER A SHAPE B2B PRINT)</t>
  </si>
  <si>
    <t>2qty</t>
  </si>
  <si>
    <t>150 GMS FRONT BACK PRINTING(10each per 1 string)</t>
  </si>
  <si>
    <t>JMK</t>
  </si>
  <si>
    <t>Oktoberfest_IRISH HOUSE</t>
  </si>
  <si>
    <t xml:space="preserve"> ENTRANCS BANNER 
SPECS. -  6 mm sun board dye cut. One side printing with vinyl
QTY – 2
</t>
  </si>
  <si>
    <t>5mm sun board dye cut. One side printing with vinyl
QTY – 2</t>
  </si>
  <si>
    <t xml:space="preserve">ELEMENT – PARCHMENT PAPER
SPECS. -  A4 size 80 GSM
QTY – 500
</t>
  </si>
  <si>
    <t xml:space="preserve">A4 size 80 GSM
</t>
  </si>
  <si>
    <t xml:space="preserve">ELEMENT – STAND FOR ENTRANCE SIGNAGE
SPECS. – 5MM Sun board (B2B Print)
QTY – 1 
</t>
  </si>
  <si>
    <t>1QTY</t>
  </si>
  <si>
    <t>5MM Sun board (B2B Print)
WITH STAND</t>
  </si>
  <si>
    <t xml:space="preserve">ELEMENT – ENTRANCE 2FTX3FT EASEL PRINT
SPECS. -  5MM SUNBOARD
QTY – 2
</t>
  </si>
  <si>
    <t>Easel print 5MM SUNBOARD</t>
  </si>
  <si>
    <t xml:space="preserve">ELEMENT – TENT CARDS
SPECS. -  300 GSM PAPER (A SHAPEB2B PRINT)
QTY – 70
</t>
  </si>
  <si>
    <t xml:space="preserve">300 GSM PAPER (A SHAPEB2B PRINT)
</t>
  </si>
  <si>
    <t xml:space="preserve">TABLE MAT
SPECS. -  A3 size 2 side printing 100 gsm matte finish 
QTY – 200
</t>
  </si>
  <si>
    <t xml:space="preserve">ELEMENT PHOTOBOOTH SPECS:
5 mm dye cut shape sun board 4 ft tall with stand to support 
QTY - EACH
</t>
  </si>
  <si>
    <t xml:space="preserve">5 mm dye cut shape sun board 4 ft tall with stand to support 
QTY - EACH
</t>
  </si>
  <si>
    <t xml:space="preserve">ELEMENT – DANGLERS
SPECS. 5 mm sun board  with vinyl B2B PRINT)
QTY – 11 designs x10 = 110 
</t>
  </si>
  <si>
    <t>TRANSPORATION</t>
  </si>
  <si>
    <t>IRISH</t>
  </si>
  <si>
    <t>Commercial Repographics</t>
  </si>
  <si>
    <t>300 GSM B2B Print</t>
  </si>
  <si>
    <t>DEC JOBS</t>
  </si>
  <si>
    <t>EASEL PRINT
SAV+5MM SB</t>
  </si>
  <si>
    <t>Shristi Creation</t>
  </si>
  <si>
    <t>Date :-20.3.24</t>
  </si>
  <si>
    <t>Irish House</t>
  </si>
  <si>
    <t xml:space="preserve"> 5 MM sun board size 24” x 
36” ( 2ft x 3 ft)
</t>
  </si>
  <si>
    <t xml:space="preserve">DIY-A5 _SAV + 5MM Sun board _Tent Card
</t>
  </si>
  <si>
    <t xml:space="preserve">Cerificates 
</t>
  </si>
  <si>
    <t>Tent Card
SAV+5MM SB</t>
  </si>
  <si>
    <t>300 GSM Art Paper Print</t>
  </si>
  <si>
    <t>Danglers 12” x12” 50 No.s with Fish 
wire</t>
  </si>
  <si>
    <t>Travel Food Services - Irish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</si>
</sst>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0_);_(* \(#,##0.00\);_(* \-??_);_(@_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23"/>
      <name val="Times New Roman"/>
      <family val="1"/>
    </font>
    <font>
      <sz val="11"/>
      <color indexed="23"/>
      <name val="Times New Roman"/>
      <family val="1"/>
    </font>
    <font>
      <sz val="10"/>
      <name val="Arial CE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62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9"/>
      <color rgb="FF333333"/>
      <name val="Segoe UI"/>
      <family val="2"/>
    </font>
    <font>
      <sz val="11"/>
      <color rgb="FF333333"/>
      <name val="Segoe UI"/>
      <family val="2"/>
    </font>
    <font>
      <sz val="12"/>
      <color theme="1"/>
      <name val="Calibri"/>
      <family val="2"/>
      <scheme val="minor"/>
    </font>
    <font>
      <sz val="12"/>
      <color rgb="FF333333"/>
      <name val="Segoe UI"/>
      <family val="2"/>
    </font>
    <font>
      <b/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EDEDED"/>
      </left>
      <right/>
      <top/>
      <bottom style="medium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7" fillId="0" borderId="0">
      <alignment vertical="center"/>
    </xf>
    <xf numFmtId="0" fontId="3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 applyNumberFormat="0" applyFill="0" applyBorder="0" applyAlignment="0" applyProtection="0"/>
    <xf numFmtId="0" fontId="18" fillId="0" borderId="0">
      <alignment vertical="center"/>
    </xf>
    <xf numFmtId="0" fontId="17" fillId="0" borderId="0">
      <alignment vertical="center"/>
    </xf>
    <xf numFmtId="0" fontId="16" fillId="0" borderId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2">
      <alignment horizontal="center"/>
    </xf>
  </cellStyleXfs>
  <cellXfs count="86">
    <xf numFmtId="0" fontId="0" fillId="0" borderId="0" xfId="0"/>
    <xf numFmtId="0" fontId="6" fillId="0" borderId="0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1" fillId="2" borderId="0" xfId="1" applyNumberFormat="1" applyFont="1" applyFill="1" applyBorder="1" applyAlignment="1" applyProtection="1">
      <alignment horizontal="center"/>
    </xf>
    <xf numFmtId="0" fontId="14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2" borderId="0" xfId="0" applyFont="1" applyFill="1" applyBorder="1" applyAlignment="1"/>
    <xf numFmtId="0" fontId="10" fillId="2" borderId="0" xfId="1" applyNumberFormat="1" applyFont="1" applyFill="1" applyBorder="1" applyAlignment="1" applyProtection="1"/>
    <xf numFmtId="0" fontId="13" fillId="2" borderId="0" xfId="0" applyFont="1" applyFill="1" applyBorder="1" applyAlignment="1"/>
    <xf numFmtId="0" fontId="14" fillId="2" borderId="0" xfId="0" applyFont="1" applyFill="1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/>
    </xf>
    <xf numFmtId="2" fontId="1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1" applyNumberFormat="1" applyFont="1" applyFill="1" applyBorder="1" applyAlignment="1" applyProtection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11" fillId="2" borderId="0" xfId="1" applyNumberFormat="1" applyFont="1" applyFill="1" applyBorder="1" applyAlignment="1" applyProtection="1">
      <alignment horizontal="center" wrapText="1"/>
    </xf>
    <xf numFmtId="0" fontId="12" fillId="2" borderId="0" xfId="0" applyFont="1" applyFill="1" applyBorder="1" applyAlignment="1">
      <alignment wrapText="1"/>
    </xf>
    <xf numFmtId="0" fontId="10" fillId="2" borderId="0" xfId="1" applyNumberFormat="1" applyFont="1" applyFill="1" applyBorder="1" applyAlignment="1" applyProtection="1">
      <alignment wrapText="1"/>
    </xf>
    <xf numFmtId="0" fontId="13" fillId="2" borderId="0" xfId="0" applyFont="1" applyFill="1" applyBorder="1" applyAlignment="1">
      <alignment wrapText="1"/>
    </xf>
    <xf numFmtId="0" fontId="14" fillId="2" borderId="0" xfId="0" applyFont="1" applyFill="1" applyBorder="1" applyAlignment="1">
      <alignment wrapText="1"/>
    </xf>
    <xf numFmtId="0" fontId="0" fillId="0" borderId="0" xfId="0" applyFont="1"/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wrapText="1"/>
    </xf>
    <xf numFmtId="0" fontId="23" fillId="6" borderId="4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/>
    </xf>
    <xf numFmtId="0" fontId="25" fillId="0" borderId="0" xfId="0" applyFont="1"/>
    <xf numFmtId="0" fontId="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6" borderId="0" xfId="0" applyFont="1" applyFill="1" applyBorder="1" applyAlignment="1">
      <alignment vertical="center" wrapText="1"/>
    </xf>
    <xf numFmtId="0" fontId="26" fillId="6" borderId="15" xfId="0" applyFont="1" applyFill="1" applyBorder="1" applyAlignment="1">
      <alignment vertical="center" wrapText="1"/>
    </xf>
    <xf numFmtId="0" fontId="23" fillId="6" borderId="12" xfId="0" applyFont="1" applyFill="1" applyBorder="1" applyAlignment="1">
      <alignment horizontal="center" vertical="center" wrapText="1"/>
    </xf>
    <xf numFmtId="2" fontId="1" fillId="2" borderId="3" xfId="1" applyNumberFormat="1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9" fillId="0" borderId="0" xfId="1" applyNumberFormat="1" applyFont="1" applyFill="1" applyBorder="1" applyAlignment="1" applyProtection="1">
      <alignment horizontal="center" wrapText="1"/>
    </xf>
    <xf numFmtId="0" fontId="21" fillId="8" borderId="13" xfId="1" applyNumberFormat="1" applyFont="1" applyFill="1" applyBorder="1" applyAlignment="1" applyProtection="1">
      <alignment horizontal="center" vertical="center" wrapText="1"/>
    </xf>
    <xf numFmtId="0" fontId="21" fillId="8" borderId="14" xfId="1" applyNumberFormat="1" applyFont="1" applyFill="1" applyBorder="1" applyAlignment="1" applyProtection="1">
      <alignment horizontal="center" vertical="center" wrapText="1"/>
    </xf>
    <xf numFmtId="0" fontId="4" fillId="3" borderId="6" xfId="1" applyNumberFormat="1" applyFont="1" applyFill="1" applyBorder="1" applyAlignment="1" applyProtection="1">
      <alignment horizontal="center" vertical="center" wrapText="1"/>
    </xf>
    <xf numFmtId="0" fontId="4" fillId="3" borderId="7" xfId="1" applyNumberFormat="1" applyFont="1" applyFill="1" applyBorder="1" applyAlignment="1" applyProtection="1">
      <alignment horizontal="center" vertical="center" wrapText="1"/>
    </xf>
    <xf numFmtId="0" fontId="4" fillId="3" borderId="8" xfId="1" applyNumberFormat="1" applyFont="1" applyFill="1" applyBorder="1" applyAlignment="1" applyProtection="1">
      <alignment horizontal="center" vertical="center" wrapText="1"/>
    </xf>
    <xf numFmtId="0" fontId="4" fillId="3" borderId="9" xfId="1" applyNumberFormat="1" applyFont="1" applyFill="1" applyBorder="1" applyAlignment="1" applyProtection="1">
      <alignment horizontal="center" vertical="center" wrapText="1"/>
    </xf>
    <xf numFmtId="0" fontId="4" fillId="3" borderId="0" xfId="1" applyNumberFormat="1" applyFont="1" applyFill="1" applyBorder="1" applyAlignment="1" applyProtection="1">
      <alignment horizontal="center" vertical="center" wrapText="1"/>
    </xf>
    <xf numFmtId="0" fontId="4" fillId="3" borderId="10" xfId="1" applyNumberFormat="1" applyFont="1" applyFill="1" applyBorder="1" applyAlignment="1" applyProtection="1">
      <alignment horizontal="center" vertical="center" wrapText="1"/>
    </xf>
    <xf numFmtId="0" fontId="4" fillId="3" borderId="11" xfId="1" applyNumberFormat="1" applyFont="1" applyFill="1" applyBorder="1" applyAlignment="1" applyProtection="1">
      <alignment horizontal="center" vertical="center" wrapText="1"/>
    </xf>
    <xf numFmtId="0" fontId="4" fillId="3" borderId="12" xfId="1" applyNumberFormat="1" applyFont="1" applyFill="1" applyBorder="1" applyAlignment="1" applyProtection="1">
      <alignment horizontal="center" vertical="center" wrapText="1"/>
    </xf>
    <xf numFmtId="0" fontId="4" fillId="3" borderId="4" xfId="1" applyNumberFormat="1" applyFont="1" applyFill="1" applyBorder="1" applyAlignment="1" applyProtection="1">
      <alignment horizontal="center" vertical="center" wrapText="1"/>
    </xf>
    <xf numFmtId="0" fontId="4" fillId="2" borderId="6" xfId="1" applyNumberFormat="1" applyFont="1" applyFill="1" applyBorder="1" applyAlignment="1" applyProtection="1">
      <alignment horizontal="left" vertical="center" wrapText="1"/>
    </xf>
    <xf numFmtId="0" fontId="4" fillId="2" borderId="8" xfId="1" applyNumberFormat="1" applyFont="1" applyFill="1" applyBorder="1" applyAlignment="1" applyProtection="1">
      <alignment horizontal="left" vertical="center" wrapText="1"/>
    </xf>
    <xf numFmtId="0" fontId="4" fillId="2" borderId="9" xfId="1" applyNumberFormat="1" applyFont="1" applyFill="1" applyBorder="1" applyAlignment="1" applyProtection="1">
      <alignment horizontal="left" vertical="center" wrapText="1"/>
    </xf>
    <xf numFmtId="0" fontId="4" fillId="2" borderId="10" xfId="1" applyNumberFormat="1" applyFont="1" applyFill="1" applyBorder="1" applyAlignment="1" applyProtection="1">
      <alignment horizontal="left" vertical="center" wrapText="1"/>
    </xf>
    <xf numFmtId="0" fontId="4" fillId="2" borderId="11" xfId="1" applyNumberFormat="1" applyFont="1" applyFill="1" applyBorder="1" applyAlignment="1" applyProtection="1">
      <alignment horizontal="left" vertical="center" wrapText="1"/>
    </xf>
    <xf numFmtId="0" fontId="4" fillId="2" borderId="4" xfId="1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 vertical="center" wrapText="1"/>
    </xf>
    <xf numFmtId="0" fontId="4" fillId="2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/>
    </xf>
    <xf numFmtId="0" fontId="4" fillId="2" borderId="3" xfId="1" applyNumberFormat="1" applyFont="1" applyFill="1" applyBorder="1" applyAlignment="1" applyProtection="1">
      <alignment horizontal="left"/>
    </xf>
    <xf numFmtId="0" fontId="4" fillId="0" borderId="5" xfId="1" applyNumberFormat="1" applyFont="1" applyFill="1" applyBorder="1" applyAlignment="1" applyProtection="1">
      <alignment horizontal="left"/>
    </xf>
    <xf numFmtId="0" fontId="4" fillId="0" borderId="3" xfId="1" applyNumberFormat="1" applyFont="1" applyFill="1" applyBorder="1" applyAlignment="1" applyProtection="1">
      <alignment horizontal="left"/>
    </xf>
    <xf numFmtId="0" fontId="24" fillId="2" borderId="5" xfId="0" applyFont="1" applyFill="1" applyBorder="1" applyAlignment="1">
      <alignment horizontal="center" wrapText="1"/>
    </xf>
    <xf numFmtId="0" fontId="24" fillId="2" borderId="3" xfId="0" applyFont="1" applyFill="1" applyBorder="1" applyAlignment="1">
      <alignment horizont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16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</cellXfs>
  <cellStyles count="54">
    <cellStyle name="=C:\WINNT\SYSTEM32\COMMAND.COM" xfId="20"/>
    <cellStyle name="Comma 2" xfId="6"/>
    <cellStyle name="Comma 2 2" xfId="26"/>
    <cellStyle name="Comma 2 3" xfId="25"/>
    <cellStyle name="Comma 3" xfId="27"/>
    <cellStyle name="Comma 4" xfId="28"/>
    <cellStyle name="Comma 5" xfId="29"/>
    <cellStyle name="Comma 6" xfId="30"/>
    <cellStyle name="Comma 7" xfId="31"/>
    <cellStyle name="Comma 8" xfId="24"/>
    <cellStyle name="Hyperlink 2" xfId="5"/>
    <cellStyle name="Hyperlink 3" xfId="4"/>
    <cellStyle name="Normal" xfId="0" builtinId="0"/>
    <cellStyle name="Normal 10" xfId="8"/>
    <cellStyle name="Normal 11" xfId="32"/>
    <cellStyle name="Normal 13" xfId="33"/>
    <cellStyle name="Normal 15" xfId="10"/>
    <cellStyle name="Normal 15 2" xfId="34"/>
    <cellStyle name="Normal 15 3" xfId="35"/>
    <cellStyle name="Normal 15 4" xfId="36"/>
    <cellStyle name="Normal 16" xfId="11"/>
    <cellStyle name="Normal 16 2" xfId="37"/>
    <cellStyle name="Normal 16 3" xfId="38"/>
    <cellStyle name="Normal 16 4" xfId="39"/>
    <cellStyle name="Normal 17" xfId="12"/>
    <cellStyle name="Normal 17 2" xfId="15"/>
    <cellStyle name="Normal 17 3" xfId="40"/>
    <cellStyle name="Normal 17 4" xfId="41"/>
    <cellStyle name="Normal 18" xfId="13"/>
    <cellStyle name="Normal 18 2" xfId="42"/>
    <cellStyle name="Normal 18 3" xfId="43"/>
    <cellStyle name="Normal 18 4" xfId="44"/>
    <cellStyle name="Normal 2" xfId="1"/>
    <cellStyle name="Normal 2 2" xfId="3"/>
    <cellStyle name="Normal 2 2 2" xfId="9"/>
    <cellStyle name="Normal 2 2 3" xfId="21"/>
    <cellStyle name="Normal 2 2 3 2" xfId="45"/>
    <cellStyle name="Normal 2 2 4" xfId="46"/>
    <cellStyle name="Normal 2 3" xfId="16"/>
    <cellStyle name="Normal 2 4" xfId="18"/>
    <cellStyle name="Normal 2 5" xfId="2"/>
    <cellStyle name="Normal 20" xfId="14"/>
    <cellStyle name="Normal 21" xfId="17"/>
    <cellStyle name="Normal 3" xfId="7"/>
    <cellStyle name="Normal 3 2" xfId="22"/>
    <cellStyle name="Normal 4" xfId="19"/>
    <cellStyle name="Normal 4 2" xfId="47"/>
    <cellStyle name="Normal 5" xfId="48"/>
    <cellStyle name="Normal 6" xfId="49"/>
    <cellStyle name="Normal 7" xfId="50"/>
    <cellStyle name="Normal 8" xfId="51"/>
    <cellStyle name="Normal 9" xfId="52"/>
    <cellStyle name="S" xfId="53"/>
    <cellStyle name="Style 1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showGridLines="0" tabSelected="1" zoomScale="85" zoomScaleNormal="85" workbookViewId="0">
      <selection activeCell="M6" sqref="M6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17.140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54" t="s">
        <v>76</v>
      </c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66" t="s">
        <v>85</v>
      </c>
      <c r="B6" s="67"/>
      <c r="C6" s="57"/>
      <c r="D6" s="58"/>
      <c r="E6" s="58"/>
      <c r="F6" s="58"/>
      <c r="G6" s="58"/>
      <c r="H6" s="58"/>
      <c r="I6" s="58"/>
      <c r="J6" s="58"/>
      <c r="K6" s="59"/>
    </row>
    <row r="7" spans="1:11" ht="6" hidden="1" customHeight="1">
      <c r="A7" s="68"/>
      <c r="B7" s="69"/>
      <c r="C7" s="60"/>
      <c r="D7" s="61"/>
      <c r="E7" s="61"/>
      <c r="F7" s="61"/>
      <c r="G7" s="61"/>
      <c r="H7" s="61"/>
      <c r="I7" s="61"/>
      <c r="J7" s="61"/>
      <c r="K7" s="62"/>
    </row>
    <row r="8" spans="1:11" ht="15" hidden="1" customHeight="1">
      <c r="A8" s="68"/>
      <c r="B8" s="69"/>
      <c r="C8" s="60"/>
      <c r="D8" s="61"/>
      <c r="E8" s="61"/>
      <c r="F8" s="61"/>
      <c r="G8" s="61"/>
      <c r="H8" s="61"/>
      <c r="I8" s="61"/>
      <c r="J8" s="61"/>
      <c r="K8" s="62"/>
    </row>
    <row r="9" spans="1:11" ht="2.25" hidden="1" customHeight="1">
      <c r="A9" s="68"/>
      <c r="B9" s="69"/>
      <c r="C9" s="60"/>
      <c r="D9" s="61"/>
      <c r="E9" s="61"/>
      <c r="F9" s="61"/>
      <c r="G9" s="61"/>
      <c r="H9" s="61"/>
      <c r="I9" s="61"/>
      <c r="J9" s="61"/>
      <c r="K9" s="62"/>
    </row>
    <row r="10" spans="1:11" ht="4.5" hidden="1" customHeight="1">
      <c r="A10" s="68"/>
      <c r="B10" s="69"/>
      <c r="C10" s="60"/>
      <c r="D10" s="61"/>
      <c r="E10" s="61"/>
      <c r="F10" s="61"/>
      <c r="G10" s="61"/>
      <c r="H10" s="61"/>
      <c r="I10" s="61"/>
      <c r="J10" s="61"/>
      <c r="K10" s="62"/>
    </row>
    <row r="11" spans="1:11" ht="15" hidden="1" customHeight="1">
      <c r="A11" s="68"/>
      <c r="B11" s="69"/>
      <c r="C11" s="60"/>
      <c r="D11" s="61"/>
      <c r="E11" s="61"/>
      <c r="F11" s="61"/>
      <c r="G11" s="61"/>
      <c r="H11" s="61"/>
      <c r="I11" s="61"/>
      <c r="J11" s="61"/>
      <c r="K11" s="62"/>
    </row>
    <row r="12" spans="1:11" ht="3.75" hidden="1" customHeight="1">
      <c r="A12" s="68"/>
      <c r="B12" s="69"/>
      <c r="C12" s="60"/>
      <c r="D12" s="61"/>
      <c r="E12" s="61"/>
      <c r="F12" s="61"/>
      <c r="G12" s="61"/>
      <c r="H12" s="61"/>
      <c r="I12" s="61"/>
      <c r="J12" s="61"/>
      <c r="K12" s="62"/>
    </row>
    <row r="13" spans="1:11" ht="3.75" hidden="1" customHeight="1">
      <c r="A13" s="70"/>
      <c r="B13" s="71"/>
      <c r="C13" s="60"/>
      <c r="D13" s="61"/>
      <c r="E13" s="61"/>
      <c r="F13" s="61"/>
      <c r="G13" s="61"/>
      <c r="H13" s="61"/>
      <c r="I13" s="61"/>
      <c r="J13" s="61"/>
      <c r="K13" s="62"/>
    </row>
    <row r="14" spans="1:11" s="31" customFormat="1">
      <c r="A14" s="74" t="s">
        <v>23</v>
      </c>
      <c r="B14" s="75"/>
      <c r="C14" s="60"/>
      <c r="D14" s="61"/>
      <c r="E14" s="61"/>
      <c r="F14" s="61"/>
      <c r="G14" s="61"/>
      <c r="H14" s="61"/>
      <c r="I14" s="61"/>
      <c r="J14" s="61"/>
      <c r="K14" s="62"/>
    </row>
    <row r="15" spans="1:11">
      <c r="A15" s="76" t="s">
        <v>77</v>
      </c>
      <c r="B15" s="77"/>
      <c r="C15" s="60"/>
      <c r="D15" s="61"/>
      <c r="E15" s="61"/>
      <c r="F15" s="61"/>
      <c r="G15" s="61"/>
      <c r="H15" s="61"/>
      <c r="I15" s="61"/>
      <c r="J15" s="61"/>
      <c r="K15" s="62"/>
    </row>
    <row r="16" spans="1:11">
      <c r="A16" s="78" t="s">
        <v>22</v>
      </c>
      <c r="B16" s="79"/>
      <c r="C16" s="60"/>
      <c r="D16" s="61"/>
      <c r="E16" s="61"/>
      <c r="F16" s="61"/>
      <c r="G16" s="61"/>
      <c r="H16" s="61"/>
      <c r="I16" s="61"/>
      <c r="J16" s="61"/>
      <c r="K16" s="62"/>
    </row>
    <row r="17" spans="1:18" ht="35.25" customHeight="1">
      <c r="A17" s="72" t="s">
        <v>74</v>
      </c>
      <c r="B17" s="73"/>
      <c r="C17" s="63"/>
      <c r="D17" s="64"/>
      <c r="E17" s="64"/>
      <c r="F17" s="64"/>
      <c r="G17" s="64"/>
      <c r="H17" s="64"/>
      <c r="I17" s="64"/>
      <c r="J17" s="64"/>
      <c r="K17" s="65"/>
    </row>
    <row r="18" spans="1:18" ht="15" customHeight="1">
      <c r="A18" s="55" t="s">
        <v>16</v>
      </c>
      <c r="B18" s="34"/>
      <c r="C18" s="35"/>
      <c r="D18" s="35"/>
      <c r="E18" s="35"/>
      <c r="F18" s="35"/>
      <c r="G18" s="35"/>
      <c r="H18" s="35"/>
      <c r="I18" s="82" t="s">
        <v>2</v>
      </c>
      <c r="J18" s="55" t="s">
        <v>0</v>
      </c>
      <c r="K18" s="55" t="s">
        <v>3</v>
      </c>
    </row>
    <row r="19" spans="1:18" s="27" customFormat="1" ht="75" customHeight="1">
      <c r="A19" s="56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37" t="s">
        <v>10</v>
      </c>
      <c r="I19" s="82"/>
      <c r="J19" s="56"/>
      <c r="K19" s="56"/>
    </row>
    <row r="20" spans="1:18" s="17" customFormat="1" ht="86.25" customHeight="1">
      <c r="A20" s="28">
        <v>1</v>
      </c>
      <c r="B20" s="30" t="s">
        <v>78</v>
      </c>
      <c r="C20" s="47" t="s">
        <v>24</v>
      </c>
      <c r="D20" s="33" t="s">
        <v>79</v>
      </c>
      <c r="E20" s="33">
        <v>24</v>
      </c>
      <c r="F20" s="33">
        <v>36</v>
      </c>
      <c r="G20" s="29">
        <v>1</v>
      </c>
      <c r="H20" s="33">
        <f t="shared" ref="H20" si="0">E20*F20*G20/144</f>
        <v>6</v>
      </c>
      <c r="I20" s="33" t="s">
        <v>75</v>
      </c>
      <c r="J20" s="48">
        <v>150</v>
      </c>
      <c r="K20" s="16">
        <f>J20*H20</f>
        <v>900</v>
      </c>
      <c r="L20" s="41"/>
      <c r="M20" s="41"/>
      <c r="Q20" s="41"/>
      <c r="R20" s="41"/>
    </row>
    <row r="21" spans="1:18" s="17" customFormat="1" ht="54" customHeight="1">
      <c r="A21" s="28">
        <v>2</v>
      </c>
      <c r="B21" s="30" t="s">
        <v>78</v>
      </c>
      <c r="C21" s="47" t="s">
        <v>24</v>
      </c>
      <c r="D21" s="33" t="s">
        <v>80</v>
      </c>
      <c r="E21" s="33">
        <v>5.8</v>
      </c>
      <c r="F21" s="33">
        <v>8.3000000000000007</v>
      </c>
      <c r="G21" s="29">
        <v>25</v>
      </c>
      <c r="H21" s="33">
        <f t="shared" ref="H21" si="1">E21*F21*G21/144</f>
        <v>8.3576388888888893</v>
      </c>
      <c r="I21" s="33" t="s">
        <v>82</v>
      </c>
      <c r="J21" s="48">
        <v>60</v>
      </c>
      <c r="K21" s="16">
        <f>J21*G21</f>
        <v>1500</v>
      </c>
      <c r="L21" s="41"/>
      <c r="M21" s="41"/>
      <c r="Q21" s="41"/>
      <c r="R21" s="41"/>
    </row>
    <row r="22" spans="1:18" s="17" customFormat="1" ht="57.75" customHeight="1">
      <c r="A22" s="28">
        <v>3</v>
      </c>
      <c r="B22" s="30" t="s">
        <v>78</v>
      </c>
      <c r="C22" s="47" t="s">
        <v>24</v>
      </c>
      <c r="D22" s="33" t="s">
        <v>81</v>
      </c>
      <c r="E22" s="33">
        <v>5.8</v>
      </c>
      <c r="F22" s="33">
        <v>8.3000000000000007</v>
      </c>
      <c r="G22" s="29">
        <v>30</v>
      </c>
      <c r="H22" s="33">
        <f t="shared" ref="H22:H23" si="2">E22*F22*G22/144</f>
        <v>10.029166666666667</v>
      </c>
      <c r="I22" s="33" t="s">
        <v>83</v>
      </c>
      <c r="J22" s="48">
        <v>30</v>
      </c>
      <c r="K22" s="16">
        <f>J22*G22</f>
        <v>900</v>
      </c>
      <c r="L22" s="41"/>
      <c r="M22" s="41"/>
      <c r="Q22" s="41"/>
      <c r="R22" s="41"/>
    </row>
    <row r="23" spans="1:18" s="17" customFormat="1" ht="71.25" customHeight="1">
      <c r="A23" s="28">
        <v>4</v>
      </c>
      <c r="B23" s="30" t="s">
        <v>78</v>
      </c>
      <c r="C23" s="47" t="s">
        <v>24</v>
      </c>
      <c r="D23" s="33" t="s">
        <v>84</v>
      </c>
      <c r="E23" s="33">
        <v>4</v>
      </c>
      <c r="F23" s="33">
        <v>5</v>
      </c>
      <c r="G23" s="29">
        <v>50</v>
      </c>
      <c r="H23" s="33">
        <f t="shared" si="2"/>
        <v>6.9444444444444446</v>
      </c>
      <c r="I23" s="33" t="s">
        <v>83</v>
      </c>
      <c r="J23" s="48">
        <v>75</v>
      </c>
      <c r="K23" s="16">
        <f>J23*G23</f>
        <v>3750</v>
      </c>
      <c r="L23" s="41"/>
      <c r="M23" s="41"/>
      <c r="Q23" s="41"/>
      <c r="R23" s="41"/>
    </row>
    <row r="24" spans="1:18" s="17" customFormat="1" ht="24.75" customHeight="1">
      <c r="A24" s="28"/>
      <c r="B24" s="30"/>
      <c r="C24" s="47"/>
      <c r="D24" s="83" t="s">
        <v>70</v>
      </c>
      <c r="E24" s="84"/>
      <c r="F24" s="84"/>
      <c r="G24" s="84"/>
      <c r="H24" s="85"/>
      <c r="I24" s="33"/>
      <c r="J24" s="48">
        <v>1200</v>
      </c>
      <c r="K24" s="16">
        <v>1200</v>
      </c>
      <c r="L24" s="41"/>
      <c r="M24" s="41"/>
      <c r="Q24" s="41"/>
      <c r="R24" s="41"/>
    </row>
    <row r="25" spans="1:18" ht="20.100000000000001" customHeight="1">
      <c r="A25" s="14"/>
      <c r="B25" s="20"/>
      <c r="C25" s="15"/>
      <c r="D25" s="15"/>
      <c r="E25" s="15"/>
      <c r="F25" s="15"/>
      <c r="G25" s="15"/>
      <c r="H25" s="15"/>
      <c r="I25" s="80" t="s">
        <v>18</v>
      </c>
      <c r="J25" s="81"/>
      <c r="K25" s="38">
        <f>SUM(K20:K24)</f>
        <v>8250</v>
      </c>
    </row>
    <row r="26" spans="1:18" ht="15.75">
      <c r="A26" s="14"/>
      <c r="B26" s="21"/>
      <c r="C26" s="15"/>
      <c r="D26" s="15"/>
      <c r="E26" s="15"/>
      <c r="F26" s="15"/>
      <c r="G26" s="15"/>
      <c r="H26" s="15"/>
      <c r="I26" s="80" t="s">
        <v>19</v>
      </c>
      <c r="J26" s="81"/>
      <c r="K26" s="39">
        <f>K25*18%</f>
        <v>1485</v>
      </c>
    </row>
    <row r="27" spans="1:18" ht="15.75">
      <c r="A27" s="14"/>
      <c r="B27" s="20"/>
      <c r="C27" s="15"/>
      <c r="D27" s="15"/>
      <c r="E27" s="15"/>
      <c r="F27" s="15"/>
      <c r="G27" s="15"/>
      <c r="H27" s="15"/>
      <c r="I27" s="80" t="s">
        <v>20</v>
      </c>
      <c r="J27" s="81"/>
      <c r="K27" s="39">
        <f>SUM(K25:K26)</f>
        <v>9735</v>
      </c>
    </row>
    <row r="28" spans="1:18" ht="15.75">
      <c r="A28" s="6"/>
      <c r="B28" s="22"/>
      <c r="C28" s="3"/>
      <c r="D28" s="3"/>
      <c r="E28" s="3"/>
      <c r="F28" s="3"/>
      <c r="G28" s="3"/>
      <c r="H28" s="3"/>
      <c r="I28" s="22"/>
      <c r="J28" s="3"/>
      <c r="K28" s="7"/>
    </row>
    <row r="29" spans="1:18" ht="15.75">
      <c r="A29" s="8" t="s">
        <v>6</v>
      </c>
      <c r="B29" s="23"/>
      <c r="C29" s="8"/>
      <c r="D29" s="8"/>
      <c r="E29" s="3"/>
      <c r="F29" s="3"/>
      <c r="G29" s="3"/>
      <c r="H29" s="3"/>
      <c r="I29" s="32"/>
      <c r="J29"/>
      <c r="K29"/>
    </row>
    <row r="30" spans="1:18" ht="15.75">
      <c r="A30" s="8" t="s">
        <v>4</v>
      </c>
      <c r="B30" s="24"/>
      <c r="C30" s="9"/>
      <c r="D30" s="9"/>
      <c r="E30" s="3"/>
      <c r="F30" s="3"/>
      <c r="G30" s="3"/>
      <c r="H30" s="3"/>
      <c r="I30" s="32"/>
      <c r="J30"/>
      <c r="K30"/>
    </row>
    <row r="31" spans="1:18" ht="15.75">
      <c r="A31" s="8" t="s">
        <v>5</v>
      </c>
      <c r="B31" s="24"/>
      <c r="C31" s="9"/>
      <c r="D31" s="9"/>
      <c r="E31" s="3"/>
      <c r="F31" s="3"/>
      <c r="G31" s="3"/>
      <c r="H31" s="3"/>
      <c r="I31" s="32"/>
      <c r="J31"/>
      <c r="K31"/>
    </row>
    <row r="32" spans="1:18" ht="15.75">
      <c r="A32" s="8"/>
      <c r="B32" s="24"/>
      <c r="C32" s="9"/>
      <c r="D32" s="9"/>
      <c r="E32" s="3"/>
      <c r="F32" s="3"/>
      <c r="G32" s="3"/>
      <c r="H32" s="3"/>
      <c r="I32" s="32"/>
      <c r="J32"/>
      <c r="K32"/>
    </row>
    <row r="33" spans="1:11" ht="15.75">
      <c r="A33" s="8"/>
      <c r="B33" s="24"/>
      <c r="C33" s="9"/>
      <c r="D33" s="9"/>
      <c r="E33" s="3"/>
      <c r="F33" s="3"/>
      <c r="G33" s="3"/>
      <c r="H33" s="3"/>
      <c r="I33" s="32"/>
      <c r="J33"/>
      <c r="K33"/>
    </row>
    <row r="34" spans="1:11" ht="15.75">
      <c r="A34" s="10" t="s">
        <v>7</v>
      </c>
      <c r="B34" s="25"/>
      <c r="C34" s="10"/>
      <c r="D34" s="10"/>
      <c r="E34" s="4"/>
      <c r="F34" s="4"/>
      <c r="G34" s="4"/>
      <c r="H34" s="4"/>
      <c r="I34" s="32"/>
      <c r="J34"/>
      <c r="K34"/>
    </row>
    <row r="35" spans="1:11" ht="15.75">
      <c r="A35" s="11" t="s">
        <v>8</v>
      </c>
      <c r="B35" s="26"/>
      <c r="C35" s="11"/>
      <c r="D35" s="11"/>
      <c r="E35" s="4"/>
      <c r="F35" s="4"/>
      <c r="G35" s="4"/>
      <c r="H35" s="4"/>
      <c r="I35" s="32"/>
      <c r="J35"/>
      <c r="K35"/>
    </row>
    <row r="36" spans="1:11" ht="15.75">
      <c r="A36" s="11" t="s">
        <v>9</v>
      </c>
      <c r="B36" s="26"/>
      <c r="C36" s="11"/>
      <c r="D36" s="11"/>
      <c r="E36" s="4"/>
      <c r="F36" s="4"/>
      <c r="G36" s="4"/>
      <c r="H36" s="4"/>
      <c r="I36" s="32"/>
      <c r="J36"/>
      <c r="K36"/>
    </row>
    <row r="37" spans="1:11" ht="15.75">
      <c r="A37" s="11" t="s">
        <v>11</v>
      </c>
      <c r="B37" s="26"/>
      <c r="C37" s="11"/>
      <c r="D37" s="11"/>
      <c r="E37" s="3"/>
      <c r="F37" s="3"/>
      <c r="G37" s="3"/>
      <c r="H37" s="3"/>
      <c r="I37" s="32"/>
      <c r="J37"/>
      <c r="K37"/>
    </row>
    <row r="38" spans="1:11" ht="15.75">
      <c r="A38" s="4"/>
      <c r="B38" s="26"/>
      <c r="C38" s="11"/>
      <c r="D38" s="11"/>
      <c r="E38" s="11"/>
      <c r="F38" s="11"/>
      <c r="G38" s="11"/>
      <c r="H38" s="11"/>
      <c r="I38" s="22"/>
      <c r="J38" s="3"/>
      <c r="K38" s="7"/>
    </row>
    <row r="39" spans="1:11">
      <c r="B39" s="13"/>
      <c r="C39" s="12"/>
      <c r="D39" s="12"/>
      <c r="E39" s="12"/>
      <c r="F39" s="12"/>
      <c r="G39" s="12"/>
      <c r="H39" s="12"/>
    </row>
  </sheetData>
  <mergeCells count="14">
    <mergeCell ref="I25:J25"/>
    <mergeCell ref="I26:J26"/>
    <mergeCell ref="I27:J27"/>
    <mergeCell ref="A18:A19"/>
    <mergeCell ref="I18:I19"/>
    <mergeCell ref="D24:H24"/>
    <mergeCell ref="K18:K19"/>
    <mergeCell ref="J18:J19"/>
    <mergeCell ref="C6:K17"/>
    <mergeCell ref="A6:B13"/>
    <mergeCell ref="A17:B17"/>
    <mergeCell ref="A14:B14"/>
    <mergeCell ref="A15:B15"/>
    <mergeCell ref="A16:B16"/>
  </mergeCells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16" workbookViewId="0">
      <selection activeCell="G30" sqref="G3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66" t="s">
        <v>21</v>
      </c>
      <c r="B6" s="67"/>
      <c r="C6" s="57"/>
      <c r="D6" s="58"/>
      <c r="E6" s="58"/>
      <c r="F6" s="58"/>
      <c r="G6" s="58"/>
      <c r="H6" s="58"/>
      <c r="I6" s="58"/>
      <c r="J6" s="58"/>
      <c r="K6" s="59"/>
    </row>
    <row r="7" spans="1:11" ht="6" hidden="1" customHeight="1">
      <c r="A7" s="68"/>
      <c r="B7" s="69"/>
      <c r="C7" s="60"/>
      <c r="D7" s="61"/>
      <c r="E7" s="61"/>
      <c r="F7" s="61"/>
      <c r="G7" s="61"/>
      <c r="H7" s="61"/>
      <c r="I7" s="61"/>
      <c r="J7" s="61"/>
      <c r="K7" s="62"/>
    </row>
    <row r="8" spans="1:11" ht="15" hidden="1" customHeight="1">
      <c r="A8" s="68"/>
      <c r="B8" s="69"/>
      <c r="C8" s="60"/>
      <c r="D8" s="61"/>
      <c r="E8" s="61"/>
      <c r="F8" s="61"/>
      <c r="G8" s="61"/>
      <c r="H8" s="61"/>
      <c r="I8" s="61"/>
      <c r="J8" s="61"/>
      <c r="K8" s="62"/>
    </row>
    <row r="9" spans="1:11" ht="2.25" hidden="1" customHeight="1">
      <c r="A9" s="68"/>
      <c r="B9" s="69"/>
      <c r="C9" s="60"/>
      <c r="D9" s="61"/>
      <c r="E9" s="61"/>
      <c r="F9" s="61"/>
      <c r="G9" s="61"/>
      <c r="H9" s="61"/>
      <c r="I9" s="61"/>
      <c r="J9" s="61"/>
      <c r="K9" s="62"/>
    </row>
    <row r="10" spans="1:11" ht="4.5" hidden="1" customHeight="1">
      <c r="A10" s="68"/>
      <c r="B10" s="69"/>
      <c r="C10" s="60"/>
      <c r="D10" s="61"/>
      <c r="E10" s="61"/>
      <c r="F10" s="61"/>
      <c r="G10" s="61"/>
      <c r="H10" s="61"/>
      <c r="I10" s="61"/>
      <c r="J10" s="61"/>
      <c r="K10" s="62"/>
    </row>
    <row r="11" spans="1:11" ht="15" hidden="1" customHeight="1">
      <c r="A11" s="68"/>
      <c r="B11" s="69"/>
      <c r="C11" s="60"/>
      <c r="D11" s="61"/>
      <c r="E11" s="61"/>
      <c r="F11" s="61"/>
      <c r="G11" s="61"/>
      <c r="H11" s="61"/>
      <c r="I11" s="61"/>
      <c r="J11" s="61"/>
      <c r="K11" s="62"/>
    </row>
    <row r="12" spans="1:11" ht="3.75" hidden="1" customHeight="1">
      <c r="A12" s="68"/>
      <c r="B12" s="69"/>
      <c r="C12" s="60"/>
      <c r="D12" s="61"/>
      <c r="E12" s="61"/>
      <c r="F12" s="61"/>
      <c r="G12" s="61"/>
      <c r="H12" s="61"/>
      <c r="I12" s="61"/>
      <c r="J12" s="61"/>
      <c r="K12" s="62"/>
    </row>
    <row r="13" spans="1:11" ht="3.75" hidden="1" customHeight="1">
      <c r="A13" s="70"/>
      <c r="B13" s="71"/>
      <c r="C13" s="60"/>
      <c r="D13" s="61"/>
      <c r="E13" s="61"/>
      <c r="F13" s="61"/>
      <c r="G13" s="61"/>
      <c r="H13" s="61"/>
      <c r="I13" s="61"/>
      <c r="J13" s="61"/>
      <c r="K13" s="62"/>
    </row>
    <row r="14" spans="1:11" s="31" customFormat="1">
      <c r="A14" s="74" t="s">
        <v>23</v>
      </c>
      <c r="B14" s="75"/>
      <c r="C14" s="60"/>
      <c r="D14" s="61"/>
      <c r="E14" s="61"/>
      <c r="F14" s="61"/>
      <c r="G14" s="61"/>
      <c r="H14" s="61"/>
      <c r="I14" s="61"/>
      <c r="J14" s="61"/>
      <c r="K14" s="62"/>
    </row>
    <row r="15" spans="1:11">
      <c r="A15" s="76" t="s">
        <v>25</v>
      </c>
      <c r="B15" s="77"/>
      <c r="C15" s="60"/>
      <c r="D15" s="61"/>
      <c r="E15" s="61"/>
      <c r="F15" s="61"/>
      <c r="G15" s="61"/>
      <c r="H15" s="61"/>
      <c r="I15" s="61"/>
      <c r="J15" s="61"/>
      <c r="K15" s="62"/>
    </row>
    <row r="16" spans="1:11">
      <c r="A16" s="78" t="s">
        <v>22</v>
      </c>
      <c r="B16" s="79"/>
      <c r="C16" s="60"/>
      <c r="D16" s="61"/>
      <c r="E16" s="61"/>
      <c r="F16" s="61"/>
      <c r="G16" s="61"/>
      <c r="H16" s="61"/>
      <c r="I16" s="61"/>
      <c r="J16" s="61"/>
      <c r="K16" s="62"/>
    </row>
    <row r="17" spans="1:13" ht="35.25" customHeight="1">
      <c r="A17" s="72" t="s">
        <v>28</v>
      </c>
      <c r="B17" s="73"/>
      <c r="C17" s="63"/>
      <c r="D17" s="64"/>
      <c r="E17" s="64"/>
      <c r="F17" s="64"/>
      <c r="G17" s="64"/>
      <c r="H17" s="64"/>
      <c r="I17" s="64"/>
      <c r="J17" s="64"/>
      <c r="K17" s="65"/>
    </row>
    <row r="18" spans="1:13" ht="15" customHeight="1">
      <c r="A18" s="55" t="s">
        <v>16</v>
      </c>
      <c r="B18" s="34"/>
      <c r="C18" s="35"/>
      <c r="D18" s="35"/>
      <c r="E18" s="35"/>
      <c r="F18" s="35"/>
      <c r="G18" s="35"/>
      <c r="H18" s="35"/>
      <c r="I18" s="82" t="s">
        <v>2</v>
      </c>
      <c r="J18" s="55" t="s">
        <v>0</v>
      </c>
      <c r="K18" s="55" t="s">
        <v>3</v>
      </c>
    </row>
    <row r="19" spans="1:13" s="27" customFormat="1" ht="75" customHeight="1">
      <c r="A19" s="56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2" t="s">
        <v>10</v>
      </c>
      <c r="I19" s="82"/>
      <c r="J19" s="56"/>
      <c r="K19" s="56"/>
    </row>
    <row r="20" spans="1:13" s="17" customFormat="1" ht="87.75" customHeight="1" thickBot="1">
      <c r="A20" s="28">
        <v>1</v>
      </c>
      <c r="B20" s="30" t="s">
        <v>53</v>
      </c>
      <c r="C20" s="33" t="s">
        <v>24</v>
      </c>
      <c r="D20" s="33" t="s">
        <v>30</v>
      </c>
      <c r="E20" s="33">
        <v>8.25</v>
      </c>
      <c r="F20" s="33">
        <v>9</v>
      </c>
      <c r="G20" s="29">
        <v>60</v>
      </c>
      <c r="H20" s="33">
        <f t="shared" ref="H20:H21" si="0">E20*F20*G20/144</f>
        <v>30.9375</v>
      </c>
      <c r="I20" s="33" t="s">
        <v>52</v>
      </c>
      <c r="J20" s="48">
        <v>80</v>
      </c>
      <c r="K20" s="16">
        <f>J20*G20</f>
        <v>4800</v>
      </c>
      <c r="L20" s="41"/>
      <c r="M20" s="44" t="s">
        <v>26</v>
      </c>
    </row>
    <row r="21" spans="1:13" s="17" customFormat="1" ht="87.75" customHeight="1" thickBot="1">
      <c r="A21" s="28">
        <v>2</v>
      </c>
      <c r="B21" s="30" t="s">
        <v>53</v>
      </c>
      <c r="C21" s="33" t="s">
        <v>24</v>
      </c>
      <c r="D21" s="33" t="s">
        <v>31</v>
      </c>
      <c r="E21" s="33">
        <v>4</v>
      </c>
      <c r="F21" s="33">
        <v>4</v>
      </c>
      <c r="G21" s="29">
        <v>100</v>
      </c>
      <c r="H21" s="33">
        <f t="shared" si="0"/>
        <v>11.111111111111111</v>
      </c>
      <c r="I21" s="33" t="s">
        <v>32</v>
      </c>
      <c r="J21" s="16">
        <v>135</v>
      </c>
      <c r="K21" s="16">
        <f>J21*G21</f>
        <v>13500</v>
      </c>
      <c r="L21" s="41"/>
      <c r="M21" s="44"/>
    </row>
    <row r="22" spans="1:13" s="17" customFormat="1" ht="87.75" customHeight="1" thickBot="1">
      <c r="A22" s="28">
        <v>3</v>
      </c>
      <c r="B22" s="30" t="s">
        <v>53</v>
      </c>
      <c r="C22" s="33" t="s">
        <v>24</v>
      </c>
      <c r="D22" s="33" t="s">
        <v>33</v>
      </c>
      <c r="E22" s="33">
        <v>24</v>
      </c>
      <c r="F22" s="33">
        <v>78</v>
      </c>
      <c r="G22" s="29">
        <v>2</v>
      </c>
      <c r="H22" s="33">
        <f>E22*F22*G22/144</f>
        <v>26</v>
      </c>
      <c r="I22" s="33" t="s">
        <v>34</v>
      </c>
      <c r="J22" s="16">
        <v>95</v>
      </c>
      <c r="K22" s="16">
        <f>J22*H22</f>
        <v>2470</v>
      </c>
      <c r="L22" s="41"/>
      <c r="M22" s="44"/>
    </row>
    <row r="23" spans="1:13" s="51" customFormat="1" ht="87.75" customHeight="1">
      <c r="A23" s="28">
        <v>4</v>
      </c>
      <c r="B23" s="30" t="s">
        <v>53</v>
      </c>
      <c r="C23" s="47" t="s">
        <v>24</v>
      </c>
      <c r="D23" s="47" t="s">
        <v>35</v>
      </c>
      <c r="E23" s="47">
        <v>8.3000000000000007</v>
      </c>
      <c r="F23" s="47">
        <v>11.7</v>
      </c>
      <c r="G23" s="47">
        <v>500</v>
      </c>
      <c r="H23" s="47">
        <f t="shared" ref="H23:H30" si="1">E23*F23*G23/144</f>
        <v>337.1875</v>
      </c>
      <c r="I23" s="47" t="s">
        <v>36</v>
      </c>
      <c r="J23" s="48">
        <v>3</v>
      </c>
      <c r="K23" s="48">
        <f>J23*G23</f>
        <v>1500</v>
      </c>
      <c r="L23" s="49"/>
      <c r="M23" s="50"/>
    </row>
    <row r="24" spans="1:13" s="51" customFormat="1" ht="126.75" customHeight="1">
      <c r="A24" s="28">
        <v>5</v>
      </c>
      <c r="B24" s="30" t="s">
        <v>53</v>
      </c>
      <c r="C24" s="47" t="s">
        <v>24</v>
      </c>
      <c r="D24" s="47" t="s">
        <v>37</v>
      </c>
      <c r="E24" s="47">
        <v>2</v>
      </c>
      <c r="F24" s="47">
        <v>2.7</v>
      </c>
      <c r="G24" s="29">
        <v>50</v>
      </c>
      <c r="H24" s="47">
        <f t="shared" si="1"/>
        <v>1.875</v>
      </c>
      <c r="I24" s="47" t="s">
        <v>38</v>
      </c>
      <c r="J24" s="48">
        <v>18</v>
      </c>
      <c r="K24" s="48">
        <f>J24*H24</f>
        <v>33.75</v>
      </c>
      <c r="L24" s="49"/>
      <c r="M24" s="50"/>
    </row>
    <row r="25" spans="1:13" s="51" customFormat="1" ht="87.75" customHeight="1">
      <c r="A25" s="28">
        <v>6</v>
      </c>
      <c r="B25" s="30" t="s">
        <v>53</v>
      </c>
      <c r="C25" s="47" t="s">
        <v>24</v>
      </c>
      <c r="D25" s="47" t="s">
        <v>39</v>
      </c>
      <c r="E25" s="47" t="s">
        <v>51</v>
      </c>
      <c r="F25" s="47" t="s">
        <v>51</v>
      </c>
      <c r="G25" s="29">
        <v>1</v>
      </c>
      <c r="H25" s="47">
        <v>2</v>
      </c>
      <c r="I25" s="47" t="s">
        <v>40</v>
      </c>
      <c r="J25" s="48">
        <v>5000</v>
      </c>
      <c r="K25" s="48">
        <v>5000</v>
      </c>
      <c r="L25" s="49"/>
      <c r="M25" s="50"/>
    </row>
    <row r="26" spans="1:13" s="51" customFormat="1" ht="124.5" customHeight="1">
      <c r="A26" s="28">
        <v>7</v>
      </c>
      <c r="B26" s="30" t="s">
        <v>53</v>
      </c>
      <c r="C26" s="47" t="s">
        <v>24</v>
      </c>
      <c r="D26" s="47" t="s">
        <v>41</v>
      </c>
      <c r="E26" s="47">
        <v>1.3779527559055118</v>
      </c>
      <c r="F26" s="47">
        <v>0.98425196850393704</v>
      </c>
      <c r="G26" s="29">
        <v>100</v>
      </c>
      <c r="H26" s="47">
        <f t="shared" si="1"/>
        <v>0.94184216146210076</v>
      </c>
      <c r="I26" s="47" t="s">
        <v>42</v>
      </c>
      <c r="J26" s="48">
        <v>15</v>
      </c>
      <c r="K26" s="48">
        <f>J26*G26</f>
        <v>1500</v>
      </c>
      <c r="L26" s="49" t="s">
        <v>27</v>
      </c>
      <c r="M26" s="50"/>
    </row>
    <row r="27" spans="1:13" s="17" customFormat="1" ht="87.75" customHeight="1">
      <c r="A27" s="28">
        <v>8</v>
      </c>
      <c r="B27" s="30" t="s">
        <v>53</v>
      </c>
      <c r="C27" s="33" t="s">
        <v>24</v>
      </c>
      <c r="D27" s="33" t="s">
        <v>43</v>
      </c>
      <c r="E27" s="33">
        <v>24</v>
      </c>
      <c r="F27" s="33">
        <v>36</v>
      </c>
      <c r="G27" s="29">
        <v>1</v>
      </c>
      <c r="H27" s="33">
        <f t="shared" si="1"/>
        <v>6</v>
      </c>
      <c r="I27" s="33" t="s">
        <v>44</v>
      </c>
      <c r="J27" s="16">
        <v>110</v>
      </c>
      <c r="K27" s="16">
        <f>J27*H27</f>
        <v>660</v>
      </c>
      <c r="L27" s="42"/>
      <c r="M27" s="43"/>
    </row>
    <row r="28" spans="1:13" s="17" customFormat="1" ht="87.75" customHeight="1">
      <c r="A28" s="28">
        <v>9</v>
      </c>
      <c r="B28" s="30" t="s">
        <v>53</v>
      </c>
      <c r="C28" s="33" t="s">
        <v>24</v>
      </c>
      <c r="D28" s="33" t="s">
        <v>45</v>
      </c>
      <c r="E28" s="33">
        <v>5.8</v>
      </c>
      <c r="F28" s="33">
        <v>8.3000000000000007</v>
      </c>
      <c r="G28" s="29">
        <v>25</v>
      </c>
      <c r="H28" s="33">
        <f t="shared" si="1"/>
        <v>8.3576388888888893</v>
      </c>
      <c r="I28" s="33" t="s">
        <v>46</v>
      </c>
      <c r="J28" s="16">
        <v>30</v>
      </c>
      <c r="K28" s="16">
        <f>J28*G28</f>
        <v>750</v>
      </c>
      <c r="L28" s="42"/>
      <c r="M28" s="43"/>
    </row>
    <row r="29" spans="1:13" s="51" customFormat="1" ht="87.75" customHeight="1">
      <c r="A29" s="28">
        <v>10</v>
      </c>
      <c r="B29" s="30" t="s">
        <v>53</v>
      </c>
      <c r="C29" s="47" t="s">
        <v>24</v>
      </c>
      <c r="D29" s="47" t="s">
        <v>47</v>
      </c>
      <c r="E29" s="47">
        <v>11.7</v>
      </c>
      <c r="F29" s="47">
        <v>16.5</v>
      </c>
      <c r="G29" s="29">
        <v>100</v>
      </c>
      <c r="H29" s="47">
        <f t="shared" si="1"/>
        <v>134.0625</v>
      </c>
      <c r="I29" s="47" t="s">
        <v>48</v>
      </c>
      <c r="J29" s="48">
        <v>35</v>
      </c>
      <c r="K29" s="48">
        <f>J29*G29</f>
        <v>3500</v>
      </c>
      <c r="L29" s="49"/>
      <c r="M29" s="50"/>
    </row>
    <row r="30" spans="1:13" s="17" customFormat="1" ht="87.75" customHeight="1">
      <c r="A30" s="28"/>
      <c r="B30" s="30" t="s">
        <v>53</v>
      </c>
      <c r="C30" s="33" t="s">
        <v>24</v>
      </c>
      <c r="D30" s="33" t="s">
        <v>49</v>
      </c>
      <c r="E30" s="33">
        <v>5.8</v>
      </c>
      <c r="F30" s="33">
        <v>8.3000000000000007</v>
      </c>
      <c r="G30" s="29">
        <v>25</v>
      </c>
      <c r="H30" s="33">
        <f t="shared" si="1"/>
        <v>8.3576388888888893</v>
      </c>
      <c r="I30" s="33" t="s">
        <v>50</v>
      </c>
      <c r="J30" s="16">
        <v>30</v>
      </c>
      <c r="K30" s="16">
        <f>J30*G30</f>
        <v>750</v>
      </c>
      <c r="L30" s="42"/>
      <c r="M30" s="43"/>
    </row>
    <row r="31" spans="1:13" s="17" customFormat="1" ht="28.5" customHeight="1">
      <c r="A31" s="28"/>
      <c r="B31" s="30"/>
      <c r="C31" s="33"/>
      <c r="D31" s="83" t="s">
        <v>29</v>
      </c>
      <c r="E31" s="84"/>
      <c r="F31" s="84"/>
      <c r="G31" s="84"/>
      <c r="H31" s="85"/>
      <c r="I31" s="45"/>
      <c r="J31" s="46"/>
      <c r="K31" s="16">
        <v>3500</v>
      </c>
      <c r="L31" s="42"/>
      <c r="M31" s="43"/>
    </row>
    <row r="32" spans="1:13" ht="20.100000000000001" customHeight="1">
      <c r="A32" s="14"/>
      <c r="B32" s="20"/>
      <c r="C32" s="15"/>
      <c r="D32" s="15"/>
      <c r="E32" s="15"/>
      <c r="F32" s="15"/>
      <c r="G32" s="15"/>
      <c r="H32" s="15"/>
      <c r="I32" s="80" t="s">
        <v>18</v>
      </c>
      <c r="J32" s="81"/>
      <c r="K32" s="38">
        <f>SUM(K20:K31)</f>
        <v>37963.75</v>
      </c>
    </row>
    <row r="33" spans="1:12" ht="15.75">
      <c r="A33" s="14"/>
      <c r="B33" s="21"/>
      <c r="C33" s="15"/>
      <c r="D33" s="15"/>
      <c r="E33" s="15"/>
      <c r="F33" s="15"/>
      <c r="G33" s="15"/>
      <c r="H33" s="15"/>
      <c r="I33" s="80" t="s">
        <v>19</v>
      </c>
      <c r="J33" s="81"/>
      <c r="K33" s="39">
        <f>K32*18%</f>
        <v>6833.4749999999995</v>
      </c>
    </row>
    <row r="34" spans="1:12" ht="15.75">
      <c r="A34" s="14"/>
      <c r="B34" s="20"/>
      <c r="C34" s="15"/>
      <c r="D34" s="15"/>
      <c r="E34" s="15"/>
      <c r="F34" s="15"/>
      <c r="G34" s="15"/>
      <c r="H34" s="15"/>
      <c r="I34" s="80" t="s">
        <v>20</v>
      </c>
      <c r="J34" s="81"/>
      <c r="K34" s="39">
        <f>SUM(K32:K33)</f>
        <v>44797.224999999999</v>
      </c>
    </row>
    <row r="35" spans="1:12" ht="15.75">
      <c r="A35" s="6"/>
      <c r="B35" s="22"/>
      <c r="C35" s="3"/>
      <c r="D35" s="3"/>
      <c r="E35" s="3"/>
      <c r="F35" s="3"/>
      <c r="G35" s="3"/>
      <c r="H35" s="3"/>
      <c r="I35" s="22"/>
      <c r="J35" s="3"/>
      <c r="K35" s="7"/>
      <c r="L35" s="40"/>
    </row>
    <row r="36" spans="1:12" ht="15.75">
      <c r="A36" s="8" t="s">
        <v>6</v>
      </c>
      <c r="B36" s="23"/>
      <c r="C36" s="8"/>
      <c r="D36" s="8"/>
      <c r="E36" s="3"/>
      <c r="F36" s="3"/>
      <c r="G36" s="3"/>
      <c r="H36" s="3"/>
      <c r="I36" s="32"/>
      <c r="J36"/>
      <c r="K36"/>
    </row>
    <row r="37" spans="1:12" ht="15.75">
      <c r="A37" s="8" t="s">
        <v>4</v>
      </c>
      <c r="B37" s="24"/>
      <c r="C37" s="9"/>
      <c r="D37" s="9"/>
      <c r="E37" s="3"/>
      <c r="F37" s="3"/>
      <c r="G37" s="3"/>
      <c r="H37" s="3"/>
      <c r="I37" s="32"/>
      <c r="J37"/>
      <c r="K37"/>
    </row>
    <row r="38" spans="1:12" ht="15.75">
      <c r="A38" s="8" t="s">
        <v>5</v>
      </c>
      <c r="B38" s="24"/>
      <c r="C38" s="9"/>
      <c r="D38" s="9"/>
      <c r="E38" s="3"/>
      <c r="F38" s="3"/>
      <c r="G38" s="3"/>
      <c r="H38" s="3"/>
      <c r="I38" s="32"/>
      <c r="J38"/>
      <c r="K38"/>
    </row>
    <row r="39" spans="1:12" ht="15.75">
      <c r="A39" s="8"/>
      <c r="B39" s="24"/>
      <c r="C39" s="9"/>
      <c r="D39" s="9"/>
      <c r="E39" s="3"/>
      <c r="F39" s="3"/>
      <c r="G39" s="3"/>
      <c r="H39" s="3"/>
      <c r="I39" s="32"/>
      <c r="J39"/>
      <c r="K39"/>
    </row>
    <row r="40" spans="1:12" ht="15.75">
      <c r="A40" s="8"/>
      <c r="B40" s="24"/>
      <c r="C40" s="9"/>
      <c r="D40" s="9"/>
      <c r="E40" s="3"/>
      <c r="F40" s="3"/>
      <c r="G40" s="3"/>
      <c r="H40" s="3"/>
      <c r="I40" s="32"/>
      <c r="J40"/>
      <c r="K40"/>
    </row>
    <row r="41" spans="1:12" ht="15.75">
      <c r="A41" s="10" t="s">
        <v>7</v>
      </c>
      <c r="B41" s="25"/>
      <c r="C41" s="10"/>
      <c r="D41" s="10"/>
      <c r="E41" s="4"/>
      <c r="F41" s="4"/>
      <c r="G41" s="4"/>
      <c r="H41" s="4"/>
      <c r="I41" s="32"/>
      <c r="J41"/>
      <c r="K41"/>
    </row>
    <row r="42" spans="1:12" ht="15.75">
      <c r="A42" s="11" t="s">
        <v>8</v>
      </c>
      <c r="B42" s="26"/>
      <c r="C42" s="11"/>
      <c r="D42" s="11"/>
      <c r="E42" s="4"/>
      <c r="F42" s="4"/>
      <c r="G42" s="4"/>
      <c r="H42" s="4"/>
      <c r="I42" s="32"/>
      <c r="J42"/>
      <c r="K42"/>
    </row>
    <row r="43" spans="1:12" ht="15.75">
      <c r="A43" s="11" t="s">
        <v>9</v>
      </c>
      <c r="B43" s="26"/>
      <c r="C43" s="11"/>
      <c r="D43" s="11"/>
      <c r="E43" s="4"/>
      <c r="F43" s="4"/>
      <c r="G43" s="4"/>
      <c r="H43" s="4"/>
      <c r="I43" s="32"/>
      <c r="J43"/>
      <c r="K43"/>
    </row>
    <row r="44" spans="1:12" ht="15.75">
      <c r="A44" s="11" t="s">
        <v>11</v>
      </c>
      <c r="B44" s="26"/>
      <c r="C44" s="11"/>
      <c r="D44" s="11"/>
      <c r="E44" s="3"/>
      <c r="F44" s="3"/>
      <c r="G44" s="3"/>
      <c r="H44" s="3"/>
      <c r="I44" s="32"/>
      <c r="J44"/>
      <c r="K44"/>
    </row>
    <row r="45" spans="1:12" ht="15.75">
      <c r="A45" s="4"/>
      <c r="B45" s="26"/>
      <c r="C45" s="11"/>
      <c r="D45" s="11"/>
      <c r="E45" s="11"/>
      <c r="F45" s="11"/>
      <c r="G45" s="11"/>
      <c r="H45" s="11"/>
      <c r="I45" s="22"/>
      <c r="J45" s="3"/>
      <c r="K45" s="7"/>
    </row>
    <row r="46" spans="1:12">
      <c r="B46" s="13"/>
      <c r="C46" s="12"/>
      <c r="D46" s="12"/>
      <c r="E46" s="12"/>
      <c r="F46" s="12"/>
      <c r="G46" s="12"/>
      <c r="H46" s="12"/>
    </row>
  </sheetData>
  <mergeCells count="14">
    <mergeCell ref="K18:K19"/>
    <mergeCell ref="D31:H31"/>
    <mergeCell ref="I32:J32"/>
    <mergeCell ref="A6:B13"/>
    <mergeCell ref="C6:K17"/>
    <mergeCell ref="A14:B14"/>
    <mergeCell ref="A15:B15"/>
    <mergeCell ref="A16:B16"/>
    <mergeCell ref="A17:B17"/>
    <mergeCell ref="I33:J33"/>
    <mergeCell ref="I34:J34"/>
    <mergeCell ref="A18:A19"/>
    <mergeCell ref="I18:I19"/>
    <mergeCell ref="J18:J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18" zoomScale="85" zoomScaleNormal="85" workbookViewId="0">
      <selection activeCell="A20" sqref="A2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66" t="s">
        <v>21</v>
      </c>
      <c r="B6" s="67"/>
      <c r="C6" s="57"/>
      <c r="D6" s="58"/>
      <c r="E6" s="58"/>
      <c r="F6" s="58"/>
      <c r="G6" s="58"/>
      <c r="H6" s="58"/>
      <c r="I6" s="58"/>
      <c r="J6" s="58"/>
      <c r="K6" s="59"/>
    </row>
    <row r="7" spans="1:11" ht="6" hidden="1" customHeight="1">
      <c r="A7" s="68"/>
      <c r="B7" s="69"/>
      <c r="C7" s="60"/>
      <c r="D7" s="61"/>
      <c r="E7" s="61"/>
      <c r="F7" s="61"/>
      <c r="G7" s="61"/>
      <c r="H7" s="61"/>
      <c r="I7" s="61"/>
      <c r="J7" s="61"/>
      <c r="K7" s="62"/>
    </row>
    <row r="8" spans="1:11" ht="15" hidden="1" customHeight="1">
      <c r="A8" s="68"/>
      <c r="B8" s="69"/>
      <c r="C8" s="60"/>
      <c r="D8" s="61"/>
      <c r="E8" s="61"/>
      <c r="F8" s="61"/>
      <c r="G8" s="61"/>
      <c r="H8" s="61"/>
      <c r="I8" s="61"/>
      <c r="J8" s="61"/>
      <c r="K8" s="62"/>
    </row>
    <row r="9" spans="1:11" ht="2.25" hidden="1" customHeight="1">
      <c r="A9" s="68"/>
      <c r="B9" s="69"/>
      <c r="C9" s="60"/>
      <c r="D9" s="61"/>
      <c r="E9" s="61"/>
      <c r="F9" s="61"/>
      <c r="G9" s="61"/>
      <c r="H9" s="61"/>
      <c r="I9" s="61"/>
      <c r="J9" s="61"/>
      <c r="K9" s="62"/>
    </row>
    <row r="10" spans="1:11" ht="4.5" hidden="1" customHeight="1">
      <c r="A10" s="68"/>
      <c r="B10" s="69"/>
      <c r="C10" s="60"/>
      <c r="D10" s="61"/>
      <c r="E10" s="61"/>
      <c r="F10" s="61"/>
      <c r="G10" s="61"/>
      <c r="H10" s="61"/>
      <c r="I10" s="61"/>
      <c r="J10" s="61"/>
      <c r="K10" s="62"/>
    </row>
    <row r="11" spans="1:11" ht="15" hidden="1" customHeight="1">
      <c r="A11" s="68"/>
      <c r="B11" s="69"/>
      <c r="C11" s="60"/>
      <c r="D11" s="61"/>
      <c r="E11" s="61"/>
      <c r="F11" s="61"/>
      <c r="G11" s="61"/>
      <c r="H11" s="61"/>
      <c r="I11" s="61"/>
      <c r="J11" s="61"/>
      <c r="K11" s="62"/>
    </row>
    <row r="12" spans="1:11" ht="3.75" hidden="1" customHeight="1">
      <c r="A12" s="68"/>
      <c r="B12" s="69"/>
      <c r="C12" s="60"/>
      <c r="D12" s="61"/>
      <c r="E12" s="61"/>
      <c r="F12" s="61"/>
      <c r="G12" s="61"/>
      <c r="H12" s="61"/>
      <c r="I12" s="61"/>
      <c r="J12" s="61"/>
      <c r="K12" s="62"/>
    </row>
    <row r="13" spans="1:11" ht="3.75" hidden="1" customHeight="1">
      <c r="A13" s="70"/>
      <c r="B13" s="71"/>
      <c r="C13" s="60"/>
      <c r="D13" s="61"/>
      <c r="E13" s="61"/>
      <c r="F13" s="61"/>
      <c r="G13" s="61"/>
      <c r="H13" s="61"/>
      <c r="I13" s="61"/>
      <c r="J13" s="61"/>
      <c r="K13" s="62"/>
    </row>
    <row r="14" spans="1:11" s="31" customFormat="1">
      <c r="A14" s="74" t="s">
        <v>23</v>
      </c>
      <c r="B14" s="75"/>
      <c r="C14" s="60"/>
      <c r="D14" s="61"/>
      <c r="E14" s="61"/>
      <c r="F14" s="61"/>
      <c r="G14" s="61"/>
      <c r="H14" s="61"/>
      <c r="I14" s="61"/>
      <c r="J14" s="61"/>
      <c r="K14" s="62"/>
    </row>
    <row r="15" spans="1:11">
      <c r="A15" s="76" t="s">
        <v>25</v>
      </c>
      <c r="B15" s="77"/>
      <c r="C15" s="60"/>
      <c r="D15" s="61"/>
      <c r="E15" s="61"/>
      <c r="F15" s="61"/>
      <c r="G15" s="61"/>
      <c r="H15" s="61"/>
      <c r="I15" s="61"/>
      <c r="J15" s="61"/>
      <c r="K15" s="62"/>
    </row>
    <row r="16" spans="1:11">
      <c r="A16" s="78" t="s">
        <v>22</v>
      </c>
      <c r="B16" s="79"/>
      <c r="C16" s="60"/>
      <c r="D16" s="61"/>
      <c r="E16" s="61"/>
      <c r="F16" s="61"/>
      <c r="G16" s="61"/>
      <c r="H16" s="61"/>
      <c r="I16" s="61"/>
      <c r="J16" s="61"/>
      <c r="K16" s="62"/>
    </row>
    <row r="17" spans="1:13" ht="35.25" customHeight="1">
      <c r="A17" s="72" t="s">
        <v>54</v>
      </c>
      <c r="B17" s="73"/>
      <c r="C17" s="63"/>
      <c r="D17" s="64"/>
      <c r="E17" s="64"/>
      <c r="F17" s="64"/>
      <c r="G17" s="64"/>
      <c r="H17" s="64"/>
      <c r="I17" s="64"/>
      <c r="J17" s="64"/>
      <c r="K17" s="65"/>
    </row>
    <row r="18" spans="1:13" ht="15" customHeight="1">
      <c r="A18" s="55" t="s">
        <v>16</v>
      </c>
      <c r="B18" s="34"/>
      <c r="C18" s="35"/>
      <c r="D18" s="35"/>
      <c r="E18" s="35"/>
      <c r="F18" s="35"/>
      <c r="G18" s="35"/>
      <c r="H18" s="35"/>
      <c r="I18" s="82" t="s">
        <v>2</v>
      </c>
      <c r="J18" s="55" t="s">
        <v>0</v>
      </c>
      <c r="K18" s="55" t="s">
        <v>3</v>
      </c>
    </row>
    <row r="19" spans="1:13" s="27" customFormat="1" ht="75" customHeight="1">
      <c r="A19" s="56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3" t="s">
        <v>10</v>
      </c>
      <c r="I19" s="82"/>
      <c r="J19" s="56"/>
      <c r="K19" s="56"/>
    </row>
    <row r="20" spans="1:13" s="17" customFormat="1" ht="87.75" customHeight="1" thickBot="1">
      <c r="A20" s="28">
        <v>1</v>
      </c>
      <c r="B20" s="30" t="s">
        <v>71</v>
      </c>
      <c r="C20" s="33" t="s">
        <v>24</v>
      </c>
      <c r="D20" s="33" t="s">
        <v>55</v>
      </c>
      <c r="E20" s="33">
        <v>24</v>
      </c>
      <c r="F20" s="33">
        <v>99.47999999999999</v>
      </c>
      <c r="G20" s="29">
        <v>2</v>
      </c>
      <c r="H20" s="33">
        <f>E20*F20*G20/144</f>
        <v>33.159999999999997</v>
      </c>
      <c r="I20" s="33" t="s">
        <v>56</v>
      </c>
      <c r="J20" s="48">
        <v>110</v>
      </c>
      <c r="K20" s="16">
        <f>J20*H20</f>
        <v>3647.5999999999995</v>
      </c>
      <c r="L20" s="41" t="s">
        <v>72</v>
      </c>
      <c r="M20" s="44" t="s">
        <v>26</v>
      </c>
    </row>
    <row r="21" spans="1:13" s="17" customFormat="1" ht="87.75" customHeight="1" thickBot="1">
      <c r="A21" s="28">
        <v>2</v>
      </c>
      <c r="B21" s="30" t="s">
        <v>71</v>
      </c>
      <c r="C21" s="33" t="s">
        <v>24</v>
      </c>
      <c r="D21" s="33" t="s">
        <v>57</v>
      </c>
      <c r="E21" s="33">
        <v>8.3000000000000007</v>
      </c>
      <c r="F21" s="33">
        <v>11.7</v>
      </c>
      <c r="G21" s="29">
        <v>500</v>
      </c>
      <c r="H21" s="33">
        <f>E21*F21*G21/144</f>
        <v>337.1875</v>
      </c>
      <c r="I21" s="33" t="s">
        <v>58</v>
      </c>
      <c r="J21" s="16">
        <v>3</v>
      </c>
      <c r="K21" s="16">
        <f>J21*G21</f>
        <v>1500</v>
      </c>
      <c r="L21" s="41" t="s">
        <v>72</v>
      </c>
      <c r="M21" s="44"/>
    </row>
    <row r="22" spans="1:13" s="17" customFormat="1" ht="87.75" customHeight="1" thickBot="1">
      <c r="A22" s="28">
        <v>3</v>
      </c>
      <c r="B22" s="30" t="s">
        <v>71</v>
      </c>
      <c r="C22" s="33" t="s">
        <v>24</v>
      </c>
      <c r="D22" s="33" t="s">
        <v>59</v>
      </c>
      <c r="E22" s="33" t="s">
        <v>60</v>
      </c>
      <c r="F22" s="33" t="s">
        <v>60</v>
      </c>
      <c r="G22" s="29">
        <v>1</v>
      </c>
      <c r="H22" s="33">
        <v>1</v>
      </c>
      <c r="I22" s="33" t="s">
        <v>61</v>
      </c>
      <c r="J22" s="16">
        <v>3200</v>
      </c>
      <c r="K22" s="16">
        <f>J22*H22</f>
        <v>3200</v>
      </c>
      <c r="L22" s="41" t="s">
        <v>72</v>
      </c>
      <c r="M22" s="44"/>
    </row>
    <row r="23" spans="1:13" s="51" customFormat="1" ht="126.75" customHeight="1">
      <c r="A23" s="28">
        <v>5</v>
      </c>
      <c r="B23" s="30" t="s">
        <v>71</v>
      </c>
      <c r="C23" s="47" t="s">
        <v>24</v>
      </c>
      <c r="D23" s="47" t="s">
        <v>62</v>
      </c>
      <c r="E23" s="47">
        <v>24</v>
      </c>
      <c r="F23" s="47">
        <v>36</v>
      </c>
      <c r="G23" s="29">
        <v>1</v>
      </c>
      <c r="H23" s="33">
        <f t="shared" ref="H23:H37" si="0">E23*F23*G23/144</f>
        <v>6</v>
      </c>
      <c r="I23" s="47" t="s">
        <v>63</v>
      </c>
      <c r="J23" s="48">
        <v>110</v>
      </c>
      <c r="K23" s="48">
        <f>J23*H23</f>
        <v>660</v>
      </c>
      <c r="L23" s="49" t="s">
        <v>72</v>
      </c>
      <c r="M23" s="50"/>
    </row>
    <row r="24" spans="1:13" s="51" customFormat="1" ht="87.75" customHeight="1">
      <c r="A24" s="28">
        <v>6</v>
      </c>
      <c r="B24" s="30" t="s">
        <v>71</v>
      </c>
      <c r="C24" s="47" t="s">
        <v>24</v>
      </c>
      <c r="D24" s="47" t="s">
        <v>64</v>
      </c>
      <c r="E24" s="47">
        <v>5.8</v>
      </c>
      <c r="F24" s="47">
        <v>8.3000000000000007</v>
      </c>
      <c r="G24" s="29">
        <v>25</v>
      </c>
      <c r="H24" s="33">
        <f t="shared" si="0"/>
        <v>8.3576388888888893</v>
      </c>
      <c r="I24" s="47" t="s">
        <v>65</v>
      </c>
      <c r="J24" s="48">
        <v>30</v>
      </c>
      <c r="K24" s="48">
        <f>J24*H24</f>
        <v>250.72916666666669</v>
      </c>
      <c r="L24" s="49" t="s">
        <v>72</v>
      </c>
      <c r="M24" s="50"/>
    </row>
    <row r="25" spans="1:13" s="51" customFormat="1" ht="124.5" customHeight="1">
      <c r="A25" s="28">
        <v>7</v>
      </c>
      <c r="B25" s="30" t="s">
        <v>71</v>
      </c>
      <c r="C25" s="47" t="s">
        <v>24</v>
      </c>
      <c r="D25" s="47" t="s">
        <v>66</v>
      </c>
      <c r="E25" s="47">
        <v>11.7</v>
      </c>
      <c r="F25" s="47">
        <v>16.5</v>
      </c>
      <c r="G25" s="29">
        <v>150</v>
      </c>
      <c r="H25" s="33">
        <f t="shared" si="0"/>
        <v>201.09374999999997</v>
      </c>
      <c r="I25" s="47" t="s">
        <v>48</v>
      </c>
      <c r="J25" s="48">
        <v>35</v>
      </c>
      <c r="K25" s="48">
        <f>J25*G25</f>
        <v>5250</v>
      </c>
      <c r="L25" s="49" t="s">
        <v>72</v>
      </c>
      <c r="M25" s="50"/>
    </row>
    <row r="26" spans="1:13" s="17" customFormat="1" ht="87.75" customHeight="1">
      <c r="A26" s="28">
        <v>8</v>
      </c>
      <c r="B26" s="30" t="s">
        <v>71</v>
      </c>
      <c r="C26" s="33" t="s">
        <v>24</v>
      </c>
      <c r="D26" s="33" t="s">
        <v>67</v>
      </c>
      <c r="E26" s="33">
        <v>18.600000000000001</v>
      </c>
      <c r="F26" s="33">
        <f>4*12</f>
        <v>48</v>
      </c>
      <c r="G26" s="29">
        <v>2</v>
      </c>
      <c r="H26" s="33">
        <f t="shared" si="0"/>
        <v>12.4</v>
      </c>
      <c r="I26" s="33" t="s">
        <v>68</v>
      </c>
      <c r="J26" s="16">
        <v>110</v>
      </c>
      <c r="K26" s="16">
        <f>J26*H26</f>
        <v>1364</v>
      </c>
      <c r="L26" s="42" t="s">
        <v>72</v>
      </c>
      <c r="M26" s="43"/>
    </row>
    <row r="27" spans="1:13" s="17" customFormat="1" ht="87.75" customHeight="1">
      <c r="A27" s="28">
        <v>9</v>
      </c>
      <c r="B27" s="30" t="s">
        <v>71</v>
      </c>
      <c r="C27" s="33" t="s">
        <v>24</v>
      </c>
      <c r="D27" s="33" t="s">
        <v>69</v>
      </c>
      <c r="E27" s="33">
        <v>10.5</v>
      </c>
      <c r="F27" s="33">
        <v>15</v>
      </c>
      <c r="G27" s="29">
        <v>10</v>
      </c>
      <c r="H27" s="33">
        <f t="shared" si="0"/>
        <v>10.9375</v>
      </c>
      <c r="I27" s="33" t="s">
        <v>73</v>
      </c>
      <c r="J27" s="16">
        <v>60</v>
      </c>
      <c r="K27" s="16">
        <f>J27*H27</f>
        <v>656.25</v>
      </c>
      <c r="L27" s="42" t="s">
        <v>72</v>
      </c>
      <c r="M27" s="43"/>
    </row>
    <row r="28" spans="1:13" s="17" customFormat="1" ht="87.75" customHeight="1">
      <c r="A28" s="28"/>
      <c r="B28" s="30" t="s">
        <v>71</v>
      </c>
      <c r="C28" s="33" t="s">
        <v>24</v>
      </c>
      <c r="D28" s="33" t="s">
        <v>69</v>
      </c>
      <c r="E28" s="33">
        <v>17</v>
      </c>
      <c r="F28" s="33">
        <v>15</v>
      </c>
      <c r="G28" s="29">
        <v>10</v>
      </c>
      <c r="H28" s="33">
        <f t="shared" si="0"/>
        <v>17.708333333333332</v>
      </c>
      <c r="I28" s="33" t="s">
        <v>73</v>
      </c>
      <c r="J28" s="16">
        <v>60</v>
      </c>
      <c r="K28" s="16">
        <f t="shared" ref="K28:K37" si="1">J28*H28</f>
        <v>1062.5</v>
      </c>
      <c r="L28" s="42" t="s">
        <v>72</v>
      </c>
      <c r="M28" s="43"/>
    </row>
    <row r="29" spans="1:13" s="17" customFormat="1" ht="87.75" customHeight="1">
      <c r="A29" s="28"/>
      <c r="B29" s="30" t="s">
        <v>71</v>
      </c>
      <c r="C29" s="33" t="s">
        <v>24</v>
      </c>
      <c r="D29" s="33" t="s">
        <v>69</v>
      </c>
      <c r="E29" s="33">
        <v>17.5</v>
      </c>
      <c r="F29" s="33">
        <v>15.9</v>
      </c>
      <c r="G29" s="29">
        <v>10</v>
      </c>
      <c r="H29" s="33">
        <f t="shared" si="0"/>
        <v>19.322916666666668</v>
      </c>
      <c r="I29" s="33" t="s">
        <v>73</v>
      </c>
      <c r="J29" s="16">
        <v>60</v>
      </c>
      <c r="K29" s="16">
        <f t="shared" si="1"/>
        <v>1159.375</v>
      </c>
      <c r="L29" s="42" t="s">
        <v>72</v>
      </c>
      <c r="M29" s="43"/>
    </row>
    <row r="30" spans="1:13" s="17" customFormat="1" ht="87.75" customHeight="1">
      <c r="A30" s="28"/>
      <c r="B30" s="30" t="s">
        <v>71</v>
      </c>
      <c r="C30" s="33" t="s">
        <v>24</v>
      </c>
      <c r="D30" s="33" t="s">
        <v>69</v>
      </c>
      <c r="E30" s="33">
        <v>17.5</v>
      </c>
      <c r="F30" s="33">
        <v>14</v>
      </c>
      <c r="G30" s="29">
        <v>10</v>
      </c>
      <c r="H30" s="33">
        <f t="shared" si="0"/>
        <v>17.013888888888889</v>
      </c>
      <c r="I30" s="33" t="s">
        <v>73</v>
      </c>
      <c r="J30" s="16">
        <v>60</v>
      </c>
      <c r="K30" s="16">
        <f t="shared" si="1"/>
        <v>1020.8333333333334</v>
      </c>
      <c r="L30" s="42" t="s">
        <v>72</v>
      </c>
      <c r="M30" s="43"/>
    </row>
    <row r="31" spans="1:13" s="17" customFormat="1" ht="87.75" customHeight="1">
      <c r="A31" s="28"/>
      <c r="B31" s="30" t="s">
        <v>71</v>
      </c>
      <c r="C31" s="33" t="s">
        <v>24</v>
      </c>
      <c r="D31" s="33" t="s">
        <v>69</v>
      </c>
      <c r="E31" s="33">
        <v>21</v>
      </c>
      <c r="F31" s="33">
        <v>14.7</v>
      </c>
      <c r="G31" s="29">
        <v>10</v>
      </c>
      <c r="H31" s="33">
        <f t="shared" si="0"/>
        <v>21.4375</v>
      </c>
      <c r="I31" s="33" t="s">
        <v>73</v>
      </c>
      <c r="J31" s="16">
        <v>60</v>
      </c>
      <c r="K31" s="16">
        <f t="shared" si="1"/>
        <v>1286.25</v>
      </c>
      <c r="L31" s="42" t="s">
        <v>72</v>
      </c>
      <c r="M31" s="43"/>
    </row>
    <row r="32" spans="1:13" s="17" customFormat="1" ht="87.75" customHeight="1">
      <c r="A32" s="28"/>
      <c r="B32" s="30" t="s">
        <v>71</v>
      </c>
      <c r="C32" s="33" t="s">
        <v>24</v>
      </c>
      <c r="D32" s="33" t="s">
        <v>69</v>
      </c>
      <c r="E32" s="33">
        <v>20</v>
      </c>
      <c r="F32" s="33">
        <v>12.5</v>
      </c>
      <c r="G32" s="29">
        <v>10</v>
      </c>
      <c r="H32" s="33">
        <f t="shared" si="0"/>
        <v>17.361111111111111</v>
      </c>
      <c r="I32" s="33" t="s">
        <v>73</v>
      </c>
      <c r="J32" s="16">
        <v>60</v>
      </c>
      <c r="K32" s="16">
        <f t="shared" si="1"/>
        <v>1041.6666666666667</v>
      </c>
      <c r="L32" s="42" t="s">
        <v>72</v>
      </c>
      <c r="M32" s="43"/>
    </row>
    <row r="33" spans="1:13" s="17" customFormat="1" ht="87.75" customHeight="1">
      <c r="A33" s="28"/>
      <c r="B33" s="30" t="s">
        <v>71</v>
      </c>
      <c r="C33" s="33" t="s">
        <v>24</v>
      </c>
      <c r="D33" s="33" t="s">
        <v>69</v>
      </c>
      <c r="E33" s="33">
        <v>19</v>
      </c>
      <c r="F33" s="33">
        <v>15</v>
      </c>
      <c r="G33" s="29">
        <v>10</v>
      </c>
      <c r="H33" s="33">
        <f t="shared" si="0"/>
        <v>19.791666666666668</v>
      </c>
      <c r="I33" s="33" t="s">
        <v>73</v>
      </c>
      <c r="J33" s="16">
        <v>60</v>
      </c>
      <c r="K33" s="16">
        <f t="shared" si="1"/>
        <v>1187.5</v>
      </c>
      <c r="L33" s="42" t="s">
        <v>72</v>
      </c>
      <c r="M33" s="43"/>
    </row>
    <row r="34" spans="1:13" s="17" customFormat="1" ht="87.75" customHeight="1">
      <c r="A34" s="28"/>
      <c r="B34" s="30" t="s">
        <v>71</v>
      </c>
      <c r="C34" s="33" t="s">
        <v>24</v>
      </c>
      <c r="D34" s="33" t="s">
        <v>69</v>
      </c>
      <c r="E34" s="33">
        <v>11</v>
      </c>
      <c r="F34" s="33">
        <v>16</v>
      </c>
      <c r="G34" s="29">
        <v>10</v>
      </c>
      <c r="H34" s="33">
        <f t="shared" si="0"/>
        <v>12.222222222222221</v>
      </c>
      <c r="I34" s="33" t="s">
        <v>73</v>
      </c>
      <c r="J34" s="16">
        <v>60</v>
      </c>
      <c r="K34" s="16">
        <f t="shared" si="1"/>
        <v>733.33333333333326</v>
      </c>
      <c r="L34" s="42" t="s">
        <v>72</v>
      </c>
      <c r="M34" s="43"/>
    </row>
    <row r="35" spans="1:13" s="17" customFormat="1" ht="87.75" customHeight="1">
      <c r="A35" s="28"/>
      <c r="B35" s="30" t="s">
        <v>71</v>
      </c>
      <c r="C35" s="33" t="s">
        <v>24</v>
      </c>
      <c r="D35" s="33" t="s">
        <v>69</v>
      </c>
      <c r="E35" s="33">
        <v>11.5</v>
      </c>
      <c r="F35" s="33">
        <v>15</v>
      </c>
      <c r="G35" s="29">
        <v>10</v>
      </c>
      <c r="H35" s="33">
        <f t="shared" si="0"/>
        <v>11.979166666666666</v>
      </c>
      <c r="I35" s="33" t="s">
        <v>73</v>
      </c>
      <c r="J35" s="16">
        <v>60</v>
      </c>
      <c r="K35" s="16">
        <f t="shared" si="1"/>
        <v>718.75</v>
      </c>
      <c r="L35" s="42" t="s">
        <v>72</v>
      </c>
      <c r="M35" s="43"/>
    </row>
    <row r="36" spans="1:13" s="17" customFormat="1" ht="87.75" customHeight="1">
      <c r="A36" s="28"/>
      <c r="B36" s="30" t="s">
        <v>71</v>
      </c>
      <c r="C36" s="33" t="s">
        <v>24</v>
      </c>
      <c r="D36" s="33" t="s">
        <v>69</v>
      </c>
      <c r="E36" s="33">
        <v>15</v>
      </c>
      <c r="F36" s="33">
        <v>8</v>
      </c>
      <c r="G36" s="29">
        <v>10</v>
      </c>
      <c r="H36" s="33">
        <f t="shared" si="0"/>
        <v>8.3333333333333339</v>
      </c>
      <c r="I36" s="33" t="s">
        <v>73</v>
      </c>
      <c r="J36" s="16">
        <v>60</v>
      </c>
      <c r="K36" s="16">
        <f t="shared" si="1"/>
        <v>500.00000000000006</v>
      </c>
      <c r="L36" s="42" t="s">
        <v>72</v>
      </c>
      <c r="M36" s="43"/>
    </row>
    <row r="37" spans="1:13" s="17" customFormat="1" ht="87.75" customHeight="1">
      <c r="A37" s="28"/>
      <c r="B37" s="30" t="s">
        <v>71</v>
      </c>
      <c r="C37" s="33" t="s">
        <v>24</v>
      </c>
      <c r="D37" s="33" t="s">
        <v>69</v>
      </c>
      <c r="E37" s="33">
        <v>15</v>
      </c>
      <c r="F37" s="33">
        <v>15</v>
      </c>
      <c r="G37" s="29">
        <v>10</v>
      </c>
      <c r="H37" s="33">
        <f t="shared" si="0"/>
        <v>15.625</v>
      </c>
      <c r="I37" s="33" t="s">
        <v>73</v>
      </c>
      <c r="J37" s="16">
        <v>60</v>
      </c>
      <c r="K37" s="16">
        <f t="shared" si="1"/>
        <v>937.5</v>
      </c>
      <c r="L37" s="42" t="s">
        <v>72</v>
      </c>
      <c r="M37" s="43"/>
    </row>
    <row r="38" spans="1:13" s="17" customFormat="1" ht="28.5" customHeight="1">
      <c r="A38" s="28"/>
      <c r="B38" s="30"/>
      <c r="C38" s="33"/>
      <c r="D38" s="83" t="s">
        <v>70</v>
      </c>
      <c r="E38" s="84"/>
      <c r="F38" s="84"/>
      <c r="G38" s="84"/>
      <c r="H38" s="85"/>
      <c r="I38" s="45"/>
      <c r="J38" s="46"/>
      <c r="K38" s="16">
        <v>2500</v>
      </c>
      <c r="L38" s="42"/>
      <c r="M38" s="43"/>
    </row>
    <row r="39" spans="1:13" ht="20.100000000000001" customHeight="1">
      <c r="A39" s="14"/>
      <c r="B39" s="20"/>
      <c r="C39" s="15"/>
      <c r="D39" s="15"/>
      <c r="E39" s="15"/>
      <c r="F39" s="15"/>
      <c r="G39" s="15"/>
      <c r="H39" s="15"/>
      <c r="I39" s="80" t="s">
        <v>18</v>
      </c>
      <c r="J39" s="81"/>
      <c r="K39" s="38">
        <f>SUM(K20:K38)</f>
        <v>28676.287499999995</v>
      </c>
    </row>
    <row r="40" spans="1:13" ht="15.75">
      <c r="A40" s="14"/>
      <c r="B40" s="21"/>
      <c r="C40" s="15"/>
      <c r="D40" s="15"/>
      <c r="E40" s="15"/>
      <c r="F40" s="15"/>
      <c r="G40" s="15"/>
      <c r="H40" s="15"/>
      <c r="I40" s="80" t="s">
        <v>19</v>
      </c>
      <c r="J40" s="81"/>
      <c r="K40" s="39">
        <f>K39*18%</f>
        <v>5161.731749999999</v>
      </c>
    </row>
    <row r="41" spans="1:13" ht="15.75">
      <c r="A41" s="14"/>
      <c r="B41" s="20"/>
      <c r="C41" s="15"/>
      <c r="D41" s="15"/>
      <c r="E41" s="15"/>
      <c r="F41" s="15"/>
      <c r="G41" s="15"/>
      <c r="H41" s="15"/>
      <c r="I41" s="80" t="s">
        <v>20</v>
      </c>
      <c r="J41" s="81"/>
      <c r="K41" s="39">
        <f>SUM(K39:K40)</f>
        <v>33838.019249999998</v>
      </c>
    </row>
    <row r="42" spans="1:13" ht="15.75">
      <c r="A42" s="6"/>
      <c r="B42" s="22"/>
      <c r="C42" s="3"/>
      <c r="D42" s="3"/>
      <c r="E42" s="3"/>
      <c r="F42" s="3"/>
      <c r="G42" s="3"/>
      <c r="H42" s="3"/>
      <c r="I42" s="22"/>
      <c r="J42" s="3"/>
      <c r="K42" s="7"/>
      <c r="L42" s="40"/>
    </row>
    <row r="43" spans="1:13" ht="15.75">
      <c r="A43" s="8" t="s">
        <v>6</v>
      </c>
      <c r="B43" s="23"/>
      <c r="C43" s="8"/>
      <c r="D43" s="8"/>
      <c r="E43" s="3"/>
      <c r="F43" s="3"/>
      <c r="G43" s="3"/>
      <c r="H43" s="3"/>
      <c r="I43" s="32"/>
      <c r="J43"/>
      <c r="K43"/>
    </row>
    <row r="44" spans="1:13" ht="15.75">
      <c r="A44" s="8" t="s">
        <v>4</v>
      </c>
      <c r="B44" s="24"/>
      <c r="C44" s="9"/>
      <c r="D44" s="9"/>
      <c r="E44" s="3"/>
      <c r="F44" s="3"/>
      <c r="G44" s="3"/>
      <c r="H44" s="3"/>
      <c r="I44" s="32"/>
      <c r="J44"/>
      <c r="K44"/>
    </row>
    <row r="45" spans="1:13" ht="15.75">
      <c r="A45" s="8" t="s">
        <v>5</v>
      </c>
      <c r="B45" s="24"/>
      <c r="C45" s="9"/>
      <c r="D45" s="9"/>
      <c r="E45" s="3"/>
      <c r="F45" s="3"/>
      <c r="G45" s="3"/>
      <c r="H45" s="3"/>
      <c r="I45" s="32"/>
      <c r="J45"/>
      <c r="K45"/>
    </row>
    <row r="46" spans="1:13" ht="15.75">
      <c r="A46" s="8"/>
      <c r="B46" s="24"/>
      <c r="C46" s="9"/>
      <c r="D46" s="9"/>
      <c r="E46" s="3"/>
      <c r="F46" s="3"/>
      <c r="G46" s="3"/>
      <c r="H46" s="3"/>
      <c r="I46" s="32"/>
      <c r="J46"/>
      <c r="K46"/>
    </row>
    <row r="47" spans="1:13" ht="15.75">
      <c r="A47" s="8"/>
      <c r="B47" s="24"/>
      <c r="C47" s="9"/>
      <c r="D47" s="9"/>
      <c r="E47" s="3"/>
      <c r="F47" s="3"/>
      <c r="G47" s="3"/>
      <c r="H47" s="3"/>
      <c r="I47" s="32"/>
      <c r="J47"/>
      <c r="K47"/>
    </row>
    <row r="48" spans="1:13" ht="15.75">
      <c r="A48" s="10" t="s">
        <v>7</v>
      </c>
      <c r="B48" s="25"/>
      <c r="C48" s="10"/>
      <c r="D48" s="10"/>
      <c r="E48" s="4"/>
      <c r="F48" s="4"/>
      <c r="G48" s="4"/>
      <c r="H48" s="4"/>
      <c r="I48" s="32"/>
      <c r="J48"/>
      <c r="K48"/>
    </row>
    <row r="49" spans="1:11" ht="15.75">
      <c r="A49" s="11" t="s">
        <v>8</v>
      </c>
      <c r="B49" s="26"/>
      <c r="C49" s="11"/>
      <c r="D49" s="11"/>
      <c r="E49" s="4"/>
      <c r="F49" s="4"/>
      <c r="G49" s="4"/>
      <c r="H49" s="4"/>
      <c r="I49" s="32"/>
      <c r="J49"/>
      <c r="K49"/>
    </row>
    <row r="50" spans="1:11" ht="15.75">
      <c r="A50" s="11" t="s">
        <v>9</v>
      </c>
      <c r="B50" s="26"/>
      <c r="C50" s="11"/>
      <c r="D50" s="11"/>
      <c r="E50" s="4"/>
      <c r="F50" s="4"/>
      <c r="G50" s="4"/>
      <c r="H50" s="4"/>
      <c r="I50" s="32"/>
      <c r="J50"/>
      <c r="K50"/>
    </row>
    <row r="51" spans="1:11" ht="15.75">
      <c r="A51" s="11" t="s">
        <v>11</v>
      </c>
      <c r="B51" s="26"/>
      <c r="C51" s="11"/>
      <c r="D51" s="11"/>
      <c r="E51" s="3"/>
      <c r="F51" s="3"/>
      <c r="G51" s="3"/>
      <c r="H51" s="3"/>
      <c r="I51" s="32"/>
      <c r="J51"/>
      <c r="K51"/>
    </row>
    <row r="52" spans="1:11" ht="15.75">
      <c r="A52" s="4"/>
      <c r="B52" s="26"/>
      <c r="C52" s="11"/>
      <c r="D52" s="11"/>
      <c r="E52" s="11"/>
      <c r="F52" s="11"/>
      <c r="G52" s="11"/>
      <c r="H52" s="11"/>
      <c r="I52" s="22"/>
      <c r="J52" s="3"/>
      <c r="K52" s="7"/>
    </row>
    <row r="53" spans="1:11">
      <c r="B53" s="13"/>
      <c r="C53" s="12"/>
      <c r="D53" s="12"/>
      <c r="E53" s="12"/>
      <c r="F53" s="12"/>
      <c r="G53" s="12"/>
      <c r="H53" s="12"/>
    </row>
  </sheetData>
  <mergeCells count="14">
    <mergeCell ref="I40:J40"/>
    <mergeCell ref="I41:J41"/>
    <mergeCell ref="A18:A19"/>
    <mergeCell ref="I18:I19"/>
    <mergeCell ref="J18:J19"/>
    <mergeCell ref="K18:K19"/>
    <mergeCell ref="D38:H38"/>
    <mergeCell ref="I39:J39"/>
    <mergeCell ref="A6:B13"/>
    <mergeCell ref="C6:K17"/>
    <mergeCell ref="A14:B14"/>
    <mergeCell ref="A15:B15"/>
    <mergeCell ref="A16:B16"/>
    <mergeCell ref="A17:B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 Patrick</vt:lpstr>
      <vt:lpstr>JMK</vt:lpstr>
      <vt:lpstr>IRISH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Renuka dalvi</dc:creator>
  <cp:lastModifiedBy>Sweta Pugalia</cp:lastModifiedBy>
  <cp:lastPrinted>2022-05-11T05:10:29Z</cp:lastPrinted>
  <dcterms:created xsi:type="dcterms:W3CDTF">2018-06-18T12:52:10Z</dcterms:created>
  <dcterms:modified xsi:type="dcterms:W3CDTF">2024-03-20T09:15:28Z</dcterms:modified>
</cp:coreProperties>
</file>