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Budweiser T1 C Food court\DMB\"/>
    </mc:Choice>
  </mc:AlternateContent>
  <bookViews>
    <workbookView xWindow="0" yWindow="0" windowWidth="7860" windowHeight="6945"/>
  </bookViews>
  <sheets>
    <sheet name="BOQ BAR" sheetId="6" r:id="rId1"/>
    <sheet name="Sheet2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7" l="1"/>
  <c r="G32" i="7"/>
  <c r="G31" i="7"/>
  <c r="G25" i="7"/>
  <c r="G24" i="7"/>
  <c r="G20" i="7"/>
  <c r="F21" i="7"/>
  <c r="F20" i="7"/>
  <c r="F19" i="7"/>
  <c r="F17" i="7"/>
  <c r="G7" i="7"/>
  <c r="F14" i="7"/>
  <c r="F8" i="7"/>
  <c r="F7" i="7"/>
  <c r="G46" i="7" l="1"/>
  <c r="G50" i="7"/>
  <c r="G48" i="7"/>
  <c r="G44" i="7"/>
  <c r="G41" i="7"/>
  <c r="G37" i="7"/>
  <c r="G33" i="7"/>
  <c r="G29" i="7"/>
  <c r="F50" i="7"/>
  <c r="F43" i="7" l="1"/>
  <c r="F4" i="7"/>
  <c r="F5" i="7"/>
  <c r="F6" i="7"/>
  <c r="F9" i="7"/>
  <c r="F10" i="7"/>
  <c r="F11" i="7"/>
  <c r="F12" i="7"/>
  <c r="F13" i="7"/>
  <c r="F3" i="7"/>
  <c r="G14" i="7" l="1"/>
  <c r="F48" i="7"/>
  <c r="F24" i="7" l="1"/>
  <c r="F18" i="7"/>
  <c r="F16" i="7"/>
  <c r="F41" i="7"/>
  <c r="F37" i="7"/>
  <c r="F33" i="7"/>
  <c r="F29" i="7"/>
  <c r="F25" i="7"/>
  <c r="G21" i="7" l="1"/>
  <c r="F44" i="7"/>
</calcChain>
</file>

<file path=xl/sharedStrings.xml><?xml version="1.0" encoding="utf-8"?>
<sst xmlns="http://schemas.openxmlformats.org/spreadsheetml/2006/main" count="61" uniqueCount="48">
  <si>
    <t>SR.NO.</t>
  </si>
  <si>
    <t>ITEM</t>
  </si>
  <si>
    <t>DESCRIPTION</t>
  </si>
  <si>
    <t>DIMENSION</t>
  </si>
  <si>
    <t>UNIT</t>
  </si>
  <si>
    <t>QTY.</t>
  </si>
  <si>
    <t>IMAGE REF</t>
  </si>
  <si>
    <t>REMARKS</t>
  </si>
  <si>
    <t>Rate</t>
  </si>
  <si>
    <t>Amount</t>
  </si>
  <si>
    <t>ceiling</t>
  </si>
  <si>
    <t xml:space="preserve">LOCATION </t>
  </si>
  <si>
    <t>buffing- solid acrylic surfaces</t>
  </si>
  <si>
    <t>re-painting of wall, ceiling</t>
  </si>
  <si>
    <t>Replacement of damaged floor tiles if required</t>
  </si>
  <si>
    <t xml:space="preserve"> 6mm ply fire rated ply</t>
  </si>
  <si>
    <t>vinyl print</t>
  </si>
  <si>
    <t>DMB</t>
  </si>
  <si>
    <t>FOH</t>
  </si>
  <si>
    <t xml:space="preserve">NOS </t>
  </si>
  <si>
    <t>length</t>
  </si>
  <si>
    <t>breadth</t>
  </si>
  <si>
    <t>location</t>
  </si>
  <si>
    <t>outlet</t>
  </si>
  <si>
    <t>increase lux level</t>
  </si>
  <si>
    <t>signage</t>
  </si>
  <si>
    <t xml:space="preserve">Cleaning of existing floor tiles/ dados in BOH and FOH </t>
  </si>
  <si>
    <t xml:space="preserve">BOQ of Interior Items for BUDWEISER &amp; CAFECCINO, Mumbai T1 C Food Court </t>
  </si>
  <si>
    <t>bulkhead</t>
  </si>
  <si>
    <t>budweiser</t>
  </si>
  <si>
    <t>cafeccino</t>
  </si>
  <si>
    <t>re lamination</t>
  </si>
  <si>
    <t>cafeccino + budweiser</t>
  </si>
  <si>
    <t>fascia of front counter</t>
  </si>
  <si>
    <t xml:space="preserve">new SS skirting </t>
  </si>
  <si>
    <t>quantity</t>
  </si>
  <si>
    <t>back wall of budweiser</t>
  </si>
  <si>
    <t>ply panel partition with laminate on granite top</t>
  </si>
  <si>
    <t>both the sides of panel</t>
  </si>
  <si>
    <t xml:space="preserve">shelves </t>
  </si>
  <si>
    <t>bar</t>
  </si>
  <si>
    <t>caffecino</t>
  </si>
  <si>
    <t xml:space="preserve">BAR </t>
  </si>
  <si>
    <t>CAFECCINO</t>
  </si>
  <si>
    <t>BAR</t>
  </si>
  <si>
    <t xml:space="preserve">BOQ of Interior Items for BUDWEISER, Mumbai T1 C Food Court </t>
  </si>
  <si>
    <t>DATE: 04-07-24</t>
  </si>
  <si>
    <t xml:space="preserve">panasonic 43 inch DMB with accessories to support (2 each in Budweiser)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</si>
</sst>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6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i/>
      <sz val="9"/>
      <color theme="4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/>
    <xf numFmtId="0" fontId="8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vertical="center"/>
    </xf>
    <xf numFmtId="0" fontId="9" fillId="5" borderId="5" xfId="1" applyFont="1" applyFill="1" applyBorder="1" applyAlignment="1">
      <alignment horizontal="center" vertical="center"/>
    </xf>
    <xf numFmtId="166" fontId="9" fillId="5" borderId="5" xfId="4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2" fillId="0" borderId="6" xfId="0" applyFont="1" applyBorder="1"/>
    <xf numFmtId="0" fontId="6" fillId="4" borderId="2" xfId="1" applyFont="1" applyFill="1" applyBorder="1" applyAlignment="1">
      <alignment vertical="center" wrapText="1"/>
    </xf>
    <xf numFmtId="0" fontId="6" fillId="4" borderId="3" xfId="1" applyFont="1" applyFill="1" applyBorder="1" applyAlignment="1">
      <alignment vertical="center" wrapText="1"/>
    </xf>
    <xf numFmtId="0" fontId="5" fillId="2" borderId="4" xfId="1" applyFont="1" applyFill="1" applyBorder="1" applyAlignment="1">
      <alignment vertical="center"/>
    </xf>
    <xf numFmtId="0" fontId="9" fillId="5" borderId="5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left" vertical="center"/>
    </xf>
    <xf numFmtId="0" fontId="9" fillId="5" borderId="5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2" borderId="6" xfId="1" applyFont="1" applyFill="1" applyBorder="1" applyAlignment="1">
      <alignment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4" fillId="2" borderId="6" xfId="1" applyNumberFormat="1" applyFont="1" applyFill="1" applyBorder="1" applyAlignment="1">
      <alignment vertical="center" wrapText="1"/>
    </xf>
    <xf numFmtId="2" fontId="5" fillId="6" borderId="6" xfId="1" applyNumberFormat="1" applyFont="1" applyFill="1" applyBorder="1" applyAlignment="1">
      <alignment vertical="center" wrapText="1"/>
    </xf>
    <xf numFmtId="0" fontId="4" fillId="2" borderId="6" xfId="1" applyFont="1" applyFill="1" applyBorder="1" applyAlignment="1">
      <alignment horizontal="center" vertical="center" wrapText="1"/>
    </xf>
    <xf numFmtId="2" fontId="0" fillId="0" borderId="6" xfId="0" applyNumberFormat="1" applyBorder="1"/>
    <xf numFmtId="0" fontId="2" fillId="0" borderId="0" xfId="0" applyFont="1" applyBorder="1"/>
    <xf numFmtId="0" fontId="4" fillId="2" borderId="6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horizontal="center" vertical="center" wrapText="1"/>
    </xf>
    <xf numFmtId="0" fontId="4" fillId="7" borderId="6" xfId="1" applyFont="1" applyFill="1" applyBorder="1" applyAlignment="1">
      <alignment vertical="center" wrapText="1"/>
    </xf>
    <xf numFmtId="0" fontId="0" fillId="7" borderId="6" xfId="0" applyFill="1" applyBorder="1"/>
    <xf numFmtId="2" fontId="4" fillId="7" borderId="6" xfId="1" applyNumberFormat="1" applyFont="1" applyFill="1" applyBorder="1" applyAlignment="1">
      <alignment vertical="center" wrapText="1"/>
    </xf>
    <xf numFmtId="0" fontId="0" fillId="7" borderId="0" xfId="0" applyFill="1"/>
    <xf numFmtId="0" fontId="0" fillId="7" borderId="6" xfId="0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0" fillId="0" borderId="6" xfId="0" applyFill="1" applyBorder="1"/>
    <xf numFmtId="2" fontId="4" fillId="0" borderId="6" xfId="1" applyNumberFormat="1" applyFont="1" applyFill="1" applyBorder="1" applyAlignment="1">
      <alignment vertical="center" wrapText="1"/>
    </xf>
    <xf numFmtId="0" fontId="0" fillId="0" borderId="0" xfId="0" applyFill="1"/>
    <xf numFmtId="0" fontId="4" fillId="2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7">
    <cellStyle name="Comma 10" xfId="4"/>
    <cellStyle name="Comma 2 3" xfId="2"/>
    <cellStyle name="Normal" xfId="0" builtinId="0"/>
    <cellStyle name="Normal 10" xfId="1"/>
    <cellStyle name="Normal 2 3" xfId="6"/>
    <cellStyle name="Normal 5 2 2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226524</xdr:colOff>
      <xdr:row>2</xdr:row>
      <xdr:rowOff>79374</xdr:rowOff>
    </xdr:from>
    <xdr:to>
      <xdr:col>12</xdr:col>
      <xdr:colOff>549466</xdr:colOff>
      <xdr:row>10</xdr:row>
      <xdr:rowOff>47625</xdr:rowOff>
    </xdr:to>
    <xdr:pic>
      <xdr:nvPicPr>
        <xdr:cNvPr id="3" name="Picture 2" descr="D:\Khushbu Verma\OneDrive - Travel food Services\AIRPORTS\MUMBAI\MIAL\Mumbai T1&amp;T2_LODs\REFURBISH OUTLETS\CAFECCINO+BUDWEISER\WhatsApp Image 2024-05-14 at 3.59.14 PM (1)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8131" y="850445"/>
          <a:ext cx="2159906" cy="1623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9" sqref="C9"/>
    </sheetView>
  </sheetViews>
  <sheetFormatPr defaultColWidth="9.140625" defaultRowHeight="15" x14ac:dyDescent="0.25"/>
  <cols>
    <col min="1" max="1" width="9.140625" style="12" customWidth="1"/>
    <col min="2" max="2" width="29.85546875" style="12" bestFit="1" customWidth="1"/>
    <col min="3" max="3" width="40.5703125" style="22" customWidth="1"/>
    <col min="4" max="4" width="27.140625" style="22" customWidth="1"/>
    <col min="5" max="5" width="35" style="12" customWidth="1"/>
    <col min="6" max="6" width="17.7109375" style="12" customWidth="1"/>
    <col min="7" max="8" width="9.140625" style="26"/>
    <col min="9" max="16384" width="9.140625" style="12"/>
  </cols>
  <sheetData>
    <row r="1" spans="1:11" ht="33" customHeight="1" x14ac:dyDescent="0.25">
      <c r="A1" s="56" t="s">
        <v>45</v>
      </c>
      <c r="B1" s="57"/>
      <c r="C1" s="57"/>
      <c r="D1" s="30"/>
      <c r="E1" s="15"/>
      <c r="F1" s="15"/>
      <c r="G1" s="28"/>
      <c r="H1" s="28"/>
      <c r="I1" s="15"/>
      <c r="J1" s="15"/>
      <c r="K1" s="16"/>
    </row>
    <row r="2" spans="1:11" x14ac:dyDescent="0.25">
      <c r="A2" s="17"/>
      <c r="B2" s="17"/>
      <c r="C2" s="19"/>
      <c r="D2" s="19"/>
      <c r="E2" s="17"/>
      <c r="F2" s="17"/>
      <c r="G2" s="11"/>
      <c r="H2" s="11"/>
      <c r="I2" s="11"/>
      <c r="J2" s="11"/>
      <c r="K2" s="1" t="s">
        <v>46</v>
      </c>
    </row>
    <row r="3" spans="1:11" x14ac:dyDescent="0.25">
      <c r="A3" s="8" t="s">
        <v>0</v>
      </c>
      <c r="B3" s="18" t="s">
        <v>1</v>
      </c>
      <c r="C3" s="20" t="s">
        <v>2</v>
      </c>
      <c r="D3" s="20" t="s">
        <v>11</v>
      </c>
      <c r="E3" s="8" t="s">
        <v>6</v>
      </c>
      <c r="F3" s="8" t="s">
        <v>3</v>
      </c>
      <c r="G3" s="9" t="s">
        <v>4</v>
      </c>
      <c r="H3" s="8" t="s">
        <v>5</v>
      </c>
      <c r="I3" s="8" t="s">
        <v>8</v>
      </c>
      <c r="J3" s="8" t="s">
        <v>9</v>
      </c>
      <c r="K3" s="2" t="s">
        <v>7</v>
      </c>
    </row>
    <row r="4" spans="1:11" x14ac:dyDescent="0.25">
      <c r="A4" s="7"/>
      <c r="B4" s="7"/>
      <c r="C4" s="6"/>
      <c r="D4" s="6"/>
      <c r="E4" s="7"/>
      <c r="F4" s="7"/>
      <c r="G4" s="10"/>
      <c r="H4" s="10"/>
      <c r="I4" s="10"/>
      <c r="J4" s="10"/>
      <c r="K4" s="3"/>
    </row>
    <row r="5" spans="1:11" ht="18" customHeight="1" x14ac:dyDescent="0.25">
      <c r="A5" s="58"/>
      <c r="B5" s="59"/>
      <c r="C5" s="21"/>
      <c r="D5" s="21"/>
      <c r="E5" s="4"/>
      <c r="F5" s="4"/>
      <c r="G5" s="29"/>
      <c r="H5" s="29"/>
      <c r="I5" s="4"/>
      <c r="J5" s="4"/>
      <c r="K5" s="5"/>
    </row>
    <row r="6" spans="1:11" x14ac:dyDescent="0.25">
      <c r="A6" s="14"/>
      <c r="B6" s="14"/>
      <c r="C6" s="25"/>
      <c r="D6" s="25"/>
      <c r="E6" s="14"/>
      <c r="F6" s="14"/>
      <c r="G6" s="27"/>
      <c r="H6" s="27"/>
      <c r="I6" s="14"/>
      <c r="J6" s="14"/>
      <c r="K6" s="14"/>
    </row>
    <row r="7" spans="1:11" ht="24" x14ac:dyDescent="0.25">
      <c r="A7" s="31">
        <v>9</v>
      </c>
      <c r="B7" s="32" t="s">
        <v>17</v>
      </c>
      <c r="C7" s="24" t="s">
        <v>47</v>
      </c>
      <c r="D7" s="24" t="s">
        <v>18</v>
      </c>
      <c r="E7" s="14"/>
      <c r="F7" s="14"/>
      <c r="G7" s="23" t="s">
        <v>19</v>
      </c>
      <c r="H7" s="23">
        <v>2</v>
      </c>
      <c r="I7" s="14"/>
      <c r="J7" s="14"/>
      <c r="K7" s="14"/>
    </row>
    <row r="8" spans="1:11" x14ac:dyDescent="0.25">
      <c r="A8" s="31"/>
      <c r="B8" s="32"/>
      <c r="C8" s="24"/>
      <c r="D8" s="24"/>
      <c r="E8" s="14"/>
      <c r="F8" s="14"/>
      <c r="G8" s="23"/>
      <c r="H8" s="23"/>
      <c r="I8" s="14"/>
      <c r="J8" s="42"/>
      <c r="K8" s="42"/>
    </row>
  </sheetData>
  <protectedRanges>
    <protectedRange sqref="G1:G2 G4:G5" name="Range1"/>
  </protectedRanges>
  <mergeCells count="2">
    <mergeCell ref="A1:C1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34" zoomScale="84" zoomScaleNormal="84" workbookViewId="0">
      <selection activeCell="O50" sqref="N50:O50"/>
    </sheetView>
  </sheetViews>
  <sheetFormatPr defaultRowHeight="15" x14ac:dyDescent="0.25"/>
  <cols>
    <col min="1" max="1" width="9.140625" style="33"/>
    <col min="2" max="2" width="21.140625" customWidth="1"/>
    <col min="9" max="9" width="17.7109375" customWidth="1"/>
  </cols>
  <sheetData>
    <row r="1" spans="1:9" ht="45.75" customHeight="1" x14ac:dyDescent="0.25">
      <c r="A1" s="60" t="s">
        <v>27</v>
      </c>
      <c r="B1" s="61"/>
      <c r="C1" s="61"/>
      <c r="D1" s="61"/>
      <c r="E1" s="61"/>
    </row>
    <row r="2" spans="1:9" x14ac:dyDescent="0.25">
      <c r="A2" s="34"/>
      <c r="B2" s="35"/>
      <c r="C2" s="36" t="s">
        <v>20</v>
      </c>
      <c r="D2" s="36" t="s">
        <v>21</v>
      </c>
      <c r="E2" s="36" t="s">
        <v>35</v>
      </c>
      <c r="F2" s="36"/>
      <c r="G2" s="36"/>
      <c r="H2" s="36" t="s">
        <v>22</v>
      </c>
      <c r="I2" s="36" t="s">
        <v>23</v>
      </c>
    </row>
    <row r="3" spans="1:9" ht="24" x14ac:dyDescent="0.25">
      <c r="A3" s="37">
        <v>1</v>
      </c>
      <c r="B3" s="35" t="s">
        <v>12</v>
      </c>
      <c r="C3" s="35">
        <v>0.24</v>
      </c>
      <c r="D3" s="35">
        <v>0.65</v>
      </c>
      <c r="E3" s="35"/>
      <c r="F3" s="38">
        <f>(C3*D3)</f>
        <v>0.156</v>
      </c>
      <c r="G3" s="38"/>
      <c r="H3" s="35"/>
      <c r="I3" s="62" t="s">
        <v>40</v>
      </c>
    </row>
    <row r="4" spans="1:9" x14ac:dyDescent="0.25">
      <c r="A4" s="40"/>
      <c r="B4" s="35"/>
      <c r="C4" s="35">
        <v>0.24</v>
      </c>
      <c r="D4" s="35">
        <v>0.65</v>
      </c>
      <c r="E4" s="35"/>
      <c r="F4" s="38">
        <f t="shared" ref="F4:F13" si="0">(C4*D4)</f>
        <v>0.156</v>
      </c>
      <c r="G4" s="38"/>
      <c r="H4" s="35"/>
      <c r="I4" s="63"/>
    </row>
    <row r="5" spans="1:9" x14ac:dyDescent="0.25">
      <c r="A5" s="40"/>
      <c r="B5" s="35"/>
      <c r="C5" s="35">
        <v>0.24</v>
      </c>
      <c r="D5" s="35">
        <v>0.65</v>
      </c>
      <c r="E5" s="35"/>
      <c r="F5" s="38">
        <f t="shared" si="0"/>
        <v>0.156</v>
      </c>
      <c r="G5" s="38"/>
      <c r="H5" s="35"/>
      <c r="I5" s="63"/>
    </row>
    <row r="6" spans="1:9" x14ac:dyDescent="0.25">
      <c r="A6" s="40"/>
      <c r="B6" s="35"/>
      <c r="C6" s="35">
        <v>2.39</v>
      </c>
      <c r="D6" s="35">
        <v>0.65</v>
      </c>
      <c r="E6" s="35"/>
      <c r="F6" s="38">
        <f t="shared" si="0"/>
        <v>1.5535000000000001</v>
      </c>
      <c r="G6" s="38"/>
      <c r="H6" s="35"/>
      <c r="I6" s="64"/>
    </row>
    <row r="7" spans="1:9" x14ac:dyDescent="0.25">
      <c r="A7" s="43"/>
      <c r="B7" s="35"/>
      <c r="C7" s="35"/>
      <c r="D7" s="35"/>
      <c r="E7" s="35"/>
      <c r="F7" s="39">
        <f>SUM(F3:F6)</f>
        <v>2.0215000000000001</v>
      </c>
      <c r="G7" s="39">
        <f>F7*1.1</f>
        <v>2.2236500000000001</v>
      </c>
      <c r="H7" s="35"/>
      <c r="I7" s="55"/>
    </row>
    <row r="8" spans="1:9" x14ac:dyDescent="0.25">
      <c r="A8" s="40"/>
      <c r="B8" s="35"/>
      <c r="C8" s="35">
        <v>0.18</v>
      </c>
      <c r="D8" s="35">
        <v>0.65</v>
      </c>
      <c r="E8" s="35"/>
      <c r="F8" s="38">
        <f t="shared" si="0"/>
        <v>0.11699999999999999</v>
      </c>
      <c r="G8" s="38"/>
      <c r="H8" s="35"/>
      <c r="I8" s="62" t="s">
        <v>41</v>
      </c>
    </row>
    <row r="9" spans="1:9" x14ac:dyDescent="0.25">
      <c r="A9" s="40"/>
      <c r="B9" s="35"/>
      <c r="C9" s="35">
        <v>0.44</v>
      </c>
      <c r="D9" s="35">
        <v>0.65</v>
      </c>
      <c r="E9" s="35"/>
      <c r="F9" s="38">
        <f t="shared" si="0"/>
        <v>0.28600000000000003</v>
      </c>
      <c r="G9" s="38"/>
      <c r="H9" s="35"/>
      <c r="I9" s="63"/>
    </row>
    <row r="10" spans="1:9" x14ac:dyDescent="0.25">
      <c r="A10" s="40"/>
      <c r="B10" s="35"/>
      <c r="C10" s="35">
        <v>0.18</v>
      </c>
      <c r="D10" s="35">
        <v>0.65</v>
      </c>
      <c r="E10" s="35"/>
      <c r="F10" s="38">
        <f t="shared" si="0"/>
        <v>0.11699999999999999</v>
      </c>
      <c r="G10" s="38"/>
      <c r="H10" s="35"/>
      <c r="I10" s="63"/>
    </row>
    <row r="11" spans="1:9" x14ac:dyDescent="0.25">
      <c r="A11" s="40"/>
      <c r="B11" s="35"/>
      <c r="C11" s="35">
        <v>0.15</v>
      </c>
      <c r="D11" s="35">
        <v>0.65</v>
      </c>
      <c r="E11" s="35"/>
      <c r="F11" s="38">
        <f t="shared" si="0"/>
        <v>9.7500000000000003E-2</v>
      </c>
      <c r="G11" s="38"/>
      <c r="H11" s="35"/>
      <c r="I11" s="63"/>
    </row>
    <row r="12" spans="1:9" x14ac:dyDescent="0.25">
      <c r="A12" s="40"/>
      <c r="B12" s="35"/>
      <c r="C12" s="35">
        <v>0.36</v>
      </c>
      <c r="D12" s="35">
        <v>0.65</v>
      </c>
      <c r="E12" s="35"/>
      <c r="F12" s="38">
        <f t="shared" si="0"/>
        <v>0.23399999999999999</v>
      </c>
      <c r="G12" s="38"/>
      <c r="H12" s="35"/>
      <c r="I12" s="63"/>
    </row>
    <row r="13" spans="1:9" x14ac:dyDescent="0.25">
      <c r="A13" s="34"/>
      <c r="B13" s="35"/>
      <c r="C13" s="35">
        <v>0.7</v>
      </c>
      <c r="D13" s="35">
        <v>0.65</v>
      </c>
      <c r="E13" s="35"/>
      <c r="F13" s="38">
        <f t="shared" si="0"/>
        <v>0.45499999999999996</v>
      </c>
      <c r="G13" s="38"/>
      <c r="H13" s="35"/>
      <c r="I13" s="64"/>
    </row>
    <row r="14" spans="1:9" ht="14.25" customHeight="1" x14ac:dyDescent="0.25">
      <c r="A14" s="34"/>
      <c r="B14" s="35"/>
      <c r="C14" s="35"/>
      <c r="D14" s="35"/>
      <c r="E14" s="35"/>
      <c r="F14" s="39">
        <f>SUM(F8:F13)</f>
        <v>1.3065</v>
      </c>
      <c r="G14" s="39">
        <f>F14*1.1</f>
        <v>1.4371500000000001</v>
      </c>
      <c r="H14" s="35"/>
      <c r="I14" s="40"/>
    </row>
    <row r="15" spans="1:9" x14ac:dyDescent="0.25">
      <c r="A15" s="34"/>
      <c r="B15" s="13"/>
      <c r="C15" s="13"/>
      <c r="D15" s="13"/>
      <c r="E15" s="13"/>
      <c r="F15" s="38"/>
      <c r="G15" s="38"/>
      <c r="H15" s="13"/>
      <c r="I15" s="13"/>
    </row>
    <row r="16" spans="1:9" ht="24" x14ac:dyDescent="0.25">
      <c r="A16" s="37">
        <v>2</v>
      </c>
      <c r="B16" s="35" t="s">
        <v>13</v>
      </c>
      <c r="C16" s="35">
        <v>7.76</v>
      </c>
      <c r="D16" s="35">
        <v>0.1</v>
      </c>
      <c r="E16" s="35">
        <v>0.5</v>
      </c>
      <c r="F16" s="38">
        <f>(C16*D16*E16)</f>
        <v>0.38800000000000001</v>
      </c>
      <c r="G16" s="38"/>
      <c r="H16" s="35" t="s">
        <v>28</v>
      </c>
      <c r="I16" s="35" t="s">
        <v>42</v>
      </c>
    </row>
    <row r="17" spans="1:9" x14ac:dyDescent="0.25">
      <c r="A17" s="43"/>
      <c r="B17" s="35"/>
      <c r="C17" s="35">
        <v>7.76</v>
      </c>
      <c r="D17" s="35">
        <v>0.1</v>
      </c>
      <c r="E17" s="35">
        <v>0.5</v>
      </c>
      <c r="F17" s="38">
        <f>(C17*D17*E17)</f>
        <v>0.38800000000000001</v>
      </c>
      <c r="G17" s="38"/>
      <c r="H17" s="35"/>
      <c r="I17" s="35" t="s">
        <v>43</v>
      </c>
    </row>
    <row r="18" spans="1:9" x14ac:dyDescent="0.25">
      <c r="A18" s="34"/>
      <c r="B18" s="13"/>
      <c r="C18" s="35">
        <v>7.76</v>
      </c>
      <c r="D18" s="35">
        <v>0.75</v>
      </c>
      <c r="E18" s="35">
        <v>0.5</v>
      </c>
      <c r="F18" s="38">
        <f>(C18*D18*E18)</f>
        <v>2.91</v>
      </c>
      <c r="G18" s="38"/>
      <c r="H18" s="35" t="s">
        <v>10</v>
      </c>
      <c r="I18" s="35" t="s">
        <v>42</v>
      </c>
    </row>
    <row r="19" spans="1:9" x14ac:dyDescent="0.25">
      <c r="A19" s="34"/>
      <c r="B19" s="13"/>
      <c r="C19" s="35">
        <v>7.76</v>
      </c>
      <c r="D19" s="35">
        <v>0.75</v>
      </c>
      <c r="E19" s="35">
        <v>0.5</v>
      </c>
      <c r="F19" s="38">
        <f>(C19*D19*E19)</f>
        <v>2.91</v>
      </c>
      <c r="G19" s="38"/>
      <c r="H19" s="35"/>
      <c r="I19" s="35" t="s">
        <v>43</v>
      </c>
    </row>
    <row r="20" spans="1:9" x14ac:dyDescent="0.25">
      <c r="A20" s="34"/>
      <c r="B20" s="13"/>
      <c r="C20" s="35"/>
      <c r="D20" s="35"/>
      <c r="E20" s="35"/>
      <c r="F20" s="39">
        <f>SUM(F16+F18)</f>
        <v>3.298</v>
      </c>
      <c r="G20" s="39">
        <f>F20*1.1</f>
        <v>3.6278000000000001</v>
      </c>
      <c r="H20" s="35"/>
      <c r="I20" s="35" t="s">
        <v>42</v>
      </c>
    </row>
    <row r="21" spans="1:9" x14ac:dyDescent="0.25">
      <c r="A21" s="34"/>
      <c r="B21" s="13"/>
      <c r="C21" s="13"/>
      <c r="D21" s="13"/>
      <c r="E21" s="13"/>
      <c r="F21" s="39">
        <f>SUM(F17+F19)</f>
        <v>3.298</v>
      </c>
      <c r="G21" s="39">
        <f>F21*1.1</f>
        <v>3.6278000000000001</v>
      </c>
      <c r="H21" s="13"/>
      <c r="I21" s="35" t="s">
        <v>43</v>
      </c>
    </row>
    <row r="22" spans="1:9" x14ac:dyDescent="0.25">
      <c r="A22" s="37">
        <v>3</v>
      </c>
      <c r="B22" s="35" t="s">
        <v>24</v>
      </c>
      <c r="C22" s="13"/>
      <c r="D22" s="13"/>
      <c r="E22" s="13"/>
      <c r="F22" s="13"/>
      <c r="G22" s="13"/>
      <c r="H22" s="13"/>
      <c r="I22" s="13"/>
    </row>
    <row r="23" spans="1:9" x14ac:dyDescent="0.25">
      <c r="A23" s="34"/>
      <c r="B23" s="13"/>
      <c r="C23" s="13"/>
      <c r="D23" s="13"/>
      <c r="E23" s="13"/>
      <c r="F23" s="13"/>
      <c r="G23" s="13"/>
      <c r="H23" s="13"/>
      <c r="I23" s="13"/>
    </row>
    <row r="24" spans="1:9" x14ac:dyDescent="0.25">
      <c r="A24" s="37">
        <v>4</v>
      </c>
      <c r="B24" s="35" t="s">
        <v>34</v>
      </c>
      <c r="C24" s="35">
        <v>7.45</v>
      </c>
      <c r="D24" s="35">
        <v>0.2</v>
      </c>
      <c r="E24" s="35">
        <v>1</v>
      </c>
      <c r="F24" s="38">
        <f>(C24*D24*E24)</f>
        <v>1.4900000000000002</v>
      </c>
      <c r="G24" s="39">
        <f>F24*1.1</f>
        <v>1.6390000000000005</v>
      </c>
      <c r="H24" s="13"/>
      <c r="I24" s="35" t="s">
        <v>44</v>
      </c>
    </row>
    <row r="25" spans="1:9" x14ac:dyDescent="0.25">
      <c r="A25" s="34"/>
      <c r="B25" s="13"/>
      <c r="C25" s="35">
        <v>7.45</v>
      </c>
      <c r="D25" s="35">
        <v>0.2</v>
      </c>
      <c r="E25" s="35">
        <v>1</v>
      </c>
      <c r="F25" s="38">
        <f>(C25*D25)</f>
        <v>1.4900000000000002</v>
      </c>
      <c r="G25" s="39">
        <f>F25*1.1</f>
        <v>1.6390000000000005</v>
      </c>
      <c r="H25" s="13"/>
      <c r="I25" s="35" t="s">
        <v>43</v>
      </c>
    </row>
    <row r="26" spans="1:9" x14ac:dyDescent="0.25">
      <c r="A26" s="34"/>
      <c r="B26" s="13"/>
      <c r="C26" s="13"/>
      <c r="D26" s="13"/>
      <c r="E26" s="13"/>
      <c r="F26" s="39"/>
      <c r="G26" s="39"/>
      <c r="H26" s="13"/>
      <c r="I26" s="41"/>
    </row>
    <row r="27" spans="1:9" x14ac:dyDescent="0.25">
      <c r="A27" s="37">
        <v>5</v>
      </c>
      <c r="B27" s="35" t="s">
        <v>25</v>
      </c>
      <c r="C27" s="38"/>
      <c r="D27" s="38"/>
      <c r="E27" s="38"/>
      <c r="F27" s="38">
        <v>1</v>
      </c>
      <c r="G27" s="38"/>
      <c r="H27" s="13"/>
      <c r="I27" s="35" t="s">
        <v>29</v>
      </c>
    </row>
    <row r="28" spans="1:9" s="48" customFormat="1" x14ac:dyDescent="0.25">
      <c r="A28" s="49"/>
      <c r="B28" s="45"/>
      <c r="C28" s="47"/>
      <c r="D28" s="47"/>
      <c r="E28" s="47"/>
      <c r="F28" s="47">
        <v>1</v>
      </c>
      <c r="G28" s="47"/>
      <c r="H28" s="46"/>
      <c r="I28" s="45" t="s">
        <v>30</v>
      </c>
    </row>
    <row r="29" spans="1:9" x14ac:dyDescent="0.25">
      <c r="A29" s="34"/>
      <c r="B29" s="13"/>
      <c r="C29" s="13"/>
      <c r="D29" s="13"/>
      <c r="E29" s="13"/>
      <c r="F29" s="39">
        <f>SUM(F27:F28)</f>
        <v>2</v>
      </c>
      <c r="G29" s="39">
        <f>F29*1.1</f>
        <v>2.2000000000000002</v>
      </c>
      <c r="H29" s="13"/>
      <c r="I29" s="13"/>
    </row>
    <row r="30" spans="1:9" x14ac:dyDescent="0.25">
      <c r="A30" s="34"/>
      <c r="B30" s="13"/>
      <c r="C30" s="13"/>
      <c r="D30" s="13"/>
      <c r="E30" s="13"/>
      <c r="F30" s="13"/>
      <c r="G30" s="13"/>
      <c r="H30" s="13"/>
      <c r="I30" s="13"/>
    </row>
    <row r="31" spans="1:9" s="54" customFormat="1" ht="36" x14ac:dyDescent="0.25">
      <c r="A31" s="50">
        <v>6</v>
      </c>
      <c r="B31" s="51" t="s">
        <v>26</v>
      </c>
      <c r="C31" s="52"/>
      <c r="D31" s="52"/>
      <c r="E31" s="52"/>
      <c r="F31" s="53">
        <v>11.6</v>
      </c>
      <c r="G31" s="39">
        <f>F31*1.1</f>
        <v>12.76</v>
      </c>
      <c r="H31" s="52"/>
      <c r="I31" s="51" t="s">
        <v>29</v>
      </c>
    </row>
    <row r="32" spans="1:9" s="48" customFormat="1" x14ac:dyDescent="0.25">
      <c r="A32" s="49"/>
      <c r="B32" s="46"/>
      <c r="C32" s="46"/>
      <c r="D32" s="46"/>
      <c r="E32" s="46"/>
      <c r="F32" s="47">
        <v>9.6999999999999993</v>
      </c>
      <c r="G32" s="39">
        <f>F32*1.1</f>
        <v>10.67</v>
      </c>
      <c r="H32" s="46"/>
      <c r="I32" s="45" t="s">
        <v>30</v>
      </c>
    </row>
    <row r="33" spans="1:9" x14ac:dyDescent="0.25">
      <c r="A33" s="34"/>
      <c r="B33" s="13"/>
      <c r="C33" s="13"/>
      <c r="D33" s="13"/>
      <c r="E33" s="13"/>
      <c r="F33" s="39">
        <f>SUM(F31:F32)</f>
        <v>21.299999999999997</v>
      </c>
      <c r="G33" s="39">
        <f>F33*1.1</f>
        <v>23.43</v>
      </c>
      <c r="H33" s="13"/>
      <c r="I33" s="13"/>
    </row>
    <row r="34" spans="1:9" x14ac:dyDescent="0.25">
      <c r="A34" s="34"/>
      <c r="B34" s="13"/>
      <c r="C34" s="13"/>
      <c r="D34" s="13"/>
      <c r="E34" s="13"/>
      <c r="F34" s="13"/>
      <c r="G34" s="13"/>
      <c r="H34" s="13"/>
      <c r="I34" s="13"/>
    </row>
    <row r="35" spans="1:9" s="54" customFormat="1" ht="36" x14ac:dyDescent="0.25">
      <c r="A35" s="50">
        <v>7</v>
      </c>
      <c r="B35" s="51" t="s">
        <v>14</v>
      </c>
      <c r="C35" s="52"/>
      <c r="D35" s="52"/>
      <c r="E35" s="52"/>
      <c r="F35" s="53">
        <v>5</v>
      </c>
      <c r="G35" s="53"/>
      <c r="H35" s="52"/>
      <c r="I35" s="51" t="s">
        <v>29</v>
      </c>
    </row>
    <row r="36" spans="1:9" s="48" customFormat="1" x14ac:dyDescent="0.25">
      <c r="A36" s="49"/>
      <c r="B36" s="46"/>
      <c r="C36" s="46"/>
      <c r="D36" s="46"/>
      <c r="E36" s="46"/>
      <c r="F36" s="47">
        <v>4</v>
      </c>
      <c r="G36" s="47"/>
      <c r="H36" s="46"/>
      <c r="I36" s="45" t="s">
        <v>30</v>
      </c>
    </row>
    <row r="37" spans="1:9" x14ac:dyDescent="0.25">
      <c r="A37" s="34"/>
      <c r="B37" s="13"/>
      <c r="C37" s="13"/>
      <c r="D37" s="13"/>
      <c r="E37" s="13"/>
      <c r="F37" s="39">
        <f>SUM(F35:F36)</f>
        <v>9</v>
      </c>
      <c r="G37" s="39">
        <f>F37*1.1</f>
        <v>9.9</v>
      </c>
      <c r="H37" s="13"/>
      <c r="I37" s="13"/>
    </row>
    <row r="38" spans="1:9" x14ac:dyDescent="0.25">
      <c r="A38" s="34"/>
      <c r="B38" s="13"/>
      <c r="C38" s="13"/>
      <c r="D38" s="13"/>
      <c r="E38" s="13"/>
      <c r="F38" s="38"/>
      <c r="G38" s="38"/>
      <c r="H38" s="13"/>
      <c r="I38" s="13"/>
    </row>
    <row r="39" spans="1:9" s="48" customFormat="1" ht="24" x14ac:dyDescent="0.25">
      <c r="A39" s="44">
        <v>8</v>
      </c>
      <c r="B39" s="45" t="s">
        <v>15</v>
      </c>
      <c r="C39" s="46"/>
      <c r="D39" s="46"/>
      <c r="E39" s="46"/>
      <c r="F39" s="47">
        <v>15</v>
      </c>
      <c r="G39" s="47"/>
      <c r="H39" s="46"/>
      <c r="I39" s="45" t="s">
        <v>32</v>
      </c>
    </row>
    <row r="40" spans="1:9" x14ac:dyDescent="0.25">
      <c r="A40" s="34"/>
      <c r="B40" s="13"/>
      <c r="C40" s="13"/>
      <c r="D40" s="13"/>
      <c r="E40" s="13"/>
      <c r="F40" s="38"/>
      <c r="G40" s="38"/>
      <c r="H40" s="13"/>
      <c r="I40" s="35"/>
    </row>
    <row r="41" spans="1:9" x14ac:dyDescent="0.25">
      <c r="A41" s="34"/>
      <c r="B41" s="13"/>
      <c r="C41" s="13"/>
      <c r="D41" s="13"/>
      <c r="E41" s="13"/>
      <c r="F41" s="39">
        <f>SUM(F39:F40)</f>
        <v>15</v>
      </c>
      <c r="G41" s="39">
        <f>F41*1.1</f>
        <v>16.5</v>
      </c>
      <c r="H41" s="13"/>
      <c r="I41" s="13"/>
    </row>
    <row r="42" spans="1:9" x14ac:dyDescent="0.25">
      <c r="A42" s="34"/>
      <c r="B42" s="13"/>
      <c r="C42" s="13"/>
      <c r="D42" s="13"/>
      <c r="E42" s="13"/>
      <c r="F42" s="13"/>
      <c r="G42" s="13"/>
      <c r="H42" s="13"/>
      <c r="I42" s="13"/>
    </row>
    <row r="43" spans="1:9" ht="23.25" customHeight="1" x14ac:dyDescent="0.25">
      <c r="A43" s="37">
        <v>9</v>
      </c>
      <c r="B43" s="35" t="s">
        <v>16</v>
      </c>
      <c r="C43">
        <v>2</v>
      </c>
      <c r="D43">
        <v>2.8</v>
      </c>
      <c r="E43" s="38"/>
      <c r="F43" s="38">
        <f>(C43*D43)</f>
        <v>5.6</v>
      </c>
      <c r="G43" s="38"/>
      <c r="H43" s="40"/>
      <c r="I43" s="35" t="s">
        <v>38</v>
      </c>
    </row>
    <row r="44" spans="1:9" x14ac:dyDescent="0.25">
      <c r="A44" s="34"/>
      <c r="B44" s="13"/>
      <c r="C44" s="38"/>
      <c r="D44" s="38"/>
      <c r="E44" s="38"/>
      <c r="F44" s="39">
        <f>SUM(F43:F43)</f>
        <v>5.6</v>
      </c>
      <c r="G44" s="39">
        <f>F44*1.1</f>
        <v>6.16</v>
      </c>
      <c r="H44" s="13"/>
      <c r="I44" s="13"/>
    </row>
    <row r="46" spans="1:9" ht="36" x14ac:dyDescent="0.25">
      <c r="B46" s="35" t="s">
        <v>31</v>
      </c>
      <c r="F46" s="38">
        <v>3</v>
      </c>
      <c r="G46" s="39">
        <f>F46*1.1</f>
        <v>3.3000000000000003</v>
      </c>
      <c r="H46" s="35" t="s">
        <v>33</v>
      </c>
      <c r="I46" s="35" t="s">
        <v>40</v>
      </c>
    </row>
    <row r="47" spans="1:9" ht="36" x14ac:dyDescent="0.25">
      <c r="F47" s="38">
        <v>3</v>
      </c>
      <c r="G47" s="39">
        <f>F47*1.1</f>
        <v>3.3000000000000003</v>
      </c>
      <c r="H47" s="35" t="s">
        <v>33</v>
      </c>
      <c r="I47" s="35" t="s">
        <v>30</v>
      </c>
    </row>
    <row r="48" spans="1:9" ht="24" x14ac:dyDescent="0.25">
      <c r="B48" s="35" t="s">
        <v>37</v>
      </c>
      <c r="C48">
        <v>2</v>
      </c>
      <c r="D48">
        <v>2.8</v>
      </c>
      <c r="F48">
        <f>(C48*D48)</f>
        <v>5.6</v>
      </c>
      <c r="G48" s="39">
        <f>F48*1.1</f>
        <v>6.16</v>
      </c>
      <c r="I48" s="35" t="s">
        <v>36</v>
      </c>
    </row>
    <row r="50" spans="2:9" ht="24" x14ac:dyDescent="0.25">
      <c r="B50" s="35" t="s">
        <v>39</v>
      </c>
      <c r="C50">
        <v>1</v>
      </c>
      <c r="D50">
        <v>0.45</v>
      </c>
      <c r="E50">
        <v>2</v>
      </c>
      <c r="F50">
        <f>(C50*D50*E50)</f>
        <v>0.9</v>
      </c>
      <c r="G50" s="39">
        <f>F50*1.1</f>
        <v>0.9900000000000001</v>
      </c>
      <c r="I50" s="35" t="s">
        <v>36</v>
      </c>
    </row>
  </sheetData>
  <mergeCells count="3">
    <mergeCell ref="A1:E1"/>
    <mergeCell ref="I3:I6"/>
    <mergeCell ref="I8:I1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4FD26-36C4-4096-B1A0-5D536A6DAB74}">
  <ds:schemaRefs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93f5a7a4-2ad1-46b6-8cf3-ba87f7d66d3e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edca550-45ec-413d-b410-eb5899b7564f"/>
  </ds:schemaRefs>
</ds:datastoreItem>
</file>

<file path=customXml/itemProps2.xml><?xml version="1.0" encoding="utf-8"?>
<ds:datastoreItem xmlns:ds="http://schemas.openxmlformats.org/officeDocument/2006/customXml" ds:itemID="{4FD9AE5B-CB8B-4CC3-B62C-50B57808F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BOQ BAR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Trupti Dalvi</cp:lastModifiedBy>
  <cp:lastPrinted>2023-09-06T13:07:27Z</cp:lastPrinted>
  <dcterms:created xsi:type="dcterms:W3CDTF">2023-06-06T04:16:56Z</dcterms:created>
  <dcterms:modified xsi:type="dcterms:W3CDTF">2024-08-19T10:27:47Z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