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05317\AppData\Local\Microsoft\Windows\INetCache\Content.Outlook\TBU0719Q\"/>
    </mc:Choice>
  </mc:AlternateContent>
  <bookViews>
    <workbookView xWindow="-105" yWindow="-105" windowWidth="19425" windowHeight="10305" activeTab="1"/>
  </bookViews>
  <sheets>
    <sheet name="UP" sheetId="9" r:id="rId1"/>
    <sheet name="ANX" sheetId="18" r:id="rId2"/>
  </sheets>
  <definedNames>
    <definedName name="_xlnm._FilterDatabase" localSheetId="1" hidden="1">ANX!$K$9:$K$132</definedName>
    <definedName name="_xlnm.Print_Area" localSheetId="1">ANX!$A$1:$K$235</definedName>
    <definedName name="_xlnm.Print_Area" localSheetId="0">UP!$A$2:$M$63</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8" l="1"/>
  <c r="K8" i="18"/>
  <c r="J9" i="18"/>
  <c r="K9" i="18" s="1"/>
  <c r="J10" i="18"/>
  <c r="K10" i="18" s="1"/>
  <c r="J11" i="18"/>
  <c r="K11" i="18"/>
  <c r="J12" i="18"/>
  <c r="K12" i="18"/>
  <c r="J13" i="18"/>
  <c r="K13" i="18"/>
  <c r="J14" i="18"/>
  <c r="K14" i="18"/>
  <c r="J15" i="18"/>
  <c r="K15" i="18"/>
  <c r="J16" i="18"/>
  <c r="K16" i="18"/>
  <c r="J17" i="18"/>
  <c r="K17" i="18"/>
  <c r="J18" i="18"/>
  <c r="K18" i="18"/>
  <c r="J19" i="18"/>
  <c r="K19" i="18"/>
  <c r="J20" i="18"/>
  <c r="K20" i="18"/>
  <c r="J21" i="18"/>
  <c r="K21" i="18"/>
  <c r="J22" i="18"/>
  <c r="K22" i="18"/>
  <c r="J23" i="18"/>
  <c r="K23" i="18"/>
  <c r="J24" i="18"/>
  <c r="K24" i="18"/>
  <c r="J26" i="18"/>
  <c r="K26" i="18"/>
  <c r="J27" i="18"/>
  <c r="K27" i="18"/>
  <c r="J28" i="18"/>
  <c r="K28" i="18"/>
  <c r="J29" i="18"/>
  <c r="K29" i="18"/>
  <c r="J30" i="18"/>
  <c r="K30" i="18"/>
  <c r="J31" i="18"/>
  <c r="K31" i="18"/>
  <c r="J32" i="18"/>
  <c r="K32" i="18"/>
  <c r="J33" i="18"/>
  <c r="K33" i="18"/>
  <c r="J34" i="18"/>
  <c r="K34" i="18"/>
  <c r="J35" i="18"/>
  <c r="K35" i="18"/>
  <c r="J36" i="18"/>
  <c r="K36" i="18"/>
  <c r="J37" i="18"/>
  <c r="K37" i="18"/>
  <c r="J38" i="18"/>
  <c r="K38" i="18"/>
  <c r="J39" i="18"/>
  <c r="K39" i="18"/>
  <c r="J40" i="18"/>
  <c r="K40" i="18"/>
  <c r="J41" i="18"/>
  <c r="K41" i="18"/>
  <c r="J43" i="18"/>
  <c r="K43" i="18"/>
  <c r="J44" i="18"/>
  <c r="K44" i="18"/>
  <c r="J45" i="18"/>
  <c r="K45" i="18"/>
  <c r="J46" i="18"/>
  <c r="K46" i="18"/>
  <c r="J47" i="18"/>
  <c r="K47" i="18"/>
  <c r="J48" i="18"/>
  <c r="K48" i="18"/>
  <c r="J50" i="18"/>
  <c r="K50" i="18"/>
  <c r="J51" i="18"/>
  <c r="K51" i="18"/>
  <c r="J52" i="18"/>
  <c r="K52" i="18"/>
  <c r="J53" i="18"/>
  <c r="K53" i="18"/>
  <c r="J54" i="18"/>
  <c r="K54" i="18"/>
  <c r="J55" i="18"/>
  <c r="K55" i="18"/>
  <c r="J56" i="18"/>
  <c r="K56" i="18"/>
  <c r="J57" i="18"/>
  <c r="K57" i="18"/>
  <c r="J58" i="18"/>
  <c r="K58" i="18"/>
  <c r="J59" i="18"/>
  <c r="K59" i="18"/>
  <c r="J60" i="18"/>
  <c r="K60" i="18"/>
  <c r="J61" i="18"/>
  <c r="K61" i="18"/>
  <c r="J62" i="18"/>
  <c r="K62" i="18"/>
  <c r="J63" i="18"/>
  <c r="K63" i="18"/>
  <c r="J64" i="18"/>
  <c r="K64" i="18"/>
  <c r="J65" i="18"/>
  <c r="K65" i="18"/>
  <c r="J66" i="18"/>
  <c r="K66" i="18"/>
  <c r="J67" i="18"/>
  <c r="K67" i="18"/>
  <c r="J68" i="18"/>
  <c r="K68" i="18"/>
  <c r="J69" i="18"/>
  <c r="K69" i="18"/>
  <c r="J70" i="18"/>
  <c r="K70" i="18"/>
  <c r="J71" i="18"/>
  <c r="K71" i="18"/>
  <c r="J72" i="18"/>
  <c r="K72" i="18"/>
  <c r="J73" i="18"/>
  <c r="K73" i="18"/>
  <c r="J74" i="18"/>
  <c r="K74" i="18"/>
  <c r="J75" i="18"/>
  <c r="K75" i="18"/>
  <c r="J76" i="18"/>
  <c r="K76" i="18"/>
  <c r="J77" i="18"/>
  <c r="K77" i="18"/>
  <c r="J78" i="18"/>
  <c r="K78" i="18"/>
  <c r="J79" i="18"/>
  <c r="K79" i="18"/>
  <c r="J80" i="18"/>
  <c r="K80" i="18"/>
  <c r="J81" i="18"/>
  <c r="K81" i="18"/>
  <c r="J82" i="18"/>
  <c r="K82" i="18"/>
  <c r="J83" i="18"/>
  <c r="K83" i="18"/>
  <c r="J84" i="18"/>
  <c r="K84" i="18"/>
  <c r="J85" i="18"/>
  <c r="K85" i="18"/>
  <c r="J86" i="18"/>
  <c r="K86" i="18"/>
  <c r="J87" i="18"/>
  <c r="K87" i="18"/>
  <c r="J88" i="18"/>
  <c r="K88" i="18" s="1"/>
  <c r="J89" i="18"/>
  <c r="K89" i="18"/>
  <c r="J90" i="18"/>
  <c r="K90" i="18"/>
  <c r="J91" i="18"/>
  <c r="K91" i="18"/>
  <c r="J92" i="18"/>
  <c r="K92" i="18"/>
  <c r="J93" i="18"/>
  <c r="K93" i="18"/>
  <c r="J94" i="18"/>
  <c r="K94" i="18"/>
  <c r="J95" i="18"/>
  <c r="K95" i="18"/>
  <c r="J96" i="18"/>
  <c r="K96" i="18"/>
  <c r="J97" i="18"/>
  <c r="K97" i="18"/>
  <c r="J98" i="18"/>
  <c r="K98" i="18"/>
  <c r="J99" i="18"/>
  <c r="K99" i="18"/>
  <c r="J100" i="18"/>
  <c r="K100" i="18"/>
  <c r="J101" i="18"/>
  <c r="K101" i="18"/>
  <c r="J102" i="18"/>
  <c r="K102" i="18"/>
  <c r="J103" i="18"/>
  <c r="K103" i="18"/>
  <c r="J104" i="18"/>
  <c r="K104" i="18"/>
  <c r="J105" i="18"/>
  <c r="K105" i="18"/>
  <c r="J106" i="18"/>
  <c r="K106" i="18"/>
  <c r="J107" i="18"/>
  <c r="K107" i="18"/>
  <c r="J108" i="18"/>
  <c r="K108" i="18"/>
  <c r="J109" i="18"/>
  <c r="K109" i="18"/>
  <c r="J110" i="18"/>
  <c r="K110" i="18"/>
  <c r="J111" i="18"/>
  <c r="K111" i="18"/>
  <c r="J113" i="18"/>
  <c r="K113" i="18"/>
  <c r="J114" i="18"/>
  <c r="K114" i="18"/>
  <c r="J115" i="18"/>
  <c r="K115" i="18"/>
  <c r="J116" i="18"/>
  <c r="K116" i="18"/>
  <c r="J117" i="18"/>
  <c r="K117" i="18"/>
  <c r="J118" i="18"/>
  <c r="K118" i="18"/>
  <c r="J119" i="18"/>
  <c r="K119" i="18"/>
  <c r="J120" i="18"/>
  <c r="K120" i="18"/>
  <c r="J121" i="18"/>
  <c r="K121" i="18"/>
  <c r="J122" i="18"/>
  <c r="K122" i="18"/>
  <c r="J123" i="18"/>
  <c r="K123" i="18"/>
  <c r="J124" i="18"/>
  <c r="K124" i="18"/>
  <c r="J125" i="18"/>
  <c r="K125" i="18"/>
  <c r="J126" i="18"/>
  <c r="K126" i="18"/>
  <c r="J127" i="18"/>
  <c r="K127" i="18"/>
  <c r="J128" i="18"/>
  <c r="K128" i="18"/>
  <c r="J129" i="18"/>
  <c r="K129" i="18"/>
  <c r="J130" i="18"/>
  <c r="K130" i="18"/>
  <c r="J131" i="18"/>
  <c r="K131" i="18"/>
  <c r="J132" i="18"/>
  <c r="K132" i="18"/>
  <c r="J133" i="18"/>
  <c r="K133" i="18"/>
  <c r="K134" i="18"/>
  <c r="K136" i="18" l="1"/>
  <c r="J136" i="18"/>
  <c r="K25" i="9" s="1"/>
  <c r="L25" i="9" s="1"/>
  <c r="L40" i="9" s="1"/>
  <c r="L42" i="9" s="1"/>
  <c r="L43" i="9" s="1"/>
  <c r="L47" i="9" s="1"/>
</calcChain>
</file>

<file path=xl/sharedStrings.xml><?xml version="1.0" encoding="utf-8"?>
<sst xmlns="http://schemas.openxmlformats.org/spreadsheetml/2006/main" count="1223" uniqueCount="346">
  <si>
    <t>NOTICE BOARD EMPLOYEE AREA ( 24" X 18")</t>
  </si>
  <si>
    <t>TONGS HEAVY DUTY (SS) - 9"</t>
  </si>
  <si>
    <t>SEASONING SHAKERS HOLDER - 4 SLOT</t>
  </si>
  <si>
    <t>PLASTIC CONTAINER ( FOR BREAD TOPPINGS )</t>
  </si>
  <si>
    <t>MIXING BOWLS 13 QT</t>
  </si>
  <si>
    <t>KITCHEN ROLL DISPENSER</t>
  </si>
  <si>
    <t>FAST FOOD TRAY - 12" x 16" (SUBWAY GREEN)</t>
  </si>
  <si>
    <t>DOUGH SCRAPER</t>
  </si>
  <si>
    <t>CUTTING BOARD ( 450 x 610 x 13MM)</t>
  </si>
  <si>
    <t>COLLANDER 13 QT</t>
  </si>
  <si>
    <t>WET FLOOR SIGN</t>
  </si>
  <si>
    <t>PESTOFLASH - MODEL SPIDER (EFC 5778)</t>
  </si>
  <si>
    <t>FRANCHISEE</t>
  </si>
  <si>
    <t>STORE #</t>
  </si>
  <si>
    <t>FIRM NAME</t>
  </si>
  <si>
    <t>DATE</t>
  </si>
  <si>
    <t>LOCATION</t>
  </si>
  <si>
    <t>S.N⁰</t>
  </si>
  <si>
    <t>DRG REF #</t>
  </si>
  <si>
    <t>DESCRIPTION</t>
  </si>
  <si>
    <t>UNIT</t>
  </si>
  <si>
    <t>QTY</t>
  </si>
  <si>
    <t>UNIT PRICE</t>
  </si>
  <si>
    <t>AMOUNT</t>
  </si>
  <si>
    <t>PK/12</t>
  </si>
  <si>
    <t>PK/2</t>
  </si>
  <si>
    <t>PK/24</t>
  </si>
  <si>
    <t>PK/3</t>
  </si>
  <si>
    <t>SET/2</t>
  </si>
  <si>
    <t>-</t>
  </si>
  <si>
    <t>28A</t>
  </si>
  <si>
    <t>TOTAL AMT</t>
  </si>
  <si>
    <t>PEDAL BIN</t>
  </si>
  <si>
    <t>TOMATO SCOOP</t>
  </si>
  <si>
    <t>- TERMS &amp; CONDITIONS APPLY FOR THE PRICE QUOTED</t>
  </si>
  <si>
    <t>PROFORMA INVOICE</t>
  </si>
  <si>
    <t>Billing Address</t>
  </si>
  <si>
    <t>Shipping Address</t>
  </si>
  <si>
    <t>&lt;PLS REVERT&gt;</t>
  </si>
  <si>
    <t>Kind Attn:</t>
  </si>
  <si>
    <t>Mr.</t>
  </si>
  <si>
    <t>Phone:</t>
  </si>
  <si>
    <t>+91</t>
  </si>
  <si>
    <t>Modification details (if any)</t>
  </si>
  <si>
    <t>2 dated</t>
  </si>
  <si>
    <t>Email ID:</t>
  </si>
  <si>
    <t>1 dated</t>
  </si>
  <si>
    <t>S. No.</t>
  </si>
  <si>
    <t>Code</t>
  </si>
  <si>
    <t>Description</t>
  </si>
  <si>
    <t>Unit</t>
  </si>
  <si>
    <t>Qty</t>
  </si>
  <si>
    <t>Unit Price</t>
  </si>
  <si>
    <t>ITEM AS PER ANNEXURE - 1</t>
  </si>
  <si>
    <t>LS</t>
  </si>
  <si>
    <t>100% Advance with PO</t>
  </si>
  <si>
    <t>Ex-Warehouse</t>
  </si>
  <si>
    <t>Packaging &amp; Forwarding Charges</t>
  </si>
  <si>
    <t>Nett Total</t>
  </si>
  <si>
    <t>BANK DETAILS</t>
  </si>
  <si>
    <t>Stellar Gastronom Private Limited</t>
  </si>
  <si>
    <t>Total Ex-Warehouse Price</t>
  </si>
  <si>
    <t xml:space="preserve">Freight </t>
  </si>
  <si>
    <t>TO PAY</t>
  </si>
  <si>
    <t>State Entry Tax / Octroi</t>
  </si>
  <si>
    <t>Insurance</t>
  </si>
  <si>
    <t>BY CLIENT</t>
  </si>
  <si>
    <t>GRAND TOTAL</t>
  </si>
  <si>
    <t>Amount Received</t>
  </si>
  <si>
    <t>Please quote our ref in all future corrospondence</t>
  </si>
  <si>
    <t>Net Receivable / (Payable)</t>
  </si>
  <si>
    <t>Refer to our "Terms and Conditions of Sale"</t>
  </si>
  <si>
    <t>(If not annexed, please ask for it)</t>
  </si>
  <si>
    <t>This is a computer generated document, hence does not require any signature</t>
  </si>
  <si>
    <t>Store No.</t>
  </si>
  <si>
    <t>36A</t>
  </si>
  <si>
    <t>ANNEXURE - 1</t>
  </si>
  <si>
    <t>Total Amount (Rounded off)</t>
  </si>
  <si>
    <t>Amount</t>
  </si>
  <si>
    <t>KES ORDER NO.</t>
  </si>
  <si>
    <t>ORDER DATE</t>
  </si>
  <si>
    <t>Amount (Rs)</t>
  </si>
  <si>
    <t>Payment Terms</t>
  </si>
  <si>
    <t>Validity</t>
  </si>
  <si>
    <t>Price Basis</t>
  </si>
  <si>
    <t>Delivery Period</t>
  </si>
  <si>
    <t>Beneficiary</t>
  </si>
  <si>
    <t>Bank</t>
  </si>
  <si>
    <t>Branch</t>
  </si>
  <si>
    <t>Bank A/C</t>
  </si>
  <si>
    <t>IFSC Code</t>
  </si>
  <si>
    <t>IMPORTANT :</t>
  </si>
  <si>
    <t>Phone : +91-11-43157300, +91-8800994724; Write to us at : kessales@stellargastronom.com</t>
  </si>
  <si>
    <t>40B</t>
  </si>
  <si>
    <t>MAGNETIC KNIFE HOLDER - 18"</t>
  </si>
  <si>
    <t>Subway India KES Program</t>
  </si>
  <si>
    <t>TERMS AND CONDITIONS OF SALE</t>
  </si>
  <si>
    <r>
      <t>4.</t>
    </r>
    <r>
      <rPr>
        <sz val="11"/>
        <color theme="1"/>
        <rFont val="Times New Roman"/>
        <family val="1"/>
      </rPr>
      <t xml:space="preserve">       </t>
    </r>
    <r>
      <rPr>
        <sz val="11"/>
        <color theme="1"/>
        <rFont val="Calibri"/>
        <family val="2"/>
        <scheme val="minor"/>
      </rPr>
      <t>Stellar KES portal does not allow transfer of funds at present.</t>
    </r>
  </si>
  <si>
    <r>
      <t>5.</t>
    </r>
    <r>
      <rPr>
        <sz val="11"/>
        <color theme="1"/>
        <rFont val="Times New Roman"/>
        <family val="1"/>
      </rPr>
      <t xml:space="preserve">       </t>
    </r>
    <r>
      <rPr>
        <sz val="11"/>
        <color theme="1"/>
        <rFont val="Calibri"/>
        <family val="2"/>
        <scheme val="minor"/>
      </rPr>
      <t>Acceptance of KES terms &amp; conditions is a Pre requisite for commencement of any business between Subway Franchisee &amp; KES.</t>
    </r>
  </si>
  <si>
    <r>
      <t>1.</t>
    </r>
    <r>
      <rPr>
        <sz val="11"/>
        <color theme="1"/>
        <rFont val="Times New Roman"/>
        <family val="1"/>
      </rPr>
      <t xml:space="preserve">       </t>
    </r>
    <r>
      <rPr>
        <sz val="11"/>
        <color theme="1"/>
        <rFont val="Calibri"/>
        <family val="2"/>
        <scheme val="minor"/>
      </rPr>
      <t>Following will be charged over and above the basic price subject to Franchisee’s prior confirmation.</t>
    </r>
  </si>
  <si>
    <r>
      <t>a.</t>
    </r>
    <r>
      <rPr>
        <sz val="11"/>
        <color theme="1"/>
        <rFont val="Times New Roman"/>
        <family val="1"/>
      </rPr>
      <t xml:space="preserve">       </t>
    </r>
    <r>
      <rPr>
        <sz val="11"/>
        <color theme="1"/>
        <rFont val="Calibri"/>
        <family val="2"/>
        <scheme val="minor"/>
      </rPr>
      <t>CEN VAT / DVAT – As Applicable</t>
    </r>
  </si>
  <si>
    <r>
      <t>f.</t>
    </r>
    <r>
      <rPr>
        <sz val="11"/>
        <color theme="1"/>
        <rFont val="Times New Roman"/>
        <family val="1"/>
      </rPr>
      <t xml:space="preserve">        </t>
    </r>
    <r>
      <rPr>
        <sz val="11"/>
        <color theme="1"/>
        <rFont val="Calibri"/>
        <family val="2"/>
        <scheme val="minor"/>
      </rPr>
      <t>Special packing – If Required</t>
    </r>
  </si>
  <si>
    <r>
      <t>1.</t>
    </r>
    <r>
      <rPr>
        <sz val="11"/>
        <color theme="1"/>
        <rFont val="Times New Roman"/>
        <family val="1"/>
      </rPr>
      <t xml:space="preserve">       </t>
    </r>
    <r>
      <rPr>
        <sz val="11"/>
        <color theme="1"/>
        <rFont val="Calibri"/>
        <family val="2"/>
        <scheme val="minor"/>
      </rPr>
      <t>Franchisee will provide State entry permits / Way bill / Transit insurance copy etc duly completed as required.</t>
    </r>
  </si>
  <si>
    <r>
      <t>2.</t>
    </r>
    <r>
      <rPr>
        <sz val="11"/>
        <color theme="1"/>
        <rFont val="Times New Roman"/>
        <family val="1"/>
      </rPr>
      <t xml:space="preserve">       </t>
    </r>
    <r>
      <rPr>
        <sz val="11"/>
        <color theme="1"/>
        <rFont val="Calibri"/>
        <family val="2"/>
        <scheme val="minor"/>
      </rPr>
      <t>Transport vehicle will ply in city limits as per state law.</t>
    </r>
  </si>
  <si>
    <r>
      <t>4.</t>
    </r>
    <r>
      <rPr>
        <sz val="11"/>
        <color theme="1"/>
        <rFont val="Times New Roman"/>
        <family val="1"/>
      </rPr>
      <t xml:space="preserve">       </t>
    </r>
    <r>
      <rPr>
        <sz val="11"/>
        <color theme="1"/>
        <rFont val="Calibri"/>
        <family val="2"/>
        <scheme val="minor"/>
      </rPr>
      <t>Franchisee will be responsible for arranging “C” Form as per bills. There may be need for multiple ‘’C’’ Forms.</t>
    </r>
  </si>
  <si>
    <r>
      <t>3.</t>
    </r>
    <r>
      <rPr>
        <sz val="11"/>
        <color theme="1"/>
        <rFont val="Times New Roman"/>
        <family val="1"/>
      </rPr>
      <t xml:space="preserve">       </t>
    </r>
    <r>
      <rPr>
        <sz val="11"/>
        <color theme="1"/>
        <rFont val="Calibri"/>
        <family val="2"/>
        <scheme val="minor"/>
      </rPr>
      <t>Stellar recommends inspection of goods by Franchisee before packing and dispatch.</t>
    </r>
  </si>
  <si>
    <r>
      <t>5.</t>
    </r>
    <r>
      <rPr>
        <sz val="11"/>
        <color theme="1"/>
        <rFont val="Times New Roman"/>
        <family val="1"/>
      </rPr>
      <t xml:space="preserve">       </t>
    </r>
    <r>
      <rPr>
        <sz val="11"/>
        <color theme="1"/>
        <rFont val="Calibri"/>
        <family val="2"/>
        <scheme val="minor"/>
      </rPr>
      <t>Stellar does not undertake any responsibility for the conduct, service quality or the transit time taken by the approved transporter.</t>
    </r>
  </si>
  <si>
    <r>
      <t>a.</t>
    </r>
    <r>
      <rPr>
        <sz val="11"/>
        <color theme="1"/>
        <rFont val="Times New Roman"/>
        <family val="1"/>
      </rPr>
      <t xml:space="preserve">       </t>
    </r>
    <r>
      <rPr>
        <sz val="11"/>
        <color theme="1"/>
        <rFont val="Calibri"/>
        <family val="2"/>
        <scheme val="minor"/>
      </rPr>
      <t>Commercial Invoice</t>
    </r>
  </si>
  <si>
    <r>
      <t>c.</t>
    </r>
    <r>
      <rPr>
        <sz val="11"/>
        <color theme="1"/>
        <rFont val="Times New Roman"/>
        <family val="1"/>
      </rPr>
      <t xml:space="preserve">       </t>
    </r>
    <r>
      <rPr>
        <sz val="11"/>
        <color theme="1"/>
        <rFont val="Calibri"/>
        <family val="2"/>
        <scheme val="minor"/>
      </rPr>
      <t>Vendor contact list and escalation matrix for installation and after sales</t>
    </r>
  </si>
  <si>
    <r>
      <t>1.</t>
    </r>
    <r>
      <rPr>
        <sz val="11"/>
        <color theme="1"/>
        <rFont val="Times New Roman"/>
        <family val="1"/>
      </rPr>
      <t xml:space="preserve">       </t>
    </r>
    <r>
      <rPr>
        <sz val="11"/>
        <color theme="1"/>
        <rFont val="Calibri"/>
        <family val="2"/>
        <scheme val="minor"/>
      </rPr>
      <t>Receiving of goods should be done by the Franchisee or his authorized representative only.</t>
    </r>
  </si>
  <si>
    <r>
      <t>3.</t>
    </r>
    <r>
      <rPr>
        <sz val="11"/>
        <color theme="1"/>
        <rFont val="Times New Roman"/>
        <family val="1"/>
      </rPr>
      <t xml:space="preserve">       </t>
    </r>
    <r>
      <rPr>
        <sz val="11"/>
        <color theme="1"/>
        <rFont val="Calibri"/>
        <family val="2"/>
        <scheme val="minor"/>
      </rPr>
      <t>Franchisee  must ensure the following while receiving;</t>
    </r>
  </si>
  <si>
    <r>
      <t>c.</t>
    </r>
    <r>
      <rPr>
        <sz val="11"/>
        <color theme="1"/>
        <rFont val="Times New Roman"/>
        <family val="1"/>
      </rPr>
      <t xml:space="preserve">       </t>
    </r>
    <r>
      <rPr>
        <sz val="11"/>
        <color theme="1"/>
        <rFont val="Calibri"/>
        <family val="2"/>
        <scheme val="minor"/>
      </rPr>
      <t>Packages are offloaded as per shipping and handling instructions mentioned on the carton.</t>
    </r>
  </si>
  <si>
    <r>
      <t>f.</t>
    </r>
    <r>
      <rPr>
        <sz val="11"/>
        <color theme="1"/>
        <rFont val="Times New Roman"/>
        <family val="1"/>
      </rPr>
      <t xml:space="preserve">        </t>
    </r>
    <r>
      <rPr>
        <sz val="11"/>
        <color theme="1"/>
        <rFont val="Calibri"/>
        <family val="2"/>
        <scheme val="minor"/>
      </rPr>
      <t>No packaging should be opened by unauthorized personnel.</t>
    </r>
  </si>
  <si>
    <r>
      <t>1.</t>
    </r>
    <r>
      <rPr>
        <sz val="11"/>
        <color theme="1"/>
        <rFont val="Times New Roman"/>
        <family val="1"/>
      </rPr>
      <t xml:space="preserve">       </t>
    </r>
    <r>
      <rPr>
        <sz val="11"/>
        <color theme="1"/>
        <rFont val="Calibri"/>
        <family val="2"/>
        <scheme val="minor"/>
      </rPr>
      <t>All disputes are subject to Delhi Jurisdiction</t>
    </r>
  </si>
  <si>
    <r>
      <t>2.</t>
    </r>
    <r>
      <rPr>
        <sz val="11"/>
        <color theme="1"/>
        <rFont val="Times New Roman"/>
        <family val="1"/>
      </rPr>
      <t xml:space="preserve">       </t>
    </r>
    <r>
      <rPr>
        <sz val="11"/>
        <color theme="1"/>
        <rFont val="Calibri"/>
        <family val="2"/>
        <scheme val="minor"/>
      </rPr>
      <t>The terms and conditions may change subject to discussions with Subway Office &amp; IPCA</t>
    </r>
  </si>
  <si>
    <t xml:space="preserve">Name:                          </t>
  </si>
  <si>
    <t>Store Number:</t>
  </si>
  <si>
    <t>Date:</t>
  </si>
  <si>
    <t>SS BREAD MEASURING GUIDE (FOOT LONG)</t>
  </si>
  <si>
    <t>STELLAR</t>
  </si>
  <si>
    <t>QUEUE CONTROL STAND &amp; TAPS</t>
  </si>
  <si>
    <t>BREAD FORM - 5 CHANNEL</t>
  </si>
  <si>
    <t>COOKIE LINER</t>
  </si>
  <si>
    <t>HALF SIZE BUN SHEET</t>
  </si>
  <si>
    <r>
      <t xml:space="preserve">LEVER OPERATED WASTE </t>
    </r>
    <r>
      <rPr>
        <b/>
        <sz val="12"/>
        <color rgb="FFFF0000"/>
        <rFont val="Calibri"/>
        <family val="2"/>
        <scheme val="minor"/>
      </rPr>
      <t>**</t>
    </r>
  </si>
  <si>
    <t xml:space="preserve"> * ALL PRICES ARE SUBJECT TO CHANGE WITHOUT PRIOR NOTICE.</t>
  </si>
  <si>
    <r>
      <t>b.</t>
    </r>
    <r>
      <rPr>
        <sz val="11"/>
        <color theme="1"/>
        <rFont val="Times New Roman"/>
        <family val="1"/>
      </rPr>
      <t xml:space="preserve">       </t>
    </r>
    <r>
      <rPr>
        <sz val="11"/>
        <color theme="1"/>
        <rFont val="Calibri"/>
        <family val="2"/>
        <scheme val="minor"/>
      </rPr>
      <t>All packages are intact and in good condition with no visible external damage.</t>
    </r>
  </si>
  <si>
    <r>
      <t>e.</t>
    </r>
    <r>
      <rPr>
        <sz val="11"/>
        <color theme="1"/>
        <rFont val="Times New Roman"/>
        <family val="1"/>
      </rPr>
      <t xml:space="preserve">       </t>
    </r>
    <r>
      <rPr>
        <sz val="11"/>
        <color theme="1"/>
        <rFont val="Calibri"/>
        <family val="2"/>
        <scheme val="minor"/>
      </rPr>
      <t>All heavy equipment should be placed on or nearest to it’s final placement.</t>
    </r>
  </si>
  <si>
    <r>
      <t>b.</t>
    </r>
    <r>
      <rPr>
        <sz val="11"/>
        <color theme="1"/>
        <rFont val="Times New Roman"/>
        <family val="1"/>
      </rPr>
      <t xml:space="preserve">       </t>
    </r>
    <r>
      <rPr>
        <sz val="11"/>
        <color theme="1"/>
        <rFont val="Calibri"/>
        <family val="2"/>
        <scheme val="minor"/>
      </rPr>
      <t>Packing List</t>
    </r>
  </si>
  <si>
    <r>
      <t>d.</t>
    </r>
    <r>
      <rPr>
        <sz val="11"/>
        <color theme="1"/>
        <rFont val="Times New Roman"/>
        <family val="1"/>
      </rPr>
      <t xml:space="preserve">       </t>
    </r>
    <r>
      <rPr>
        <sz val="11"/>
        <color theme="1"/>
        <rFont val="Calibri"/>
        <family val="2"/>
        <scheme val="minor"/>
      </rPr>
      <t>Lorry Receipt</t>
    </r>
  </si>
  <si>
    <r>
      <t>e.</t>
    </r>
    <r>
      <rPr>
        <sz val="11"/>
        <color theme="1"/>
        <rFont val="Times New Roman"/>
        <family val="1"/>
      </rPr>
      <t xml:space="preserve">       </t>
    </r>
    <r>
      <rPr>
        <sz val="11"/>
        <color theme="1"/>
        <rFont val="Calibri"/>
        <family val="2"/>
        <scheme val="minor"/>
      </rPr>
      <t>State Entry Permit / Way Bill</t>
    </r>
  </si>
  <si>
    <r>
      <t>8.</t>
    </r>
    <r>
      <rPr>
        <sz val="11"/>
        <color theme="1"/>
        <rFont val="Times New Roman"/>
        <family val="1"/>
      </rPr>
      <t xml:space="preserve">        </t>
    </r>
    <r>
      <rPr>
        <sz val="11"/>
        <color theme="1"/>
        <rFont val="Calibri"/>
        <family val="2"/>
        <scheme val="minor"/>
      </rPr>
      <t>In case of short supply by Stellar due to unavailability of any items, additional freight will be borne by Stellar.</t>
    </r>
  </si>
  <si>
    <r>
      <t>9.</t>
    </r>
    <r>
      <rPr>
        <sz val="11"/>
        <color theme="1"/>
        <rFont val="Times New Roman"/>
        <family val="1"/>
      </rPr>
      <t xml:space="preserve">        </t>
    </r>
    <r>
      <rPr>
        <sz val="11"/>
        <color theme="1"/>
        <rFont val="Calibri"/>
        <family val="2"/>
        <scheme val="minor"/>
      </rPr>
      <t>In case a Franchisee wants part delivery in advance, any additional freight, thus incurred will be to Franchisee’s account.</t>
    </r>
  </si>
  <si>
    <r>
      <t>10.</t>
    </r>
    <r>
      <rPr>
        <sz val="11"/>
        <color theme="1"/>
        <rFont val="Times New Roman"/>
        <family val="1"/>
      </rPr>
      <t xml:space="preserve">      </t>
    </r>
    <r>
      <rPr>
        <sz val="11"/>
        <color theme="1"/>
        <rFont val="Calibri"/>
        <family val="2"/>
        <scheme val="minor"/>
      </rPr>
      <t>Custom designed Counters are not returnable.</t>
    </r>
  </si>
  <si>
    <r>
      <t>e.</t>
    </r>
    <r>
      <rPr>
        <sz val="11"/>
        <color theme="1"/>
        <rFont val="Times New Roman"/>
        <family val="1"/>
      </rPr>
      <t xml:space="preserve">       </t>
    </r>
    <r>
      <rPr>
        <sz val="11"/>
        <color theme="1"/>
        <rFont val="Calibri"/>
        <family val="2"/>
        <scheme val="minor"/>
      </rPr>
      <t>Freight – To be paid directly by client</t>
    </r>
  </si>
  <si>
    <r>
      <t>g.</t>
    </r>
    <r>
      <rPr>
        <sz val="11"/>
        <color theme="1"/>
        <rFont val="Times New Roman"/>
        <family val="1"/>
      </rPr>
      <t xml:space="preserve">        </t>
    </r>
    <r>
      <rPr>
        <sz val="11"/>
        <color theme="1"/>
        <rFont val="Calibri"/>
        <family val="2"/>
        <scheme val="minor"/>
      </rPr>
      <t>Incidental Charges – If Any</t>
    </r>
  </si>
  <si>
    <r>
      <t>1.</t>
    </r>
    <r>
      <rPr>
        <sz val="11"/>
        <color theme="1"/>
        <rFont val="Times New Roman"/>
        <family val="1"/>
      </rPr>
      <t xml:space="preserve">      </t>
    </r>
    <r>
      <rPr>
        <sz val="11"/>
        <color theme="1"/>
        <rFont val="Calibri"/>
        <family val="2"/>
        <scheme val="minor"/>
      </rPr>
      <t>Franchisee has to submit his/her full set drawing to Stellar.</t>
    </r>
  </si>
  <si>
    <r>
      <t>3.</t>
    </r>
    <r>
      <rPr>
        <sz val="11"/>
        <color theme="1"/>
        <rFont val="Times New Roman"/>
        <family val="1"/>
      </rPr>
      <t>      </t>
    </r>
    <r>
      <rPr>
        <sz val="11"/>
        <color theme="1"/>
        <rFont val="Calibri"/>
        <family val="2"/>
        <scheme val="minor"/>
      </rPr>
      <t>Based on full set drawing Stellar will create a draft purchase order to the Franchisee.</t>
    </r>
  </si>
  <si>
    <r>
      <t>1.</t>
    </r>
    <r>
      <rPr>
        <sz val="11"/>
        <color theme="1"/>
        <rFont val="Times New Roman"/>
        <family val="1"/>
      </rPr>
      <t>      </t>
    </r>
    <r>
      <rPr>
        <sz val="11"/>
        <color theme="1"/>
        <rFont val="Calibri"/>
        <family val="2"/>
        <scheme val="minor"/>
      </rPr>
      <t>Franchisee can punch an order for any SKU.</t>
    </r>
  </si>
  <si>
    <r>
      <t>3.</t>
    </r>
    <r>
      <rPr>
        <sz val="11"/>
        <color theme="1"/>
        <rFont val="Times New Roman"/>
        <family val="1"/>
      </rPr>
      <t xml:space="preserve">      </t>
    </r>
    <r>
      <rPr>
        <sz val="11"/>
        <color theme="1"/>
        <rFont val="Calibri"/>
        <family val="2"/>
        <scheme val="minor"/>
      </rPr>
      <t>On KES Portal, items can be ordered only for use in Subway Stores.</t>
    </r>
  </si>
  <si>
    <r>
      <t>b.</t>
    </r>
    <r>
      <rPr>
        <sz val="11"/>
        <color theme="1"/>
        <rFont val="Times New Roman"/>
        <family val="1"/>
      </rPr>
      <t xml:space="preserve">       </t>
    </r>
    <r>
      <rPr>
        <sz val="11"/>
        <color theme="1"/>
        <rFont val="Calibri"/>
        <family val="2"/>
        <scheme val="minor"/>
      </rPr>
      <t>Octoroi / State Entry Tax – As Applicable</t>
    </r>
  </si>
  <si>
    <r>
      <t>c.</t>
    </r>
    <r>
      <rPr>
        <sz val="11"/>
        <color theme="1"/>
        <rFont val="Times New Roman"/>
        <family val="1"/>
      </rPr>
      <t xml:space="preserve">        </t>
    </r>
    <r>
      <rPr>
        <sz val="11"/>
        <color theme="1"/>
        <rFont val="Calibri"/>
        <family val="2"/>
        <scheme val="minor"/>
      </rPr>
      <t>Any other Govt. Taxes – If Applicable</t>
    </r>
  </si>
  <si>
    <r>
      <t>d.</t>
    </r>
    <r>
      <rPr>
        <sz val="11"/>
        <color theme="1"/>
        <rFont val="Times New Roman"/>
        <family val="1"/>
      </rPr>
      <t xml:space="preserve">       </t>
    </r>
    <r>
      <rPr>
        <sz val="11"/>
        <color theme="1"/>
        <rFont val="Calibri"/>
        <family val="2"/>
        <scheme val="minor"/>
      </rPr>
      <t>Marine Insurance – to be purchased paid directly by client</t>
    </r>
  </si>
  <si>
    <t>h.          Courier EDL (Extra Delivery Location) - Wherever Applicable</t>
  </si>
  <si>
    <t xml:space="preserve">Signature:                                                                                                         </t>
  </si>
  <si>
    <t xml:space="preserve"> For Stellar Gastronom Pvt. Ltd.  </t>
  </si>
  <si>
    <r>
      <t>d.</t>
    </r>
    <r>
      <rPr>
        <sz val="11"/>
        <color theme="1"/>
        <rFont val="Times New Roman"/>
        <family val="1"/>
      </rPr>
      <t xml:space="preserve">       </t>
    </r>
    <r>
      <rPr>
        <sz val="11"/>
        <color theme="1"/>
        <rFont val="Calibri"/>
        <family val="2"/>
        <scheme val="minor"/>
      </rPr>
      <t>Offloading Labor at Destination to be arranged by Franchisee.</t>
    </r>
  </si>
  <si>
    <r>
      <t>7.</t>
    </r>
    <r>
      <rPr>
        <sz val="11"/>
        <color theme="1"/>
        <rFont val="Times New Roman"/>
        <family val="1"/>
      </rPr>
      <t xml:space="preserve">        </t>
    </r>
    <r>
      <rPr>
        <sz val="11"/>
        <color theme="1"/>
        <rFont val="Calibri"/>
        <family val="2"/>
        <scheme val="minor"/>
      </rPr>
      <t xml:space="preserve">All cancellations / return of goods supplied as per Franchisee’s PO’s are subject to cancellation surcharge @ 10% of PO value. </t>
    </r>
  </si>
  <si>
    <r>
      <t>1.</t>
    </r>
    <r>
      <rPr>
        <sz val="11"/>
        <color theme="1"/>
        <rFont val="Times New Roman"/>
        <family val="1"/>
      </rPr>
      <t>       </t>
    </r>
    <r>
      <rPr>
        <sz val="11"/>
        <color theme="1"/>
        <rFont val="Calibri"/>
        <family val="2"/>
        <scheme val="minor"/>
      </rPr>
      <t>Only a bonafide subway franchisee can create a new account on the Stellar KES portal.</t>
    </r>
  </si>
  <si>
    <t>KOTAK MAHINDRA BANK</t>
  </si>
  <si>
    <t xml:space="preserve">28 Community Center, Naraina Industrial Area, </t>
  </si>
  <si>
    <t>Phase-1, New Delhi - 110028</t>
  </si>
  <si>
    <t>KKBK0004574</t>
  </si>
  <si>
    <t>PAN :</t>
  </si>
  <si>
    <t>TORTILLA CONTAINER ( FOR TORTILLA )</t>
  </si>
  <si>
    <t>Registered Office : A-2, 1st Floor, Shopping Centre, Naraina Industrial Area, Phase-II, New Delhi - 110028</t>
  </si>
  <si>
    <t>DREDGE WITH HANDLE</t>
  </si>
  <si>
    <r>
      <t>A.</t>
    </r>
    <r>
      <rPr>
        <b/>
        <sz val="11"/>
        <color rgb="FFFF0000"/>
        <rFont val="Times New Roman"/>
        <family val="1"/>
      </rPr>
      <t xml:space="preserve">      </t>
    </r>
    <r>
      <rPr>
        <b/>
        <sz val="11"/>
        <color rgb="FFFF0000"/>
        <rFont val="Calibri"/>
        <family val="2"/>
        <scheme val="minor"/>
      </rPr>
      <t>CREATING  KES ONLINE ACCOUNT</t>
    </r>
  </si>
  <si>
    <r>
      <t>B.</t>
    </r>
    <r>
      <rPr>
        <b/>
        <sz val="11"/>
        <color rgb="FFFF0000"/>
        <rFont val="Times New Roman"/>
        <family val="1"/>
      </rPr>
      <t xml:space="preserve">      </t>
    </r>
    <r>
      <rPr>
        <b/>
        <sz val="11"/>
        <color rgb="FFFF0000"/>
        <rFont val="Calibri"/>
        <family val="2"/>
        <scheme val="minor"/>
      </rPr>
      <t>PLACING AN ONLINE ORDER FOR FULL STORE/ REMODELING / RELOCATION</t>
    </r>
  </si>
  <si>
    <r>
      <t>6.</t>
    </r>
    <r>
      <rPr>
        <sz val="11"/>
        <color theme="1"/>
        <rFont val="Times New Roman"/>
        <family val="1"/>
      </rPr>
      <t xml:space="preserve">      </t>
    </r>
    <r>
      <rPr>
        <sz val="11"/>
        <color theme="1"/>
        <rFont val="Calibri"/>
        <family val="2"/>
        <scheme val="minor"/>
      </rPr>
      <t>Franchisee will use the draft purchase order to generate an online order.</t>
    </r>
  </si>
  <si>
    <r>
      <t>7.</t>
    </r>
    <r>
      <rPr>
        <sz val="11"/>
        <color theme="1"/>
        <rFont val="Times New Roman"/>
        <family val="1"/>
      </rPr>
      <t>      </t>
    </r>
    <r>
      <rPr>
        <sz val="11"/>
        <color theme="1"/>
        <rFont val="Calibri"/>
        <family val="2"/>
        <scheme val="minor"/>
      </rPr>
      <t>Franchisee can order and purchase additional quantities of any SKU subject to stock availability.</t>
    </r>
  </si>
  <si>
    <r>
      <t>8.</t>
    </r>
    <r>
      <rPr>
        <sz val="11"/>
        <color theme="1"/>
        <rFont val="Times New Roman"/>
        <family val="1"/>
      </rPr>
      <t>      </t>
    </r>
    <r>
      <rPr>
        <sz val="11"/>
        <color theme="1"/>
        <rFont val="Calibri"/>
        <family val="2"/>
        <scheme val="minor"/>
      </rPr>
      <t>A copy of all orders punched is sent to Subway’s International co-coordinators for approval.</t>
    </r>
  </si>
  <si>
    <r>
      <t>9.</t>
    </r>
    <r>
      <rPr>
        <sz val="11"/>
        <color theme="1"/>
        <rFont val="Times New Roman"/>
        <family val="1"/>
      </rPr>
      <t>      </t>
    </r>
    <r>
      <rPr>
        <sz val="11"/>
        <color theme="1"/>
        <rFont val="Calibri"/>
        <family val="2"/>
        <scheme val="minor"/>
      </rPr>
      <t>The order is accepted by Stellar only when the coordinators approve the same.</t>
    </r>
  </si>
  <si>
    <r>
      <t>C.</t>
    </r>
    <r>
      <rPr>
        <b/>
        <sz val="11"/>
        <color rgb="FFFF0000"/>
        <rFont val="Times New Roman"/>
        <family val="1"/>
      </rPr>
      <t xml:space="preserve">      </t>
    </r>
    <r>
      <rPr>
        <b/>
        <sz val="11"/>
        <color rgb="FFFF0000"/>
        <rFont val="Calibri"/>
        <family val="2"/>
        <scheme val="minor"/>
      </rPr>
      <t>PLACING AN ONLINE ORDER FOR PART ORDER</t>
    </r>
  </si>
  <si>
    <r>
      <t>2.</t>
    </r>
    <r>
      <rPr>
        <sz val="11"/>
        <color theme="1"/>
        <rFont val="Times New Roman"/>
        <family val="1"/>
      </rPr>
      <t>      </t>
    </r>
    <r>
      <rPr>
        <sz val="11"/>
        <color theme="1"/>
        <rFont val="Calibri"/>
        <family val="2"/>
        <scheme val="minor"/>
      </rPr>
      <t>Stellar will accept the order and confirm delivery date based upon quantity ordered and current stock levels. Most items are available ex - stock.</t>
    </r>
  </si>
  <si>
    <r>
      <t>D.</t>
    </r>
    <r>
      <rPr>
        <b/>
        <sz val="11"/>
        <color rgb="FFFF0000"/>
        <rFont val="Times New Roman"/>
        <family val="1"/>
      </rPr>
      <t xml:space="preserve">      </t>
    </r>
    <r>
      <rPr>
        <b/>
        <sz val="11"/>
        <color rgb="FFFF0000"/>
        <rFont val="Calibri"/>
        <family val="2"/>
        <scheme val="minor"/>
      </rPr>
      <t>DUTIES &amp; TAXES / EXTRA COST</t>
    </r>
  </si>
  <si>
    <r>
      <t>E.</t>
    </r>
    <r>
      <rPr>
        <b/>
        <sz val="11"/>
        <color rgb="FFFF0000"/>
        <rFont val="Times New Roman"/>
        <family val="1"/>
      </rPr>
      <t xml:space="preserve">       </t>
    </r>
    <r>
      <rPr>
        <b/>
        <sz val="11"/>
        <color rgb="FFFF0000"/>
        <rFont val="Calibri"/>
        <family val="2"/>
        <scheme val="minor"/>
      </rPr>
      <t>ROAD PERMITS / GOODS INSURANCE</t>
    </r>
  </si>
  <si>
    <r>
      <t>F.</t>
    </r>
    <r>
      <rPr>
        <b/>
        <sz val="11"/>
        <color rgb="FFFF0000"/>
        <rFont val="Times New Roman"/>
        <family val="1"/>
      </rPr>
      <t>      </t>
    </r>
    <r>
      <rPr>
        <b/>
        <sz val="11"/>
        <color rgb="FFFF0000"/>
        <rFont val="Calibri"/>
        <family val="2"/>
        <scheme val="minor"/>
      </rPr>
      <t>PAYMENTS AND REFUNDS</t>
    </r>
  </si>
  <si>
    <r>
      <t>2.</t>
    </r>
    <r>
      <rPr>
        <sz val="11"/>
        <color theme="1"/>
        <rFont val="Times New Roman"/>
        <family val="1"/>
      </rPr>
      <t xml:space="preserve">       </t>
    </r>
    <r>
      <rPr>
        <sz val="11"/>
        <color theme="1"/>
        <rFont val="Calibri"/>
        <family val="2"/>
        <scheme val="minor"/>
      </rPr>
      <t>Payments can be remitted to Stellar by RTGS / DD / Cheque.</t>
    </r>
  </si>
  <si>
    <r>
      <t>G.</t>
    </r>
    <r>
      <rPr>
        <b/>
        <sz val="11"/>
        <color rgb="FFFF0000"/>
        <rFont val="Times New Roman"/>
        <family val="1"/>
      </rPr>
      <t xml:space="preserve">      </t>
    </r>
    <r>
      <rPr>
        <b/>
        <sz val="11"/>
        <color rgb="FFFF0000"/>
        <rFont val="Calibri"/>
        <family val="2"/>
        <scheme val="minor"/>
      </rPr>
      <t>INSPECTION AND DELIVERY OF GOODS</t>
    </r>
  </si>
  <si>
    <r>
      <t>H.</t>
    </r>
    <r>
      <rPr>
        <b/>
        <sz val="11"/>
        <color rgb="FFFF0000"/>
        <rFont val="Times New Roman"/>
        <family val="1"/>
      </rPr>
      <t xml:space="preserve">      </t>
    </r>
    <r>
      <rPr>
        <b/>
        <sz val="11"/>
        <color rgb="FFFF0000"/>
        <rFont val="Calibri"/>
        <family val="2"/>
        <scheme val="minor"/>
      </rPr>
      <t>RECEIVING OF GOODS BY THE FRANCHISEE</t>
    </r>
  </si>
  <si>
    <r>
      <t>2.</t>
    </r>
    <r>
      <rPr>
        <sz val="11"/>
        <color theme="1"/>
        <rFont val="Times New Roman"/>
        <family val="1"/>
      </rPr>
      <t xml:space="preserve">       </t>
    </r>
    <r>
      <rPr>
        <sz val="11"/>
        <color theme="1"/>
        <rFont val="Calibri"/>
        <family val="2"/>
        <scheme val="minor"/>
      </rPr>
      <t>Any loss / damage or short supply of any item must be mentioned on the invoice at the time of receiving with acknowledgement of the vehicle driver.</t>
    </r>
  </si>
  <si>
    <r>
      <t>a.</t>
    </r>
    <r>
      <rPr>
        <sz val="11"/>
        <color theme="1"/>
        <rFont val="Times New Roman"/>
        <family val="1"/>
      </rPr>
      <t xml:space="preserve">       </t>
    </r>
    <r>
      <rPr>
        <sz val="11"/>
        <color theme="1"/>
        <rFont val="Calibri"/>
        <family val="2"/>
        <scheme val="minor"/>
      </rPr>
      <t>No of packages received must match the number mentioned on the invoice and consignment note.</t>
    </r>
  </si>
  <si>
    <r>
      <t>I.</t>
    </r>
    <r>
      <rPr>
        <b/>
        <sz val="11"/>
        <color rgb="FFFF0000"/>
        <rFont val="Times New Roman"/>
        <family val="1"/>
      </rPr>
      <t xml:space="preserve">        </t>
    </r>
    <r>
      <rPr>
        <b/>
        <sz val="11"/>
        <color rgb="FFFF0000"/>
        <rFont val="Calibri"/>
        <family val="2"/>
        <scheme val="minor"/>
      </rPr>
      <t>TRANSIT INSURANCE / LOSS AND DAMAGE CLAIMS</t>
    </r>
  </si>
  <si>
    <t>1.       Stellar’s liability for the goods ends once the goods are handed over to the carrier. All goods are shipped to Franchisees at their risk and cost.</t>
  </si>
  <si>
    <r>
      <t>2.</t>
    </r>
    <r>
      <rPr>
        <sz val="11"/>
        <color theme="1"/>
        <rFont val="Times New Roman"/>
        <family val="1"/>
      </rPr>
      <t>   </t>
    </r>
    <r>
      <rPr>
        <sz val="11"/>
        <color theme="1"/>
        <rFont val="Calibri"/>
        <family val="2"/>
        <scheme val="minor"/>
      </rPr>
      <t>   Transit insurance for the goods is to be arranged by the consignee directly. Stellar can arrange service of an approved Insurance agent, if required.</t>
    </r>
  </si>
  <si>
    <r>
      <t>3.</t>
    </r>
    <r>
      <rPr>
        <sz val="11"/>
        <color theme="1"/>
        <rFont val="Times New Roman"/>
        <family val="1"/>
      </rPr>
      <t>      </t>
    </r>
    <r>
      <rPr>
        <sz val="11"/>
        <color theme="1"/>
        <rFont val="Calibri"/>
        <family val="2"/>
        <scheme val="minor"/>
      </rPr>
      <t>All claims are to be filed and claimed with the insurance company directly by the Franchisee.</t>
    </r>
  </si>
  <si>
    <r>
      <t>J.</t>
    </r>
    <r>
      <rPr>
        <b/>
        <sz val="11"/>
        <color rgb="FFFF0000"/>
        <rFont val="Times New Roman"/>
        <family val="1"/>
      </rPr>
      <t xml:space="preserve">        </t>
    </r>
    <r>
      <rPr>
        <b/>
        <sz val="11"/>
        <color rgb="FFFF0000"/>
        <rFont val="Calibri"/>
        <family val="2"/>
        <scheme val="minor"/>
      </rPr>
      <t>WARRANTY</t>
    </r>
  </si>
  <si>
    <r>
      <t>K.</t>
    </r>
    <r>
      <rPr>
        <b/>
        <sz val="11"/>
        <color rgb="FFFF0000"/>
        <rFont val="Times New Roman"/>
        <family val="1"/>
      </rPr>
      <t xml:space="preserve">      </t>
    </r>
    <r>
      <rPr>
        <b/>
        <sz val="11"/>
        <color rgb="FFFF0000"/>
        <rFont val="Calibri"/>
        <family val="2"/>
        <scheme val="minor"/>
      </rPr>
      <t>GENERAL</t>
    </r>
  </si>
  <si>
    <r>
      <t>5.</t>
    </r>
    <r>
      <rPr>
        <sz val="11"/>
        <color theme="1"/>
        <rFont val="Times New Roman"/>
        <family val="1"/>
      </rPr>
      <t xml:space="preserve">      </t>
    </r>
    <r>
      <rPr>
        <sz val="11"/>
        <color theme="1"/>
        <rFont val="Calibri"/>
        <family val="2"/>
        <scheme val="minor"/>
      </rPr>
      <t>Draft purchase order consists of décor range, small ware, large equipment, misc items with their respective minimum ordering quantities as mentioned in the drawings and specified by Subway.</t>
    </r>
  </si>
  <si>
    <r>
      <t>10.</t>
    </r>
    <r>
      <rPr>
        <sz val="11"/>
        <color theme="1"/>
        <rFont val="Times New Roman"/>
        <family val="1"/>
      </rPr>
      <t>    </t>
    </r>
    <r>
      <rPr>
        <sz val="11"/>
        <color theme="1"/>
        <rFont val="Calibri"/>
        <family val="2"/>
        <scheme val="minor"/>
      </rPr>
      <t>An order will be deemed as placed only when an order acknowledgement is sent by Stellar subject to fulfillment of any requirements mentioned therein.</t>
    </r>
  </si>
  <si>
    <r>
      <t>3.</t>
    </r>
    <r>
      <rPr>
        <sz val="11"/>
        <color theme="1"/>
        <rFont val="Times New Roman"/>
        <family val="1"/>
      </rPr>
      <t xml:space="preserve">       </t>
    </r>
    <r>
      <rPr>
        <sz val="11"/>
        <color theme="1"/>
        <rFont val="Calibri"/>
        <family val="2"/>
        <scheme val="minor"/>
      </rPr>
      <t>In absence of “C” Form at the time of invoicing a refundable deposit of 12.5% must be made. This deposit is refunded within 24 hours of receiving the “C” Form.</t>
    </r>
  </si>
  <si>
    <t>5.       The onus for providing ‘’C’’ Form is on buyer and not seller.</t>
  </si>
  <si>
    <r>
      <t>2.</t>
    </r>
    <r>
      <rPr>
        <sz val="11"/>
        <color theme="1"/>
        <rFont val="Times New Roman"/>
        <family val="1"/>
      </rPr>
      <t xml:space="preserve">       </t>
    </r>
    <r>
      <rPr>
        <sz val="11"/>
        <color theme="1"/>
        <rFont val="Calibri"/>
        <family val="2"/>
        <scheme val="minor"/>
      </rPr>
      <t>Franchisee has to arrange for approval from International Coordinators for release of goods. Goods will be dispatched only on receipt of approval.</t>
    </r>
  </si>
  <si>
    <r>
      <t>6.</t>
    </r>
    <r>
      <rPr>
        <sz val="11"/>
        <color theme="1"/>
        <rFont val="Times New Roman"/>
        <family val="1"/>
      </rPr>
      <t xml:space="preserve">       </t>
    </r>
    <r>
      <rPr>
        <sz val="11"/>
        <color theme="1"/>
        <rFont val="Calibri"/>
        <family val="2"/>
        <scheme val="minor"/>
      </rPr>
      <t>As soon as the goods are sent, Stellar will send a mail with all dispatch details to the franchisee for his reference. The following documents accompany the goods</t>
    </r>
  </si>
  <si>
    <r>
      <t>1.</t>
    </r>
    <r>
      <rPr>
        <sz val="11"/>
        <color theme="1"/>
        <rFont val="Times New Roman"/>
        <family val="1"/>
      </rPr>
      <t xml:space="preserve">       </t>
    </r>
    <r>
      <rPr>
        <sz val="11"/>
        <color theme="1"/>
        <rFont val="Calibri"/>
        <family val="2"/>
        <scheme val="minor"/>
      </rPr>
      <t>Warranty is provided to the Franchisee by OEM’s directly or through their authorized distributors. Stellar is not responsible for providing Warranty on behalf of OEM’s approved by Subway.</t>
    </r>
  </si>
  <si>
    <r>
      <t>2.</t>
    </r>
    <r>
      <rPr>
        <sz val="11"/>
        <color theme="1"/>
        <rFont val="Times New Roman"/>
        <family val="1"/>
      </rPr>
      <t xml:space="preserve">       </t>
    </r>
    <r>
      <rPr>
        <sz val="11"/>
        <color theme="1"/>
        <rFont val="Calibri"/>
        <family val="2"/>
        <scheme val="minor"/>
      </rPr>
      <t>Account will be ready to use only after the same has been verified by Stellar Gastronom. For verification of any new account Stellar would require 48 hours from the time respective DA’s approval has been received.</t>
    </r>
  </si>
  <si>
    <t xml:space="preserve"> </t>
  </si>
  <si>
    <t>4.      Please note that Subway drawings are issued on finished sizes and not raw sizes. In case final measurements at site are less than the measurement used in the store layout drawing, equipment ordered as per
         layout drawing may not fit at site. If any equipment needs to be replaced due to discrepancy in final site dimensions, any packing, freight and insurance charges will be borne by the franchisee.</t>
  </si>
  <si>
    <t xml:space="preserve">2.      All orders are subject to unit prices as listed on KES portal. These prices are duly approved by IPCA and are subject to change without  prior notice as the same are approved by IPCA on cost plus basis, each time a 
         consignment is received at the warehouse. The prices mentioned on the portal on the date of transfer of full payment by the Franchisee are applicable. In case of part payment, Franchisees are not entitled to any 
         protection against price increase.      </t>
  </si>
  <si>
    <r>
      <t>1.</t>
    </r>
    <r>
      <rPr>
        <sz val="11"/>
        <color theme="1"/>
        <rFont val="Times New Roman"/>
        <family val="1"/>
      </rPr>
      <t xml:space="preserve">       </t>
    </r>
    <r>
      <rPr>
        <sz val="11"/>
        <color theme="1"/>
        <rFont val="Calibri"/>
        <family val="2"/>
        <scheme val="minor"/>
      </rPr>
      <t>All purchase orders must be accompanied with 100% payment. Delivery period will be counted from the date of receipt of full payment in our Bank Account. Part payments will not entitle Franchisee to make claim 
          for an earlier delivery.</t>
    </r>
  </si>
  <si>
    <t>4.       In case of full stores, Stellar will dispatch the goods through a transporter approved or appointed by Franchisee. In case of part orders, the goods will be dispatched through Gati KWE or Bluedart whichever is more  
          economical depending upon the consignment weight &amp; volume.</t>
  </si>
  <si>
    <r>
      <t>g.</t>
    </r>
    <r>
      <rPr>
        <sz val="11"/>
        <color theme="1"/>
        <rFont val="Times New Roman"/>
        <family val="1"/>
      </rPr>
      <t xml:space="preserve">       </t>
    </r>
    <r>
      <rPr>
        <sz val="11"/>
        <color theme="1"/>
        <rFont val="Calibri"/>
        <family val="2"/>
        <scheme val="minor"/>
      </rPr>
      <t>All items in packages should be checked against packing list and invoice and any shortages against packing list discovered in the packages should be brought to the notice of Stellar within 48 hours. No
          claims will be entertained on a later date.</t>
    </r>
  </si>
  <si>
    <t>HSN</t>
  </si>
  <si>
    <t>GST RATE</t>
  </si>
  <si>
    <t>INCLUDED</t>
  </si>
  <si>
    <t>STELLAR GASTRONOM PRIVATE LIMITED (CIN : U74899DL1992PTC050372) (GST: 09AAACS2553D1ZM)</t>
  </si>
  <si>
    <t>TAX AMOUNT</t>
  </si>
  <si>
    <t>PO #</t>
  </si>
  <si>
    <t>GST:</t>
  </si>
  <si>
    <t xml:space="preserve">PORTION SCOOPS </t>
  </si>
  <si>
    <t>AIR CURTAIN WITH SENSOR- 4'</t>
  </si>
  <si>
    <t>EGG LADLE</t>
  </si>
  <si>
    <t>48A</t>
  </si>
  <si>
    <t>.12.2018</t>
  </si>
  <si>
    <t>C/WC</t>
  </si>
  <si>
    <t>40A</t>
  </si>
  <si>
    <t>19D</t>
  </si>
  <si>
    <t xml:space="preserve">S/T </t>
  </si>
  <si>
    <t xml:space="preserve">PK/10 </t>
  </si>
  <si>
    <t xml:space="preserve">POS TILL SHROUD LARGE </t>
  </si>
  <si>
    <t xml:space="preserve">BAKERY CASE VINYL </t>
  </si>
  <si>
    <t xml:space="preserve">D1 </t>
  </si>
  <si>
    <t>C12</t>
  </si>
  <si>
    <t xml:space="preserve">BLACK FRAMING </t>
  </si>
  <si>
    <t>S-ICON YELLOW WHITE  3' - 36" X 46"</t>
  </si>
  <si>
    <t>KNIFE (3.5") - CUTTING RED HANDLE</t>
  </si>
  <si>
    <t>24A</t>
  </si>
  <si>
    <t>21A</t>
  </si>
  <si>
    <t>21A1</t>
  </si>
  <si>
    <t>FG/WC</t>
  </si>
  <si>
    <t>SILICONE HEATING TRAY SW004</t>
  </si>
  <si>
    <t>SILICONE GRIPPERS SW006</t>
  </si>
  <si>
    <t xml:space="preserve">FF JOB AID KIT </t>
  </si>
  <si>
    <t>39A</t>
  </si>
  <si>
    <t xml:space="preserve">LAMINATE FORMICA </t>
  </si>
  <si>
    <t>07 days (Subject to levi of GST after 30.06.17)</t>
  </si>
  <si>
    <t>3.       Passwords and user id of all bonafide accounts are the property of the Franchisee and the secrecy of the same has to be maintained by user only. In case of a forgotten password or user id, the same can be requested using email or online request. Stellar will have the right to confirm the identity of the Franchisee before disclosing any information.</t>
  </si>
  <si>
    <t>TUNA SCOOP</t>
  </si>
  <si>
    <t>CHILLER - 4 HALF DOOR - 1300 L (HOSHIZAKI)* - HRW-147MS4</t>
  </si>
  <si>
    <t>FREEZER - 4 HALF DOOR - 1300 L (HOSHIZAKI)* - HFW-147MS4-IC</t>
  </si>
  <si>
    <t>FREEZER - 2 HALF DOOR - 600 L (HOSHIZAKI)* - HFW-77MS4-IC</t>
  </si>
  <si>
    <t>FIFO SQUEEZE BOTTLE - (16 Oz)</t>
  </si>
  <si>
    <t xml:space="preserve">UNIVERSAL TOOL HOLDER - 4 POSITION </t>
  </si>
  <si>
    <t xml:space="preserve">UNIVERSAL HANDLE (ALUMINIUM) - 54" </t>
  </si>
  <si>
    <t xml:space="preserve">SQUEEZEE - GLASS (12") </t>
  </si>
  <si>
    <t xml:space="preserve">SQUEEGEE - FLOOR ( 22" ) </t>
  </si>
  <si>
    <t>SPRAY BOTTLE - SANITIZER 32 Oz</t>
  </si>
  <si>
    <t>SPRAY BOTTLE - MS &amp; GLASS 32 Oz.</t>
  </si>
  <si>
    <t xml:space="preserve">SPRAY BOTTLE - DEGREASER 32 Oz. </t>
  </si>
  <si>
    <t xml:space="preserve">OUT DOOR PUSH BROOM - BLUE (24") </t>
  </si>
  <si>
    <t xml:space="preserve">OUT DOOR PUSH BROOM - BLUE (18") </t>
  </si>
  <si>
    <t xml:space="preserve">MOP WRINGER BUCKET - YELLOW </t>
  </si>
  <si>
    <t xml:space="preserve">LOBBY DUSTPAN WITH HANDLE </t>
  </si>
  <si>
    <t xml:space="preserve">POWDER PAD - KAY </t>
  </si>
  <si>
    <t xml:space="preserve">NO SCRATCH  - KAY </t>
  </si>
  <si>
    <t>LOBBY BROOM - BLUE</t>
  </si>
  <si>
    <t xml:space="preserve">GREASE BEATER MOP HEAD </t>
  </si>
  <si>
    <t>DECK BRUSH- BLUE WITH HANDLE</t>
  </si>
  <si>
    <t>CHLORINE TEST STRIP</t>
  </si>
  <si>
    <t>INFRARED THERMOMETER KIT</t>
  </si>
  <si>
    <t>WIDE BREAD PROOFING -  MAGNETIC</t>
  </si>
  <si>
    <t xml:space="preserve">TUNA SPREADER - 3.5" </t>
  </si>
  <si>
    <t>SUBWRAP LABEL DISPENCER</t>
  </si>
  <si>
    <t xml:space="preserve">PAN GRIPPER FOR SHALLOW PAN </t>
  </si>
  <si>
    <t>OVEN MITT LARGE- (15")</t>
  </si>
  <si>
    <t>6" OFFSET - BREAD KNIFE BLACK H</t>
  </si>
  <si>
    <t>BREAD SEASONING TRAY &amp; LID SET</t>
  </si>
  <si>
    <t xml:space="preserve">TOASTING BASKET- UNIVERSAL SIZE </t>
  </si>
  <si>
    <r>
      <t xml:space="preserve">CASH COUNTER - 49" </t>
    </r>
    <r>
      <rPr>
        <b/>
        <sz val="10.5"/>
        <color theme="1"/>
        <rFont val="Calibri"/>
        <family val="2"/>
        <scheme val="minor"/>
      </rPr>
      <t xml:space="preserve">( INCL OF 2 PAPER + 1 BAG TRAY) - </t>
    </r>
    <r>
      <rPr>
        <b/>
        <sz val="10.5"/>
        <color rgb="FFFF0000"/>
        <rFont val="Calibri"/>
        <family val="2"/>
        <scheme val="minor"/>
      </rPr>
      <t>WITHOUT CHIP RACK</t>
    </r>
  </si>
  <si>
    <t>CUP DISPENSER-EZ FIT SAN JAMAR</t>
  </si>
  <si>
    <t xml:space="preserve">CHEVRON WALLCOVERING </t>
  </si>
  <si>
    <t xml:space="preserve">GREEN FOCAL WALLCOVER  </t>
  </si>
  <si>
    <t>MOBILE TABLE WITH LEDGES</t>
  </si>
  <si>
    <t>SS WORK TABLE WITH SIDE BRACING - 36"</t>
  </si>
  <si>
    <r>
      <t>ENCLOSED RETARDER CABINET - REACH IN (HOSHIZAKI)</t>
    </r>
    <r>
      <rPr>
        <b/>
        <sz val="12"/>
        <color rgb="FFFF0000"/>
        <rFont val="Calibri"/>
        <family val="2"/>
        <scheme val="minor"/>
      </rPr>
      <t xml:space="preserve">* </t>
    </r>
  </si>
  <si>
    <t xml:space="preserve">SS WALL STORAGE RACK ASSEMBLY </t>
  </si>
  <si>
    <t xml:space="preserve">MOP SINK - 18" X 18" </t>
  </si>
  <si>
    <t>BACK COUNTER WITH U-SHELF &amp; M-SHELF -48"</t>
  </si>
  <si>
    <t xml:space="preserve">BREAD CABINET - COMBI - RH </t>
  </si>
  <si>
    <t xml:space="preserve">FF COOKIE DISPLAY UNIT </t>
  </si>
  <si>
    <t xml:space="preserve">FRONT COUNTER WITH COLD PAN &amp; DAY COVER - 48" </t>
  </si>
  <si>
    <t xml:space="preserve">FRONT COUNTER WITH COLD PAN &amp; DAY COVER - 60" </t>
  </si>
  <si>
    <t xml:space="preserve">FOOD PAN SS - GN 1/2 - 6" </t>
  </si>
  <si>
    <t>FOOD PAN SS- GN 1/3 - 6" DEEP</t>
  </si>
  <si>
    <t>FOOD PAN SS - GN 1/6 - 6" DEEP</t>
  </si>
  <si>
    <t>FOOD PAN SS - GN 1/9 - 6" DEEP</t>
  </si>
  <si>
    <t xml:space="preserve">FOOD PAN SOLID COVER - GN 1/2 </t>
  </si>
  <si>
    <t xml:space="preserve">FOOD PAN SOLID COVER  - GN 1/3 </t>
  </si>
  <si>
    <t xml:space="preserve">FOOD PAN SOLID COVER  - GN 1/6 </t>
  </si>
  <si>
    <t>FOOD PAN SOLID COVER  - GN 1/9</t>
  </si>
  <si>
    <t xml:space="preserve">FOOD PAN FALSE COVER - GN 1/2 - 15MM </t>
  </si>
  <si>
    <t>FOOD PAN FALSE COVER   - GN 1/3</t>
  </si>
  <si>
    <t xml:space="preserve">FOOD PAN FALSE COVER   GN 1/6 </t>
  </si>
  <si>
    <t xml:space="preserve">FOOD PAN FALSE COVER    - GN 1/9 </t>
  </si>
  <si>
    <t xml:space="preserve">SS FOOD PAN - GN 1/3 - 200 MM DEEP - FOR SAUCES </t>
  </si>
  <si>
    <t>19B</t>
  </si>
  <si>
    <r>
      <t>1.</t>
    </r>
    <r>
      <rPr>
        <sz val="11"/>
        <color theme="1"/>
        <rFont val="Times New Roman"/>
        <family val="1"/>
      </rPr>
      <t xml:space="preserve">       </t>
    </r>
    <r>
      <rPr>
        <sz val="11"/>
        <color theme="1"/>
        <rFont val="Calibri"/>
        <family val="2"/>
        <scheme val="minor"/>
      </rPr>
      <t>Stellar will supply all items in 21 clear working days from the date of commercially and technically clear purchase order with 100% payment.</t>
    </r>
  </si>
  <si>
    <t>App. 5 to 6 Months or subject to availability</t>
  </si>
  <si>
    <t>15.50 SQFT/BOX</t>
  </si>
  <si>
    <t>VIVO NUVOLE GREY VC  (RAYLEIGH CREAM)</t>
  </si>
  <si>
    <t>WALL SHELF METRO ERECTA - 48" X 18"</t>
  </si>
  <si>
    <t>SS SHELVING RACK - 18 (D) x 36 (W) x 72" (H)</t>
  </si>
  <si>
    <t>SS SHELVING RACK - 18 (D) x 48 (W) x 72" (H)</t>
  </si>
  <si>
    <t>FABRICATION</t>
  </si>
  <si>
    <t>MIXER FAUCET FOR THREE SINK UNIT - DECK MOUNTED ( DOUBLE HOLE)</t>
  </si>
  <si>
    <t>FAUCET - PRE RINSE (DECK MOUNTED)</t>
  </si>
  <si>
    <t>NOS</t>
  </si>
  <si>
    <t xml:space="preserve">THREE SINK UNIT - 68" WITH DRAIN BOARD ON RH </t>
  </si>
  <si>
    <t>LID FOR PLASTIC CONTAINER ( FOR BREAD TOPPINGS )</t>
  </si>
  <si>
    <t>SAUCE CAP KIT - PK/28</t>
  </si>
  <si>
    <t xml:space="preserve">OVEN - MICROWAVE (MENU MASTER) - RMS 510 TSi </t>
  </si>
  <si>
    <t>BLADE - TOMATO SLICER 3/16" - MODEL NO : 56600 -1</t>
  </si>
  <si>
    <t>BLADE - EASY VEGETABLE SLICER  - MODEL NO : 55200 ANSB | 01</t>
  </si>
  <si>
    <t>DOZEN</t>
  </si>
  <si>
    <t xml:space="preserve">ALUMINIUM CORNER GUARD </t>
  </si>
  <si>
    <t xml:space="preserve">NOS/12FT </t>
  </si>
  <si>
    <t>YARD</t>
  </si>
  <si>
    <t>COOKIE TAGS - PK/3</t>
  </si>
  <si>
    <t>OVEN - TOASTER / SPEED (MERRY CHEF - EIKON 4S)</t>
  </si>
  <si>
    <t>CATEGORY</t>
  </si>
  <si>
    <t>DÉCOR</t>
  </si>
  <si>
    <t>LARGE EQUIPMENT</t>
  </si>
  <si>
    <t>SMALLWARE</t>
  </si>
  <si>
    <t>HYGIENE</t>
  </si>
  <si>
    <t xml:space="preserve">DÉCOR </t>
  </si>
  <si>
    <t xml:space="preserve">HYGIENE </t>
  </si>
  <si>
    <t>BLACK DATUM MOLDING</t>
  </si>
  <si>
    <t>LINEAR WITH 2WAY DIFFUSER LINEO 2WAY 8 FT (2400MM)</t>
  </si>
  <si>
    <t>LINEAR WITH 2WAY DIFFUSER LINEO 2WAY 4 FT (1200MM)</t>
  </si>
  <si>
    <t>45A</t>
  </si>
  <si>
    <r>
      <t xml:space="preserve">OVEN - BAKING PROOVING (DUKE -LH)* </t>
    </r>
    <r>
      <rPr>
        <b/>
        <sz val="12"/>
        <color rgb="FFFF0000"/>
        <rFont val="Calibri"/>
        <family val="2"/>
        <scheme val="minor"/>
      </rPr>
      <t>- ETA NOVEMBER 2023</t>
    </r>
  </si>
  <si>
    <t xml:space="preserve">DINE IN BASKETS </t>
  </si>
  <si>
    <r>
      <t xml:space="preserve">EASY TOMATO SLICER 3/16" - MODEL NO : 55660-1 | 01 - </t>
    </r>
    <r>
      <rPr>
        <b/>
        <sz val="12"/>
        <color rgb="FFFF0000"/>
        <rFont val="Calibri"/>
        <family val="2"/>
        <scheme val="minor"/>
      </rPr>
      <t xml:space="preserve">ETA : October end </t>
    </r>
  </si>
  <si>
    <r>
      <t xml:space="preserve">EASY VEGETABLE SLICER WITH MOUNTING BOARD : MODEL NO : 55200 ANSB | 01 </t>
    </r>
    <r>
      <rPr>
        <b/>
        <sz val="12"/>
        <color rgb="FFFF0000"/>
        <rFont val="Calibri"/>
        <family val="2"/>
        <scheme val="minor"/>
      </rPr>
      <t>ETA : 16.10.2023</t>
    </r>
  </si>
  <si>
    <t>Warehouse Address : C-35, Sector B-3.Tronica City Industrial Area loni, Tronica City, Ghaziabad, U.P-201102</t>
  </si>
  <si>
    <t>LUCKNOW AIRPORT</t>
  </si>
  <si>
    <t>LUCKNOW</t>
  </si>
  <si>
    <t>18W DOWN LIGHT - ROYALUX</t>
  </si>
  <si>
    <t>BACK COUNTER WITH HANDSINK - 18"</t>
  </si>
  <si>
    <r>
      <t>FF FRONT DÉCOR PANEL 4'-1220 -</t>
    </r>
    <r>
      <rPr>
        <b/>
        <sz val="12"/>
        <color rgb="FFFF0000"/>
        <rFont val="Calibri"/>
        <family val="2"/>
        <scheme val="minor"/>
      </rPr>
      <t xml:space="preserve"> ( 1-48" FRONT COUNTER)</t>
    </r>
  </si>
  <si>
    <r>
      <t xml:space="preserve">FF FRONT DÉCOR PANEL 5'-1530  - </t>
    </r>
    <r>
      <rPr>
        <b/>
        <sz val="12"/>
        <color rgb="FFFF0000"/>
        <rFont val="Calibri"/>
        <family val="2"/>
        <scheme val="minor"/>
      </rPr>
      <t>( 1-60" FRONT COUNTER)</t>
    </r>
  </si>
  <si>
    <t>SAMSUNG 43" QB43R</t>
  </si>
  <si>
    <t>COMMERCIAL WALL MOUNT KIT - SAMSUNG</t>
  </si>
  <si>
    <t>DIRECT WALL MT CHROME BRACKET (SET) 1WD18C</t>
  </si>
  <si>
    <r>
      <t xml:space="preserve">SUBWAY YELLOW GREEN - 60" W x 12"H - </t>
    </r>
    <r>
      <rPr>
        <b/>
        <sz val="12"/>
        <color rgb="FFFF0000"/>
        <rFont val="Calibri"/>
        <family val="2"/>
        <scheme val="minor"/>
      </rPr>
      <t>HANGING (CUSTOMISED)</t>
    </r>
  </si>
  <si>
    <t xml:space="preserve">Remarks </t>
  </si>
  <si>
    <t>Firm Name</t>
  </si>
  <si>
    <t>Contact Person</t>
  </si>
  <si>
    <t>Contact Number</t>
  </si>
  <si>
    <t>Contact Email ID</t>
  </si>
  <si>
    <t>sole supplier for All the subway Equipments approved by Brand Team '</t>
  </si>
  <si>
    <t>kessales@stellargastronom.com</t>
  </si>
  <si>
    <t>91-11-43157300
8800994724</t>
  </si>
  <si>
    <t>STELLAR GASTRONOM PRIVATE LIMITED</t>
  </si>
  <si>
    <t xml:space="preserve">Sales Support Team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</si>
</sst>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_ ;\-0\ "/>
  </numFmts>
  <fonts count="29">
    <font>
      <sz val="11"/>
      <color theme="1"/>
      <name val="Calibri"/>
      <family val="2"/>
      <scheme val="minor"/>
    </font>
    <font>
      <sz val="11"/>
      <color theme="1"/>
      <name val="Calibri"/>
      <family val="2"/>
      <scheme val="minor"/>
    </font>
    <font>
      <sz val="10"/>
      <name val="Arial"/>
      <family val="2"/>
    </font>
    <font>
      <sz val="10"/>
      <name val="Helv"/>
      <charset val="204"/>
    </font>
    <font>
      <b/>
      <sz val="11"/>
      <color rgb="FFFF0000"/>
      <name val="Calibri"/>
      <family val="2"/>
      <scheme val="minor"/>
    </font>
    <font>
      <b/>
      <sz val="12"/>
      <color rgb="FFFF0000"/>
      <name val="Calibri"/>
      <family val="2"/>
      <scheme val="minor"/>
    </font>
    <font>
      <sz val="11"/>
      <name val="Calibri"/>
      <family val="2"/>
      <scheme val="minor"/>
    </font>
    <font>
      <sz val="11"/>
      <color rgb="FFFF0000"/>
      <name val="Calibri"/>
      <family val="2"/>
      <scheme val="minor"/>
    </font>
    <font>
      <b/>
      <u/>
      <sz val="12"/>
      <color theme="1"/>
      <name val="Calibri"/>
      <family val="2"/>
      <scheme val="minor"/>
    </font>
    <font>
      <sz val="11"/>
      <color theme="1"/>
      <name val="Times New Roman"/>
      <family val="1"/>
    </font>
    <font>
      <b/>
      <sz val="11"/>
      <color theme="1"/>
      <name val="Calibri"/>
      <family val="2"/>
      <scheme val="minor"/>
    </font>
    <font>
      <b/>
      <sz val="11"/>
      <color rgb="FF002060"/>
      <name val="Calibri"/>
      <family val="2"/>
      <scheme val="minor"/>
    </font>
    <font>
      <b/>
      <sz val="11"/>
      <name val="Calibri"/>
      <family val="2"/>
      <scheme val="minor"/>
    </font>
    <font>
      <sz val="11"/>
      <color rgb="FF002060"/>
      <name val="Calibri"/>
      <family val="2"/>
      <scheme val="minor"/>
    </font>
    <font>
      <b/>
      <u/>
      <sz val="11"/>
      <color theme="1"/>
      <name val="Calibri"/>
      <family val="2"/>
      <scheme val="minor"/>
    </font>
    <font>
      <b/>
      <sz val="16"/>
      <color rgb="FF002060"/>
      <name val="Calibri"/>
      <family val="2"/>
      <scheme val="minor"/>
    </font>
    <font>
      <b/>
      <sz val="11"/>
      <color rgb="FF002060"/>
      <name val="Cambria"/>
      <family val="1"/>
      <scheme val="major"/>
    </font>
    <font>
      <b/>
      <sz val="16"/>
      <color rgb="FFFF0000"/>
      <name val="Calibri"/>
      <family val="2"/>
      <scheme val="minor"/>
    </font>
    <font>
      <b/>
      <sz val="12"/>
      <color theme="1"/>
      <name val="Calibri"/>
      <family val="2"/>
      <scheme val="minor"/>
    </font>
    <font>
      <b/>
      <sz val="12"/>
      <name val="Calibri"/>
      <family val="2"/>
      <scheme val="minor"/>
    </font>
    <font>
      <b/>
      <sz val="10.5"/>
      <color theme="1"/>
      <name val="Calibri"/>
      <family val="2"/>
      <scheme val="minor"/>
    </font>
    <font>
      <b/>
      <sz val="13"/>
      <name val="Calibri"/>
      <family val="2"/>
      <scheme val="minor"/>
    </font>
    <font>
      <b/>
      <sz val="11"/>
      <color rgb="FFFF0000"/>
      <name val="Times New Roman"/>
      <family val="1"/>
    </font>
    <font>
      <b/>
      <sz val="14"/>
      <color theme="3" tint="-0.249977111117893"/>
      <name val="Calibri"/>
      <family val="2"/>
      <scheme val="minor"/>
    </font>
    <font>
      <sz val="10"/>
      <color theme="1"/>
      <name val="Calibri"/>
      <family val="2"/>
      <scheme val="minor"/>
    </font>
    <font>
      <sz val="10"/>
      <color theme="1"/>
      <name val="Subway Six-Inch Office"/>
      <family val="3"/>
    </font>
    <font>
      <b/>
      <sz val="10.5"/>
      <color rgb="FFFF0000"/>
      <name val="Calibri"/>
      <family val="2"/>
      <scheme val="minor"/>
    </font>
    <font>
      <b/>
      <sz val="14"/>
      <color rgb="FFFF0000"/>
      <name val="Calibri"/>
      <family val="2"/>
      <scheme val="minor"/>
    </font>
    <font>
      <u/>
      <sz val="11"/>
      <color theme="10"/>
      <name val="Calibri"/>
      <family val="2"/>
      <scheme val="minor"/>
    </font>
  </fonts>
  <fills count="4">
    <fill>
      <patternFill patternType="none"/>
    </fill>
    <fill>
      <patternFill patternType="gray125"/>
    </fill>
    <fill>
      <patternFill patternType="solid">
        <fgColor rgb="FF0070C0"/>
        <bgColor indexed="64"/>
      </patternFill>
    </fill>
    <fill>
      <patternFill patternType="solid">
        <fgColor rgb="FF92D050"/>
        <bgColor indexed="64"/>
      </patternFill>
    </fill>
  </fills>
  <borders count="6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1">
    <xf numFmtId="0" fontId="0" fillId="0" borderId="0"/>
    <xf numFmtId="0" fontId="2" fillId="0" borderId="0"/>
    <xf numFmtId="0" fontId="1" fillId="0" borderId="0"/>
    <xf numFmtId="0" fontId="1" fillId="0" borderId="0"/>
    <xf numFmtId="0" fontId="1" fillId="0" borderId="0"/>
    <xf numFmtId="0" fontId="1" fillId="0" borderId="0"/>
    <xf numFmtId="0" fontId="2" fillId="0" borderId="0"/>
    <xf numFmtId="0" fontId="3" fillId="0" borderId="0"/>
    <xf numFmtId="43" fontId="1" fillId="0" borderId="0" applyFont="0" applyFill="0" applyBorder="0" applyAlignment="0" applyProtection="0"/>
    <xf numFmtId="0" fontId="2" fillId="0" borderId="0"/>
    <xf numFmtId="0" fontId="28" fillId="0" borderId="0" applyNumberFormat="0" applyFill="0" applyBorder="0" applyAlignment="0" applyProtection="0"/>
  </cellStyleXfs>
  <cellXfs count="251">
    <xf numFmtId="0" fontId="0" fillId="0" borderId="0" xfId="0"/>
    <xf numFmtId="0" fontId="7" fillId="0" borderId="0" xfId="0" applyFont="1"/>
    <xf numFmtId="164" fontId="10" fillId="0" borderId="23" xfId="8" applyNumberFormat="1" applyFont="1" applyBorder="1" applyAlignment="1">
      <alignment horizontal="center"/>
    </xf>
    <xf numFmtId="14" fontId="10" fillId="0" borderId="26" xfId="8" applyNumberFormat="1" applyFont="1" applyBorder="1" applyAlignment="1">
      <alignment horizontal="center"/>
    </xf>
    <xf numFmtId="43" fontId="0" fillId="0" borderId="0" xfId="8" applyFont="1"/>
    <xf numFmtId="0" fontId="0" fillId="0" borderId="32" xfId="0" applyBorder="1" applyAlignment="1">
      <alignment horizontal="center"/>
    </xf>
    <xf numFmtId="0" fontId="0" fillId="0" borderId="32" xfId="0" quotePrefix="1" applyBorder="1" applyAlignment="1">
      <alignment horizontal="center"/>
    </xf>
    <xf numFmtId="43" fontId="0" fillId="0" borderId="27" xfId="8" applyFont="1" applyBorder="1" applyAlignment="1">
      <alignment horizontal="center"/>
    </xf>
    <xf numFmtId="14" fontId="0" fillId="0" borderId="29" xfId="8" applyNumberFormat="1" applyFont="1" applyBorder="1" applyAlignment="1">
      <alignment horizontal="left"/>
    </xf>
    <xf numFmtId="43" fontId="0" fillId="0" borderId="9" xfId="8" applyFont="1" applyBorder="1" applyAlignment="1">
      <alignment horizontal="center"/>
    </xf>
    <xf numFmtId="14" fontId="0" fillId="0" borderId="10" xfId="8" applyNumberFormat="1" applyFont="1" applyBorder="1" applyAlignment="1">
      <alignment horizontal="left"/>
    </xf>
    <xf numFmtId="0" fontId="0" fillId="0" borderId="39" xfId="0" applyBorder="1" applyAlignment="1">
      <alignment horizontal="center"/>
    </xf>
    <xf numFmtId="0" fontId="0" fillId="0" borderId="40" xfId="0" applyBorder="1" applyAlignment="1">
      <alignment horizontal="center"/>
    </xf>
    <xf numFmtId="43" fontId="0" fillId="0" borderId="41" xfId="8" applyFont="1" applyBorder="1"/>
    <xf numFmtId="43" fontId="0" fillId="0" borderId="43" xfId="8" applyFont="1" applyBorder="1"/>
    <xf numFmtId="0" fontId="0" fillId="0" borderId="44" xfId="0" applyBorder="1" applyAlignment="1">
      <alignment horizontal="center"/>
    </xf>
    <xf numFmtId="0" fontId="0" fillId="0" borderId="45" xfId="0" applyBorder="1" applyAlignment="1">
      <alignment horizontal="center"/>
    </xf>
    <xf numFmtId="43" fontId="0" fillId="0" borderId="46" xfId="8" applyFont="1" applyBorder="1"/>
    <xf numFmtId="43" fontId="0" fillId="0" borderId="48" xfId="8" applyFont="1" applyBorder="1"/>
    <xf numFmtId="0" fontId="0" fillId="0" borderId="0" xfId="0" applyAlignment="1">
      <alignment horizontal="center"/>
    </xf>
    <xf numFmtId="0" fontId="0" fillId="2" borderId="0" xfId="0" applyFill="1" applyAlignment="1">
      <alignment horizontal="center"/>
    </xf>
    <xf numFmtId="43" fontId="0" fillId="0" borderId="0" xfId="0" applyNumberFormat="1"/>
    <xf numFmtId="0" fontId="18" fillId="0" borderId="5" xfId="0" applyFont="1" applyBorder="1" applyAlignment="1">
      <alignment horizontal="left" wrapText="1"/>
    </xf>
    <xf numFmtId="0" fontId="19" fillId="0" borderId="0" xfId="4" applyFont="1" applyAlignment="1">
      <alignment horizontal="left" wrapText="1"/>
    </xf>
    <xf numFmtId="0" fontId="18" fillId="0" borderId="5" xfId="0" applyFont="1" applyBorder="1" applyAlignment="1">
      <alignment horizontal="center" wrapText="1"/>
    </xf>
    <xf numFmtId="0" fontId="12" fillId="0" borderId="0" xfId="4" applyFont="1" applyAlignment="1">
      <alignment horizontal="left" wrapText="1"/>
    </xf>
    <xf numFmtId="43" fontId="11" fillId="0" borderId="8" xfId="8" applyFont="1" applyBorder="1" applyAlignment="1">
      <alignment horizontal="center"/>
    </xf>
    <xf numFmtId="43" fontId="11" fillId="0" borderId="38" xfId="8" applyFont="1" applyBorder="1" applyAlignment="1">
      <alignment horizontal="center"/>
    </xf>
    <xf numFmtId="0" fontId="0" fillId="0" borderId="2" xfId="0" applyBorder="1"/>
    <xf numFmtId="0" fontId="0" fillId="0" borderId="3" xfId="0" applyBorder="1"/>
    <xf numFmtId="43" fontId="6" fillId="0" borderId="3" xfId="8" applyFont="1" applyBorder="1" applyAlignment="1" applyProtection="1">
      <alignment horizontal="right"/>
      <protection locked="0"/>
    </xf>
    <xf numFmtId="43" fontId="6" fillId="0" borderId="6" xfId="8" applyFont="1" applyBorder="1" applyAlignment="1" applyProtection="1">
      <alignment horizontal="right"/>
      <protection locked="0"/>
    </xf>
    <xf numFmtId="0" fontId="6" fillId="0" borderId="0" xfId="1" applyFont="1" applyAlignment="1">
      <alignment horizontal="center" wrapText="1"/>
    </xf>
    <xf numFmtId="43" fontId="12" fillId="0" borderId="6" xfId="8" applyFont="1" applyBorder="1" applyAlignment="1" applyProtection="1">
      <alignment horizontal="right"/>
      <protection locked="0"/>
    </xf>
    <xf numFmtId="43" fontId="6" fillId="0" borderId="56" xfId="8" applyFont="1" applyBorder="1" applyAlignment="1" applyProtection="1">
      <alignment horizontal="right"/>
      <protection locked="0"/>
    </xf>
    <xf numFmtId="43" fontId="18" fillId="0" borderId="5" xfId="8" applyFont="1" applyFill="1" applyBorder="1" applyAlignment="1">
      <alignment horizontal="right" wrapText="1"/>
    </xf>
    <xf numFmtId="43" fontId="18" fillId="0" borderId="53" xfId="8" applyFont="1" applyFill="1" applyBorder="1" applyAlignment="1">
      <alignment horizontal="right" wrapText="1"/>
    </xf>
    <xf numFmtId="43" fontId="18" fillId="0" borderId="5" xfId="8" applyFont="1" applyFill="1" applyBorder="1" applyAlignment="1" applyProtection="1">
      <alignment horizontal="right" wrapText="1"/>
    </xf>
    <xf numFmtId="43" fontId="18" fillId="0" borderId="55" xfId="8" applyFont="1" applyFill="1" applyBorder="1" applyAlignment="1">
      <alignment horizontal="right" wrapText="1"/>
    </xf>
    <xf numFmtId="0" fontId="25" fillId="0" borderId="0" xfId="0" applyFont="1"/>
    <xf numFmtId="0" fontId="0" fillId="0" borderId="0" xfId="0" applyAlignment="1">
      <alignment horizontal="left"/>
    </xf>
    <xf numFmtId="0" fontId="19" fillId="0" borderId="0" xfId="4" applyFont="1" applyAlignment="1">
      <alignment horizontal="left" vertical="center" wrapText="1"/>
    </xf>
    <xf numFmtId="0" fontId="5" fillId="0" borderId="15" xfId="2" applyFont="1" applyBorder="1" applyAlignment="1">
      <alignment horizontal="center" vertical="center" wrapText="1"/>
    </xf>
    <xf numFmtId="0" fontId="5" fillId="0" borderId="0" xfId="4" applyFont="1" applyAlignment="1">
      <alignment horizontal="left" vertical="center" wrapText="1"/>
    </xf>
    <xf numFmtId="0" fontId="18" fillId="0" borderId="55" xfId="0" applyFont="1" applyBorder="1" applyAlignment="1">
      <alignment horizontal="left" wrapText="1"/>
    </xf>
    <xf numFmtId="0" fontId="18" fillId="0" borderId="25" xfId="0" applyFont="1" applyBorder="1" applyAlignment="1">
      <alignment horizontal="left" wrapText="1"/>
    </xf>
    <xf numFmtId="0" fontId="19" fillId="0" borderId="19" xfId="4" applyFont="1" applyBorder="1" applyAlignment="1">
      <alignment horizontal="left" wrapText="1"/>
    </xf>
    <xf numFmtId="0" fontId="6" fillId="0" borderId="0" xfId="4" applyFont="1" applyAlignment="1">
      <alignment horizontal="left" wrapText="1"/>
    </xf>
    <xf numFmtId="0" fontId="12" fillId="0" borderId="12" xfId="4" applyFont="1" applyBorder="1" applyAlignment="1">
      <alignment horizontal="left" wrapText="1"/>
    </xf>
    <xf numFmtId="0" fontId="6" fillId="0" borderId="0" xfId="4" applyFont="1" applyAlignment="1">
      <alignment horizontal="center" wrapText="1"/>
    </xf>
    <xf numFmtId="0" fontId="18" fillId="0" borderId="53" xfId="0" applyFont="1" applyBorder="1" applyAlignment="1">
      <alignment horizontal="center" wrapText="1"/>
    </xf>
    <xf numFmtId="0" fontId="5" fillId="0" borderId="14" xfId="2" applyFont="1" applyBorder="1" applyAlignment="1">
      <alignment horizontal="center" vertical="center" wrapText="1"/>
    </xf>
    <xf numFmtId="0" fontId="5" fillId="0" borderId="17" xfId="4" applyFont="1" applyBorder="1"/>
    <xf numFmtId="0" fontId="19" fillId="0" borderId="22" xfId="4" applyFont="1" applyBorder="1" applyAlignment="1">
      <alignment horizontal="center" wrapText="1"/>
    </xf>
    <xf numFmtId="0" fontId="4" fillId="0" borderId="11" xfId="4" applyFont="1" applyBorder="1"/>
    <xf numFmtId="0" fontId="4" fillId="0" borderId="0" xfId="0" applyFont="1"/>
    <xf numFmtId="0" fontId="0" fillId="0" borderId="0" xfId="0" applyAlignment="1">
      <alignment horizontal="left" wrapText="1"/>
    </xf>
    <xf numFmtId="0" fontId="18" fillId="3" borderId="5" xfId="0" applyFont="1" applyFill="1" applyBorder="1" applyAlignment="1">
      <alignment horizontal="left" wrapText="1"/>
    </xf>
    <xf numFmtId="0" fontId="19" fillId="0" borderId="5" xfId="0" applyFont="1" applyBorder="1" applyAlignment="1">
      <alignment horizontal="left" wrapText="1"/>
    </xf>
    <xf numFmtId="0" fontId="19" fillId="0" borderId="5" xfId="4" applyFont="1" applyBorder="1" applyAlignment="1">
      <alignment horizontal="center" wrapText="1"/>
    </xf>
    <xf numFmtId="9" fontId="18" fillId="0" borderId="5" xfId="0" applyNumberFormat="1" applyFont="1" applyBorder="1" applyAlignment="1">
      <alignment horizontal="center" wrapText="1"/>
    </xf>
    <xf numFmtId="0" fontId="18" fillId="0" borderId="5" xfId="0" applyFont="1" applyBorder="1" applyAlignment="1">
      <alignment horizontal="center"/>
    </xf>
    <xf numFmtId="0" fontId="19" fillId="0" borderId="53" xfId="0" applyFont="1" applyBorder="1" applyAlignment="1">
      <alignment horizontal="left" wrapText="1"/>
    </xf>
    <xf numFmtId="0" fontId="19" fillId="0" borderId="53" xfId="4" applyFont="1" applyBorder="1" applyAlignment="1">
      <alignment horizontal="center" wrapText="1"/>
    </xf>
    <xf numFmtId="9" fontId="18" fillId="0" borderId="53" xfId="0" applyNumberFormat="1" applyFont="1" applyBorder="1" applyAlignment="1">
      <alignment horizontal="center" wrapText="1"/>
    </xf>
    <xf numFmtId="0" fontId="18" fillId="0" borderId="5" xfId="4" applyFont="1" applyBorder="1" applyAlignment="1">
      <alignment horizontal="center" wrapText="1"/>
    </xf>
    <xf numFmtId="0" fontId="18" fillId="0" borderId="55" xfId="0" applyFont="1" applyBorder="1" applyAlignment="1">
      <alignment horizontal="center" wrapText="1"/>
    </xf>
    <xf numFmtId="0" fontId="18" fillId="0" borderId="5" xfId="0" applyFont="1" applyBorder="1" applyAlignment="1">
      <alignment horizontal="center" vertical="center" wrapText="1"/>
    </xf>
    <xf numFmtId="9" fontId="18" fillId="0" borderId="5" xfId="0" applyNumberFormat="1" applyFont="1" applyBorder="1" applyAlignment="1">
      <alignment horizontal="center" vertical="center" wrapText="1"/>
    </xf>
    <xf numFmtId="0" fontId="18" fillId="0" borderId="25" xfId="0" applyFont="1" applyBorder="1" applyAlignment="1">
      <alignment horizontal="center" wrapText="1"/>
    </xf>
    <xf numFmtId="0" fontId="19" fillId="0" borderId="19" xfId="4" applyFont="1" applyBorder="1" applyAlignment="1">
      <alignment horizontal="center" wrapText="1"/>
    </xf>
    <xf numFmtId="0" fontId="12" fillId="0" borderId="12" xfId="4" applyFont="1" applyBorder="1" applyAlignment="1">
      <alignment horizontal="center" wrapText="1"/>
    </xf>
    <xf numFmtId="4" fontId="5" fillId="0" borderId="15" xfId="2" applyNumberFormat="1" applyFont="1" applyBorder="1" applyAlignment="1">
      <alignment horizontal="center" vertical="center" wrapText="1"/>
    </xf>
    <xf numFmtId="0" fontId="18" fillId="0" borderId="53" xfId="0" applyFont="1" applyBorder="1" applyAlignment="1">
      <alignment horizontal="center"/>
    </xf>
    <xf numFmtId="4" fontId="18" fillId="0" borderId="5" xfId="0" applyNumberFormat="1" applyFont="1" applyBorder="1" applyAlignment="1">
      <alignment horizontal="center"/>
    </xf>
    <xf numFmtId="0" fontId="18" fillId="0" borderId="25" xfId="0" applyFont="1" applyBorder="1" applyAlignment="1">
      <alignment horizontal="center"/>
    </xf>
    <xf numFmtId="2" fontId="18" fillId="0" borderId="25" xfId="0" applyNumberFormat="1" applyFont="1" applyBorder="1" applyAlignment="1">
      <alignment horizontal="right" wrapText="1"/>
    </xf>
    <xf numFmtId="2" fontId="19" fillId="0" borderId="26" xfId="4" applyNumberFormat="1" applyFont="1" applyBorder="1" applyAlignment="1">
      <alignment horizontal="right" wrapText="1"/>
    </xf>
    <xf numFmtId="4" fontId="19" fillId="0" borderId="22" xfId="4" applyNumberFormat="1" applyFont="1" applyBorder="1" applyAlignment="1">
      <alignment horizontal="center" wrapText="1"/>
    </xf>
    <xf numFmtId="4" fontId="21" fillId="0" borderId="60" xfId="4" applyNumberFormat="1" applyFont="1" applyBorder="1" applyAlignment="1">
      <alignment horizontal="right" wrapText="1"/>
    </xf>
    <xf numFmtId="4" fontId="12" fillId="0" borderId="12" xfId="4" applyNumberFormat="1" applyFont="1" applyBorder="1" applyAlignment="1">
      <alignment horizontal="right" wrapText="1"/>
    </xf>
    <xf numFmtId="0" fontId="10" fillId="0" borderId="13" xfId="0" applyFont="1" applyBorder="1"/>
    <xf numFmtId="4" fontId="6" fillId="0" borderId="0" xfId="4" applyNumberFormat="1" applyFont="1" applyAlignment="1">
      <alignment horizontal="right" wrapText="1"/>
    </xf>
    <xf numFmtId="0" fontId="8" fillId="0" borderId="0" xfId="0" applyFont="1"/>
    <xf numFmtId="0" fontId="0" fillId="0" borderId="0" xfId="0" applyAlignment="1">
      <alignment wrapText="1"/>
    </xf>
    <xf numFmtId="0" fontId="23" fillId="0" borderId="0" xfId="4" applyFont="1" applyAlignment="1">
      <alignment horizontal="left"/>
    </xf>
    <xf numFmtId="4" fontId="16" fillId="0" borderId="0" xfId="4" applyNumberFormat="1" applyFont="1" applyAlignment="1">
      <alignment horizontal="right" wrapText="1"/>
    </xf>
    <xf numFmtId="0" fontId="18" fillId="0" borderId="53" xfId="0" applyFont="1" applyBorder="1" applyAlignment="1">
      <alignment horizontal="left" wrapText="1"/>
    </xf>
    <xf numFmtId="0" fontId="19" fillId="0" borderId="5" xfId="2" applyFont="1" applyBorder="1" applyAlignment="1">
      <alignment horizontal="left" wrapText="1"/>
    </xf>
    <xf numFmtId="0" fontId="19" fillId="0" borderId="5" xfId="4" applyFont="1" applyBorder="1" applyAlignment="1">
      <alignment horizontal="left" wrapText="1"/>
    </xf>
    <xf numFmtId="0" fontId="18" fillId="3" borderId="5" xfId="0" applyFont="1" applyFill="1" applyBorder="1" applyAlignment="1">
      <alignment horizontal="center" wrapText="1"/>
    </xf>
    <xf numFmtId="9" fontId="18" fillId="3" borderId="5" xfId="0" applyNumberFormat="1" applyFont="1" applyFill="1" applyBorder="1" applyAlignment="1">
      <alignment horizontal="center" wrapText="1"/>
    </xf>
    <xf numFmtId="0" fontId="18" fillId="3" borderId="5" xfId="0" applyFont="1" applyFill="1" applyBorder="1" applyAlignment="1">
      <alignment horizontal="center"/>
    </xf>
    <xf numFmtId="43" fontId="18" fillId="3" borderId="5" xfId="8" applyFont="1" applyFill="1" applyBorder="1" applyAlignment="1">
      <alignment horizontal="right" wrapText="1"/>
    </xf>
    <xf numFmtId="0" fontId="19" fillId="3" borderId="5" xfId="0" applyFont="1" applyFill="1" applyBorder="1" applyAlignment="1">
      <alignment horizontal="left" wrapText="1"/>
    </xf>
    <xf numFmtId="0" fontId="19" fillId="3" borderId="5" xfId="4" applyFont="1" applyFill="1" applyBorder="1" applyAlignment="1">
      <alignment horizontal="center" wrapText="1"/>
    </xf>
    <xf numFmtId="4" fontId="5" fillId="0" borderId="61" xfId="2" applyNumberFormat="1" applyFont="1" applyBorder="1" applyAlignment="1">
      <alignment horizontal="center" vertical="center" wrapText="1"/>
    </xf>
    <xf numFmtId="43" fontId="18" fillId="0" borderId="62" xfId="8" applyFont="1" applyFill="1" applyBorder="1" applyAlignment="1">
      <alignment horizontal="right" wrapText="1"/>
    </xf>
    <xf numFmtId="43" fontId="18" fillId="0" borderId="32" xfId="8" applyFont="1" applyFill="1" applyBorder="1" applyAlignment="1">
      <alignment horizontal="right" wrapText="1"/>
    </xf>
    <xf numFmtId="43" fontId="18" fillId="3" borderId="32" xfId="8" applyFont="1" applyFill="1" applyBorder="1" applyAlignment="1">
      <alignment horizontal="right" wrapText="1"/>
    </xf>
    <xf numFmtId="43" fontId="19" fillId="0" borderId="32" xfId="8" applyFont="1" applyFill="1" applyBorder="1" applyAlignment="1">
      <alignment horizontal="right" wrapText="1"/>
    </xf>
    <xf numFmtId="43" fontId="19" fillId="0" borderId="63" xfId="8" applyFont="1" applyFill="1" applyBorder="1" applyAlignment="1">
      <alignment horizontal="right" wrapText="1"/>
    </xf>
    <xf numFmtId="0" fontId="18" fillId="0" borderId="0" xfId="0" applyFont="1" applyBorder="1"/>
    <xf numFmtId="0" fontId="5" fillId="0" borderId="5" xfId="4" applyFont="1" applyBorder="1" applyAlignment="1">
      <alignment horizontal="left" vertical="center" wrapText="1"/>
    </xf>
    <xf numFmtId="0" fontId="12" fillId="0" borderId="5" xfId="4" applyFont="1" applyBorder="1" applyAlignment="1">
      <alignment horizontal="left" wrapText="1"/>
    </xf>
    <xf numFmtId="0" fontId="28" fillId="0" borderId="5" xfId="10" applyBorder="1" applyAlignment="1">
      <alignment horizontal="left" wrapText="1"/>
    </xf>
    <xf numFmtId="0" fontId="6" fillId="0" borderId="4" xfId="0" applyFont="1" applyBorder="1" applyAlignment="1">
      <alignment horizontal="left"/>
    </xf>
    <xf numFmtId="0" fontId="6" fillId="0" borderId="5" xfId="0" applyFont="1" applyBorder="1" applyAlignment="1">
      <alignment horizontal="left"/>
    </xf>
    <xf numFmtId="0" fontId="11" fillId="0" borderId="49" xfId="0" applyFont="1" applyBorder="1" applyAlignment="1">
      <alignment horizontal="left" vertical="center"/>
    </xf>
    <xf numFmtId="0" fontId="11" fillId="0" borderId="21" xfId="0" applyFont="1" applyBorder="1" applyAlignment="1">
      <alignment horizontal="left" vertical="center"/>
    </xf>
    <xf numFmtId="0" fontId="11" fillId="0" borderId="50" xfId="0" applyFont="1" applyBorder="1" applyAlignment="1">
      <alignment horizontal="left" vertical="center"/>
    </xf>
    <xf numFmtId="0" fontId="11" fillId="0" borderId="51" xfId="0" applyFont="1" applyBorder="1" applyAlignment="1">
      <alignment horizontal="left" vertical="center"/>
    </xf>
    <xf numFmtId="0" fontId="11" fillId="0" borderId="20" xfId="0" applyFont="1" applyBorder="1" applyAlignment="1">
      <alignment horizontal="left" vertical="center"/>
    </xf>
    <xf numFmtId="0" fontId="11" fillId="0" borderId="52" xfId="0" applyFont="1" applyBorder="1" applyAlignment="1">
      <alignment horizontal="left" vertical="center"/>
    </xf>
    <xf numFmtId="0" fontId="13" fillId="0" borderId="0" xfId="1" applyFont="1" applyAlignment="1">
      <alignment horizontal="center" wrapText="1"/>
    </xf>
    <xf numFmtId="0" fontId="12" fillId="0" borderId="24" xfId="1" applyFont="1" applyBorder="1" applyAlignment="1">
      <alignment horizontal="left"/>
    </xf>
    <xf numFmtId="0" fontId="12" fillId="0" borderId="47" xfId="1" applyFont="1" applyBorder="1" applyAlignment="1">
      <alignment horizontal="left"/>
    </xf>
    <xf numFmtId="0" fontId="0" fillId="0" borderId="46"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12" fillId="0" borderId="17" xfId="1" applyFont="1" applyBorder="1" applyAlignment="1">
      <alignment horizontal="left"/>
    </xf>
    <xf numFmtId="0" fontId="12" fillId="0" borderId="42" xfId="1" applyFont="1" applyBorder="1" applyAlignment="1">
      <alignment horizontal="left"/>
    </xf>
    <xf numFmtId="0" fontId="0" fillId="0" borderId="41" xfId="0" applyBorder="1" applyAlignment="1">
      <alignment horizontal="left"/>
    </xf>
    <xf numFmtId="0" fontId="0" fillId="0" borderId="0" xfId="0" applyAlignment="1">
      <alignment horizontal="left"/>
    </xf>
    <xf numFmtId="0" fontId="0" fillId="0" borderId="18" xfId="0" applyBorder="1" applyAlignment="1">
      <alignment horizontal="left"/>
    </xf>
    <xf numFmtId="0" fontId="0" fillId="0" borderId="5" xfId="0" applyBorder="1" applyAlignment="1">
      <alignment horizontal="left"/>
    </xf>
    <xf numFmtId="1" fontId="0" fillId="0" borderId="41" xfId="0" applyNumberFormat="1" applyBorder="1" applyAlignment="1">
      <alignment horizontal="left"/>
    </xf>
    <xf numFmtId="1" fontId="0" fillId="0" borderId="0" xfId="0" applyNumberFormat="1" applyAlignment="1">
      <alignment horizontal="left"/>
    </xf>
    <xf numFmtId="1" fontId="0" fillId="0" borderId="18" xfId="0" applyNumberFormat="1" applyBorder="1" applyAlignment="1">
      <alignment horizontal="left"/>
    </xf>
    <xf numFmtId="0" fontId="0" fillId="0" borderId="54" xfId="0" applyBorder="1" applyAlignment="1">
      <alignment horizontal="left"/>
    </xf>
    <xf numFmtId="0" fontId="0" fillId="0" borderId="55" xfId="0" applyBorder="1" applyAlignment="1">
      <alignment horizontal="left"/>
    </xf>
    <xf numFmtId="0" fontId="11" fillId="0" borderId="22" xfId="0" applyFont="1" applyBorder="1" applyAlignment="1">
      <alignment horizontal="left"/>
    </xf>
    <xf numFmtId="0" fontId="11" fillId="0" borderId="19" xfId="0" applyFont="1" applyBorder="1" applyAlignment="1">
      <alignment horizontal="left"/>
    </xf>
    <xf numFmtId="0" fontId="11" fillId="0" borderId="23" xfId="0" applyFont="1" applyBorder="1" applyAlignment="1">
      <alignment horizontal="left"/>
    </xf>
    <xf numFmtId="0" fontId="4" fillId="0" borderId="17" xfId="0" applyFont="1" applyBorder="1" applyAlignment="1">
      <alignment horizontal="left"/>
    </xf>
    <xf numFmtId="0" fontId="4" fillId="0" borderId="0" xfId="0" applyFont="1" applyAlignment="1">
      <alignment horizontal="left"/>
    </xf>
    <xf numFmtId="0" fontId="4" fillId="0" borderId="18" xfId="0" applyFont="1" applyBorder="1" applyAlignment="1">
      <alignment horizontal="left"/>
    </xf>
    <xf numFmtId="0" fontId="6" fillId="0" borderId="17" xfId="1" applyFont="1" applyBorder="1" applyAlignment="1">
      <alignment horizontal="center" wrapText="1"/>
    </xf>
    <xf numFmtId="0" fontId="6" fillId="0" borderId="0" xfId="1" applyFont="1" applyAlignment="1">
      <alignment horizontal="center" wrapText="1"/>
    </xf>
    <xf numFmtId="0" fontId="6" fillId="0" borderId="18" xfId="1" applyFont="1" applyBorder="1" applyAlignment="1">
      <alignment horizontal="center" wrapText="1"/>
    </xf>
    <xf numFmtId="0" fontId="6" fillId="0" borderId="24" xfId="1" applyFont="1" applyBorder="1" applyAlignment="1">
      <alignment horizontal="center" wrapText="1"/>
    </xf>
    <xf numFmtId="0" fontId="6" fillId="0" borderId="25" xfId="1" applyFont="1" applyBorder="1" applyAlignment="1">
      <alignment horizontal="center" wrapText="1"/>
    </xf>
    <xf numFmtId="0" fontId="6" fillId="0" borderId="26" xfId="1" applyFont="1" applyBorder="1" applyAlignment="1">
      <alignment horizontal="center" wrapText="1"/>
    </xf>
    <xf numFmtId="0" fontId="4" fillId="0" borderId="24" xfId="0" applyFont="1" applyBorder="1" applyAlignment="1">
      <alignment horizontal="left"/>
    </xf>
    <xf numFmtId="0" fontId="4" fillId="0" borderId="25" xfId="0" applyFont="1" applyBorder="1" applyAlignment="1">
      <alignment horizontal="left"/>
    </xf>
    <xf numFmtId="0" fontId="4" fillId="0" borderId="26" xfId="0" applyFont="1" applyBorder="1" applyAlignment="1">
      <alignment horizontal="left"/>
    </xf>
    <xf numFmtId="0" fontId="11" fillId="0" borderId="0" xfId="1" applyFont="1" applyAlignment="1">
      <alignment horizontal="center" wrapText="1"/>
    </xf>
    <xf numFmtId="43" fontId="11" fillId="0" borderId="6" xfId="8" applyFont="1" applyBorder="1" applyAlignment="1" applyProtection="1">
      <alignment horizontal="right" vertical="center"/>
      <protection locked="0"/>
    </xf>
    <xf numFmtId="0" fontId="0" fillId="0" borderId="9" xfId="0" applyBorder="1" applyAlignment="1">
      <alignment horizontal="left"/>
    </xf>
    <xf numFmtId="0" fontId="0" fillId="0" borderId="10" xfId="0" applyBorder="1" applyAlignment="1">
      <alignment horizontal="left"/>
    </xf>
    <xf numFmtId="0" fontId="12" fillId="0" borderId="35" xfId="1" applyFont="1" applyBorder="1" applyAlignment="1">
      <alignment horizontal="left"/>
    </xf>
    <xf numFmtId="0" fontId="12" fillId="0" borderId="37" xfId="1" applyFont="1" applyBorder="1" applyAlignment="1">
      <alignment horizontal="left"/>
    </xf>
    <xf numFmtId="0" fontId="12" fillId="0" borderId="36" xfId="1" applyFont="1" applyBorder="1" applyAlignment="1">
      <alignment horizontal="left"/>
    </xf>
    <xf numFmtId="0" fontId="11" fillId="0" borderId="11"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2" fillId="0" borderId="22" xfId="1" applyFont="1" applyBorder="1" applyAlignment="1">
      <alignment horizontal="left"/>
    </xf>
    <xf numFmtId="0" fontId="12" fillId="0" borderId="58" xfId="1" applyFont="1" applyBorder="1" applyAlignment="1">
      <alignment horizontal="left"/>
    </xf>
    <xf numFmtId="0" fontId="0" fillId="0" borderId="57" xfId="0" applyBorder="1" applyAlignment="1">
      <alignment horizontal="left"/>
    </xf>
    <xf numFmtId="0" fontId="0" fillId="0" borderId="19" xfId="0" applyBorder="1" applyAlignment="1">
      <alignment horizontal="left"/>
    </xf>
    <xf numFmtId="0" fontId="0" fillId="0" borderId="23" xfId="0" applyBorder="1" applyAlignment="1">
      <alignment horizontal="left"/>
    </xf>
    <xf numFmtId="0" fontId="12" fillId="0" borderId="4" xfId="1" applyFont="1" applyBorder="1" applyAlignment="1">
      <alignment horizontal="left"/>
    </xf>
    <xf numFmtId="0" fontId="12" fillId="0" borderId="5" xfId="1" applyFont="1" applyBorder="1" applyAlignment="1">
      <alignment horizontal="left"/>
    </xf>
    <xf numFmtId="0" fontId="0" fillId="0" borderId="32" xfId="0" applyBorder="1" applyAlignment="1">
      <alignment horizontal="left"/>
    </xf>
    <xf numFmtId="0" fontId="0" fillId="0" borderId="34" xfId="0" applyBorder="1" applyAlignment="1">
      <alignment horizontal="left"/>
    </xf>
    <xf numFmtId="0" fontId="24" fillId="0" borderId="32" xfId="0" applyFont="1" applyBorder="1" applyAlignment="1">
      <alignment horizontal="left"/>
    </xf>
    <xf numFmtId="0" fontId="24" fillId="0" borderId="34" xfId="0" applyFont="1" applyBorder="1" applyAlignment="1">
      <alignment horizontal="left"/>
    </xf>
    <xf numFmtId="0" fontId="0" fillId="0" borderId="42" xfId="0" applyBorder="1" applyAlignment="1">
      <alignment horizontal="left"/>
    </xf>
    <xf numFmtId="0" fontId="0" fillId="0" borderId="47" xfId="0" applyBorder="1" applyAlignment="1">
      <alignment horizontal="left"/>
    </xf>
    <xf numFmtId="0" fontId="12" fillId="0" borderId="1" xfId="1" applyFont="1" applyBorder="1" applyAlignment="1">
      <alignment horizontal="left" wrapText="1"/>
    </xf>
    <xf numFmtId="0" fontId="12" fillId="0" borderId="2" xfId="1" applyFont="1" applyBorder="1" applyAlignment="1">
      <alignment horizontal="left" wrapText="1"/>
    </xf>
    <xf numFmtId="0" fontId="6" fillId="0" borderId="1" xfId="0" applyFont="1" applyBorder="1" applyAlignment="1">
      <alignment horizontal="left"/>
    </xf>
    <xf numFmtId="0" fontId="6" fillId="0" borderId="2" xfId="0" applyFont="1" applyBorder="1" applyAlignment="1">
      <alignment horizontal="left"/>
    </xf>
    <xf numFmtId="0" fontId="11" fillId="0" borderId="1" xfId="0" applyFont="1" applyBorder="1" applyAlignment="1">
      <alignment horizontal="center"/>
    </xf>
    <xf numFmtId="0" fontId="11" fillId="0" borderId="7" xfId="0" applyFont="1" applyBorder="1" applyAlignment="1">
      <alignment horizontal="center"/>
    </xf>
    <xf numFmtId="0" fontId="11" fillId="0" borderId="2" xfId="0" applyFont="1" applyBorder="1" applyAlignment="1">
      <alignment horizontal="center"/>
    </xf>
    <xf numFmtId="0" fontId="11" fillId="0" borderId="8" xfId="0" applyFont="1" applyBorder="1" applyAlignment="1">
      <alignment horizontal="center"/>
    </xf>
    <xf numFmtId="43" fontId="11" fillId="0" borderId="2" xfId="8" applyFont="1" applyBorder="1" applyAlignment="1">
      <alignment horizontal="center"/>
    </xf>
    <xf numFmtId="43" fontId="11" fillId="0" borderId="3" xfId="8" applyFont="1" applyBorder="1" applyAlignment="1">
      <alignment horizontal="center"/>
    </xf>
    <xf numFmtId="0" fontId="11" fillId="0" borderId="30" xfId="0" applyFont="1" applyBorder="1" applyAlignment="1">
      <alignment horizontal="left"/>
    </xf>
    <xf numFmtId="0" fontId="11" fillId="0" borderId="31" xfId="0" applyFont="1" applyBorder="1" applyAlignment="1">
      <alignment horizontal="left"/>
    </xf>
    <xf numFmtId="0" fontId="0" fillId="0" borderId="33" xfId="0" applyBorder="1" applyAlignment="1">
      <alignment horizontal="left"/>
    </xf>
    <xf numFmtId="0" fontId="11" fillId="0" borderId="1" xfId="0" applyFont="1" applyBorder="1" applyAlignment="1">
      <alignment horizontal="center" wrapText="1"/>
    </xf>
    <xf numFmtId="0" fontId="11" fillId="0" borderId="2" xfId="0" applyFont="1" applyBorder="1" applyAlignment="1">
      <alignment horizontal="center" wrapText="1"/>
    </xf>
    <xf numFmtId="0" fontId="11" fillId="0" borderId="27" xfId="0" applyFont="1" applyBorder="1" applyAlignment="1">
      <alignment horizontal="center" wrapText="1"/>
    </xf>
    <xf numFmtId="0" fontId="11" fillId="0" borderId="7" xfId="0" applyFont="1" applyBorder="1" applyAlignment="1">
      <alignment horizontal="center" wrapText="1"/>
    </xf>
    <xf numFmtId="0" fontId="11" fillId="0" borderId="8" xfId="0" applyFont="1" applyBorder="1" applyAlignment="1">
      <alignment horizontal="center" wrapText="1"/>
    </xf>
    <xf numFmtId="0" fontId="11" fillId="0" borderId="9" xfId="0" applyFont="1" applyBorder="1" applyAlignment="1">
      <alignment horizontal="center" wrapText="1"/>
    </xf>
    <xf numFmtId="0" fontId="11" fillId="0" borderId="35" xfId="0" applyFont="1" applyBorder="1" applyAlignment="1">
      <alignment horizontal="left"/>
    </xf>
    <xf numFmtId="0" fontId="11" fillId="0" borderId="36" xfId="0" applyFont="1" applyBorder="1" applyAlignment="1">
      <alignment horizontal="left"/>
    </xf>
    <xf numFmtId="0" fontId="0" fillId="0" borderId="37" xfId="0" applyBorder="1" applyAlignment="1">
      <alignment horizontal="left"/>
    </xf>
    <xf numFmtId="0" fontId="10" fillId="0" borderId="27" xfId="0" applyFont="1" applyBorder="1" applyAlignment="1">
      <alignment horizontal="left"/>
    </xf>
    <xf numFmtId="0" fontId="10" fillId="0" borderId="28" xfId="0" applyFont="1" applyBorder="1" applyAlignment="1">
      <alignment horizontal="left"/>
    </xf>
    <xf numFmtId="0" fontId="10" fillId="0" borderId="29" xfId="0" applyFont="1" applyBorder="1" applyAlignment="1">
      <alignment horizontal="left"/>
    </xf>
    <xf numFmtId="0" fontId="11" fillId="0" borderId="14" xfId="0" applyFont="1" applyBorder="1" applyAlignment="1">
      <alignment horizontal="center"/>
    </xf>
    <xf numFmtId="0" fontId="11" fillId="0" borderId="15" xfId="0" applyFont="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33" xfId="0" applyBorder="1"/>
    <xf numFmtId="0" fontId="0" fillId="0" borderId="34" xfId="0" applyBorder="1"/>
    <xf numFmtId="0" fontId="0" fillId="0" borderId="17" xfId="0" applyBorder="1" applyAlignment="1">
      <alignment horizontal="left"/>
    </xf>
    <xf numFmtId="0" fontId="15" fillId="0" borderId="0" xfId="0" applyFont="1" applyAlignment="1">
      <alignment horizontal="center" vertical="center"/>
    </xf>
    <xf numFmtId="0" fontId="15" fillId="0" borderId="25" xfId="0" applyFont="1" applyBorder="1" applyAlignment="1">
      <alignment horizontal="center" vertical="center"/>
    </xf>
    <xf numFmtId="0" fontId="0" fillId="0" borderId="22" xfId="0" applyBorder="1" applyAlignment="1">
      <alignment horizontal="center"/>
    </xf>
    <xf numFmtId="0" fontId="0" fillId="0" borderId="19"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4" fillId="0" borderId="22" xfId="0" applyFont="1" applyBorder="1" applyAlignment="1">
      <alignment horizontal="left"/>
    </xf>
    <xf numFmtId="0" fontId="4" fillId="0" borderId="19" xfId="0" applyFont="1" applyBorder="1" applyAlignment="1">
      <alignment horizontal="left"/>
    </xf>
    <xf numFmtId="0" fontId="4" fillId="0" borderId="23" xfId="0" applyFont="1" applyBorder="1" applyAlignment="1">
      <alignment horizontal="left"/>
    </xf>
    <xf numFmtId="0" fontId="0" fillId="0" borderId="24" xfId="0" applyBorder="1" applyAlignment="1">
      <alignment horizontal="left"/>
    </xf>
    <xf numFmtId="0" fontId="19" fillId="0" borderId="1" xfId="4" applyFont="1" applyBorder="1" applyAlignment="1">
      <alignment horizontal="left" wrapText="1"/>
    </xf>
    <xf numFmtId="0" fontId="19" fillId="0" borderId="2" xfId="4" applyFont="1" applyBorder="1" applyAlignment="1">
      <alignment horizontal="left" wrapText="1"/>
    </xf>
    <xf numFmtId="0" fontId="19" fillId="0" borderId="27" xfId="4" applyFont="1" applyBorder="1" applyAlignment="1">
      <alignment horizontal="left" wrapText="1"/>
    </xf>
    <xf numFmtId="0" fontId="19" fillId="0" borderId="59" xfId="4" applyFont="1" applyBorder="1" applyAlignment="1">
      <alignment horizontal="left" wrapText="1"/>
    </xf>
    <xf numFmtId="0" fontId="19" fillId="0" borderId="4" xfId="4" applyFont="1" applyBorder="1" applyAlignment="1">
      <alignment horizontal="left" wrapText="1"/>
    </xf>
    <xf numFmtId="0" fontId="19" fillId="0" borderId="5" xfId="4" applyFont="1" applyBorder="1" applyAlignment="1">
      <alignment horizontal="left" wrapText="1"/>
    </xf>
    <xf numFmtId="0" fontId="19" fillId="0" borderId="32" xfId="4" applyFont="1" applyBorder="1" applyAlignment="1">
      <alignment horizontal="left" wrapText="1"/>
    </xf>
    <xf numFmtId="0" fontId="19" fillId="0" borderId="31" xfId="4" applyFont="1" applyBorder="1" applyAlignment="1">
      <alignment horizontal="left" wrapText="1"/>
    </xf>
    <xf numFmtId="0" fontId="17" fillId="0" borderId="11" xfId="4" applyFont="1" applyBorder="1" applyAlignment="1">
      <alignment horizontal="center" vertical="center"/>
    </xf>
    <xf numFmtId="0" fontId="17" fillId="0" borderId="12" xfId="4" applyFont="1" applyBorder="1" applyAlignment="1">
      <alignment horizontal="center" vertical="center"/>
    </xf>
    <xf numFmtId="0" fontId="17" fillId="0" borderId="13" xfId="4" applyFont="1" applyBorder="1" applyAlignment="1">
      <alignment horizontal="center" vertical="center"/>
    </xf>
    <xf numFmtId="0" fontId="19" fillId="0" borderId="3" xfId="4" applyFont="1" applyBorder="1" applyAlignment="1">
      <alignment horizontal="left" wrapText="1"/>
    </xf>
    <xf numFmtId="0" fontId="19" fillId="0" borderId="4" xfId="4" applyFont="1" applyBorder="1" applyAlignment="1">
      <alignment horizontal="left"/>
    </xf>
    <xf numFmtId="0" fontId="19" fillId="0" borderId="5" xfId="4" applyFont="1" applyBorder="1" applyAlignment="1">
      <alignment horizontal="left"/>
    </xf>
    <xf numFmtId="0" fontId="19" fillId="0" borderId="6" xfId="4" applyFont="1" applyBorder="1" applyAlignment="1">
      <alignment horizontal="left"/>
    </xf>
    <xf numFmtId="0" fontId="14" fillId="0" borderId="0" xfId="0" applyFont="1" applyAlignment="1">
      <alignment horizontal="center"/>
    </xf>
    <xf numFmtId="0" fontId="0" fillId="0" borderId="0" xfId="0" applyAlignment="1">
      <alignment horizontal="left" wrapText="1"/>
    </xf>
    <xf numFmtId="0" fontId="8" fillId="0" borderId="0" xfId="0" applyFont="1" applyAlignment="1">
      <alignment horizontal="center"/>
    </xf>
    <xf numFmtId="0" fontId="19" fillId="0" borderId="7" xfId="4" applyFont="1" applyBorder="1" applyAlignment="1">
      <alignment horizontal="left"/>
    </xf>
    <xf numFmtId="0" fontId="19" fillId="0" borderId="8" xfId="4" applyFont="1" applyBorder="1" applyAlignment="1">
      <alignment horizontal="left"/>
    </xf>
    <xf numFmtId="0" fontId="19" fillId="0" borderId="9" xfId="4" applyFont="1" applyBorder="1" applyAlignment="1">
      <alignment horizontal="left"/>
    </xf>
    <xf numFmtId="0" fontId="19" fillId="0" borderId="36" xfId="4" applyFont="1" applyBorder="1" applyAlignment="1">
      <alignment horizontal="left"/>
    </xf>
    <xf numFmtId="0" fontId="12" fillId="0" borderId="22" xfId="4" applyFont="1" applyBorder="1" applyAlignment="1">
      <alignment horizontal="center"/>
    </xf>
    <xf numFmtId="0" fontId="12" fillId="0" borderId="19" xfId="4" applyFont="1" applyBorder="1" applyAlignment="1">
      <alignment horizontal="center"/>
    </xf>
    <xf numFmtId="0" fontId="12" fillId="0" borderId="0" xfId="4" applyFont="1" applyAlignment="1">
      <alignment horizontal="center"/>
    </xf>
    <xf numFmtId="0" fontId="19" fillId="0" borderId="38" xfId="4" applyFont="1" applyBorder="1" applyAlignment="1">
      <alignment horizontal="left"/>
    </xf>
    <xf numFmtId="0" fontId="18" fillId="0" borderId="30"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1" xfId="0" applyFont="1" applyBorder="1" applyAlignment="1">
      <alignment horizontal="center" vertical="center" wrapText="1"/>
    </xf>
    <xf numFmtId="0" fontId="27" fillId="0" borderId="11" xfId="0" applyFont="1" applyBorder="1" applyAlignment="1">
      <alignment horizontal="center" wrapText="1"/>
    </xf>
    <xf numFmtId="0" fontId="27" fillId="0" borderId="12" xfId="0" applyFont="1" applyBorder="1" applyAlignment="1">
      <alignment horizontal="center" wrapText="1"/>
    </xf>
    <xf numFmtId="1" fontId="19" fillId="0" borderId="9" xfId="4" applyNumberFormat="1" applyFont="1" applyBorder="1" applyAlignment="1">
      <alignment horizontal="left" wrapText="1"/>
    </xf>
    <xf numFmtId="1" fontId="19" fillId="0" borderId="37" xfId="4" applyNumberFormat="1" applyFont="1" applyBorder="1" applyAlignment="1">
      <alignment horizontal="left" wrapText="1"/>
    </xf>
    <xf numFmtId="1" fontId="19" fillId="0" borderId="10" xfId="4" applyNumberFormat="1" applyFont="1" applyBorder="1" applyAlignment="1">
      <alignment horizontal="left" wrapText="1"/>
    </xf>
    <xf numFmtId="14" fontId="19" fillId="0" borderId="32" xfId="4" applyNumberFormat="1" applyFont="1" applyBorder="1" applyAlignment="1">
      <alignment horizontal="left" wrapText="1"/>
    </xf>
    <xf numFmtId="14" fontId="19" fillId="0" borderId="33" xfId="4" applyNumberFormat="1" applyFont="1" applyBorder="1" applyAlignment="1">
      <alignment horizontal="left" wrapText="1"/>
    </xf>
    <xf numFmtId="14" fontId="19" fillId="0" borderId="34" xfId="4" applyNumberFormat="1" applyFont="1" applyBorder="1" applyAlignment="1">
      <alignment horizontal="left" wrapText="1"/>
    </xf>
    <xf numFmtId="1" fontId="19" fillId="0" borderId="27" xfId="4" applyNumberFormat="1" applyFont="1" applyBorder="1" applyAlignment="1">
      <alignment horizontal="left" wrapText="1"/>
    </xf>
    <xf numFmtId="1" fontId="19" fillId="0" borderId="28" xfId="4" applyNumberFormat="1" applyFont="1" applyBorder="1" applyAlignment="1">
      <alignment horizontal="left" wrapText="1"/>
    </xf>
    <xf numFmtId="1" fontId="19" fillId="0" borderId="29" xfId="4" applyNumberFormat="1" applyFont="1" applyBorder="1" applyAlignment="1">
      <alignment horizontal="left" wrapText="1"/>
    </xf>
  </cellXfs>
  <cellStyles count="11">
    <cellStyle name="Comma" xfId="8" builtinId="3"/>
    <cellStyle name="Hyperlink" xfId="10" builtinId="8"/>
    <cellStyle name="Normal" xfId="0" builtinId="0"/>
    <cellStyle name="Normal 2" xfId="1"/>
    <cellStyle name="Normal 2 2" xfId="2"/>
    <cellStyle name="Normal 2 2 2" xfId="3"/>
    <cellStyle name="Normal 2 3" xfId="4"/>
    <cellStyle name="Normal 2 3 2" xfId="5"/>
    <cellStyle name="Normal 2 4" xfId="9"/>
    <cellStyle name="Normal 3" xfId="6"/>
    <cellStyle name="Style 1" xfId="7"/>
  </cellStyles>
  <dxfs count="0"/>
  <tableStyles count="0" defaultTableStyle="TableStyleMedium9" defaultPivotStyle="PivotStyleLight16"/>
  <colors>
    <mruColors>
      <color rgb="FFFFFF99"/>
      <color rgb="FFCC99FF"/>
      <color rgb="FF00CCFF"/>
      <color rgb="FFFFFF66"/>
      <color rgb="FFFF33CC"/>
      <color rgb="FFFF3399"/>
      <color rgb="FFFF99CC"/>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19050</xdr:rowOff>
    </xdr:from>
    <xdr:to>
      <xdr:col>4</xdr:col>
      <xdr:colOff>1139002</xdr:colOff>
      <xdr:row>3</xdr:row>
      <xdr:rowOff>222652</xdr:rowOff>
    </xdr:to>
    <xdr:pic>
      <xdr:nvPicPr>
        <xdr:cNvPr id="3" name="Picture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266700"/>
          <a:ext cx="2910652" cy="698902"/>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115129</xdr:colOff>
      <xdr:row>138</xdr:row>
      <xdr:rowOff>52593</xdr:rowOff>
    </xdr:from>
    <xdr:ext cx="1811168" cy="340347"/>
    <xdr:pic>
      <xdr:nvPicPr>
        <xdr:cNvPr id="2" name="Picture 1" descr="Stellar.jpg">
          <a:extLst>
            <a:ext uri="{FF2B5EF4-FFF2-40B4-BE49-F238E27FC236}">
              <a16:creationId xmlns:a16="http://schemas.microsoft.com/office/drawing/2014/main" id="{1EAD2A88-A438-4492-8F18-E23564C87BE5}"/>
            </a:ext>
          </a:extLst>
        </xdr:cNvPr>
        <xdr:cNvPicPr>
          <a:picLocks noChangeAspect="1"/>
        </xdr:cNvPicPr>
      </xdr:nvPicPr>
      <xdr:blipFill>
        <a:blip xmlns:r="http://schemas.openxmlformats.org/officeDocument/2006/relationships" r:embed="rId1" cstate="print"/>
        <a:stretch>
          <a:fillRect/>
        </a:stretch>
      </xdr:blipFill>
      <xdr:spPr>
        <a:xfrm>
          <a:off x="115129" y="113876343"/>
          <a:ext cx="1811168" cy="34034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Q62"/>
  <sheetViews>
    <sheetView showGridLines="0" view="pageBreakPreview" topLeftCell="A59" zoomScaleSheetLayoutView="100" workbookViewId="0">
      <selection activeCell="E66" sqref="E66"/>
    </sheetView>
  </sheetViews>
  <sheetFormatPr defaultColWidth="9.140625" defaultRowHeight="19.5" customHeight="1"/>
  <cols>
    <col min="1" max="1" width="3.42578125" customWidth="1"/>
    <col min="2" max="2" width="7.42578125" customWidth="1"/>
    <col min="3" max="3" width="10.140625" customWidth="1"/>
    <col min="4" max="4" width="6" customWidth="1"/>
    <col min="5" max="5" width="18.5703125" customWidth="1"/>
    <col min="6" max="6" width="19.42578125" customWidth="1"/>
    <col min="7" max="7" width="2.140625" customWidth="1"/>
    <col min="8" max="8" width="16" customWidth="1"/>
    <col min="9" max="9" width="7.85546875" customWidth="1"/>
    <col min="10" max="10" width="7.42578125" customWidth="1"/>
    <col min="11" max="12" width="15.5703125" style="4" customWidth="1"/>
    <col min="13" max="13" width="3.42578125" customWidth="1"/>
    <col min="15" max="15" width="11.140625" customWidth="1"/>
  </cols>
  <sheetData>
    <row r="6" spans="2:12" ht="19.5" customHeight="1">
      <c r="I6" s="201" t="s">
        <v>35</v>
      </c>
      <c r="J6" s="201"/>
      <c r="K6" s="201"/>
      <c r="L6" s="201"/>
    </row>
    <row r="7" spans="2:12" ht="19.5" customHeight="1" thickBot="1">
      <c r="I7" s="202"/>
      <c r="J7" s="202"/>
      <c r="K7" s="202"/>
      <c r="L7" s="202"/>
    </row>
    <row r="8" spans="2:12" ht="19.5" customHeight="1">
      <c r="I8" s="203" t="s">
        <v>79</v>
      </c>
      <c r="J8" s="204"/>
      <c r="K8" s="204"/>
      <c r="L8" s="2"/>
    </row>
    <row r="9" spans="2:12" ht="19.5" customHeight="1" thickBot="1">
      <c r="I9" s="205" t="s">
        <v>80</v>
      </c>
      <c r="J9" s="206"/>
      <c r="K9" s="206"/>
      <c r="L9" s="3" t="s">
        <v>204</v>
      </c>
    </row>
    <row r="10" spans="2:12" ht="19.5" customHeight="1" thickBot="1"/>
    <row r="11" spans="2:12" ht="19.5" customHeight="1">
      <c r="B11" s="207" t="s">
        <v>36</v>
      </c>
      <c r="C11" s="208"/>
      <c r="D11" s="208"/>
      <c r="E11" s="208"/>
      <c r="F11" s="209"/>
      <c r="G11" s="1"/>
      <c r="H11" s="207" t="s">
        <v>37</v>
      </c>
      <c r="I11" s="208"/>
      <c r="J11" s="208"/>
      <c r="K11" s="208"/>
      <c r="L11" s="209"/>
    </row>
    <row r="12" spans="2:12" ht="19.5" customHeight="1">
      <c r="B12" s="200"/>
      <c r="C12" s="123"/>
      <c r="D12" s="123"/>
      <c r="E12" s="123"/>
      <c r="F12" s="124"/>
      <c r="H12" s="200"/>
      <c r="I12" s="123"/>
      <c r="J12" s="123"/>
      <c r="K12" s="123"/>
      <c r="L12" s="124"/>
    </row>
    <row r="13" spans="2:12" ht="19.5" customHeight="1">
      <c r="B13" s="200"/>
      <c r="C13" s="123"/>
      <c r="D13" s="123"/>
      <c r="E13" s="123"/>
      <c r="F13" s="124"/>
      <c r="H13" s="200"/>
      <c r="I13" s="123"/>
      <c r="J13" s="123"/>
      <c r="K13" s="123"/>
      <c r="L13" s="124"/>
    </row>
    <row r="14" spans="2:12" ht="19.5" customHeight="1">
      <c r="B14" s="200"/>
      <c r="C14" s="123"/>
      <c r="D14" s="123"/>
      <c r="E14" s="123"/>
      <c r="F14" s="124"/>
      <c r="H14" s="200"/>
      <c r="I14" s="123"/>
      <c r="J14" s="123"/>
      <c r="K14" s="123"/>
      <c r="L14" s="124"/>
    </row>
    <row r="15" spans="2:12" ht="19.5" customHeight="1" thickBot="1">
      <c r="B15" s="210"/>
      <c r="C15" s="118"/>
      <c r="D15" s="118"/>
      <c r="E15" s="118"/>
      <c r="F15" s="119"/>
      <c r="H15" s="210"/>
      <c r="I15" s="118"/>
      <c r="J15" s="118"/>
      <c r="K15" s="118"/>
      <c r="L15" s="119"/>
    </row>
    <row r="16" spans="2:12" ht="9" customHeight="1" thickBot="1"/>
    <row r="17" spans="2:12" ht="19.5" customHeight="1" thickBot="1">
      <c r="B17" s="131" t="s">
        <v>74</v>
      </c>
      <c r="C17" s="132"/>
      <c r="D17" s="191"/>
      <c r="E17" s="192"/>
      <c r="F17" s="193"/>
      <c r="H17" s="194" t="s">
        <v>199</v>
      </c>
      <c r="I17" s="195"/>
      <c r="J17" s="196" t="s">
        <v>38</v>
      </c>
      <c r="K17" s="196"/>
      <c r="L17" s="197"/>
    </row>
    <row r="18" spans="2:12" ht="19.5" customHeight="1" thickBot="1">
      <c r="B18" s="179" t="s">
        <v>39</v>
      </c>
      <c r="C18" s="180"/>
      <c r="D18" s="5" t="s">
        <v>40</v>
      </c>
      <c r="E18" s="198"/>
      <c r="F18" s="199"/>
      <c r="H18" s="194" t="s">
        <v>153</v>
      </c>
      <c r="I18" s="195"/>
      <c r="J18" s="196" t="s">
        <v>38</v>
      </c>
      <c r="K18" s="196"/>
      <c r="L18" s="197"/>
    </row>
    <row r="19" spans="2:12" ht="19.5" customHeight="1">
      <c r="B19" s="179" t="s">
        <v>41</v>
      </c>
      <c r="C19" s="180"/>
      <c r="D19" s="6" t="s">
        <v>42</v>
      </c>
      <c r="E19" s="181"/>
      <c r="F19" s="164"/>
      <c r="H19" s="182" t="s">
        <v>43</v>
      </c>
      <c r="I19" s="183"/>
      <c r="J19" s="184"/>
      <c r="K19" s="7" t="s">
        <v>44</v>
      </c>
      <c r="L19" s="8" t="s">
        <v>29</v>
      </c>
    </row>
    <row r="20" spans="2:12" ht="19.5" customHeight="1" thickBot="1">
      <c r="B20" s="188" t="s">
        <v>45</v>
      </c>
      <c r="C20" s="189"/>
      <c r="D20" s="148"/>
      <c r="E20" s="190"/>
      <c r="F20" s="149"/>
      <c r="H20" s="185"/>
      <c r="I20" s="186"/>
      <c r="J20" s="187"/>
      <c r="K20" s="9" t="s">
        <v>46</v>
      </c>
      <c r="L20" s="10" t="s">
        <v>29</v>
      </c>
    </row>
    <row r="21" spans="2:12" ht="9" customHeight="1" thickBot="1"/>
    <row r="22" spans="2:12" ht="19.5" customHeight="1">
      <c r="B22" s="173" t="s">
        <v>47</v>
      </c>
      <c r="C22" s="175" t="s">
        <v>48</v>
      </c>
      <c r="D22" s="175" t="s">
        <v>49</v>
      </c>
      <c r="E22" s="175"/>
      <c r="F22" s="175"/>
      <c r="G22" s="175"/>
      <c r="H22" s="175"/>
      <c r="I22" s="175" t="s">
        <v>50</v>
      </c>
      <c r="J22" s="175" t="s">
        <v>51</v>
      </c>
      <c r="K22" s="177" t="s">
        <v>81</v>
      </c>
      <c r="L22" s="178"/>
    </row>
    <row r="23" spans="2:12" ht="19.5" customHeight="1" thickBot="1">
      <c r="B23" s="174"/>
      <c r="C23" s="176"/>
      <c r="D23" s="176"/>
      <c r="E23" s="176"/>
      <c r="F23" s="176"/>
      <c r="G23" s="176"/>
      <c r="H23" s="176"/>
      <c r="I23" s="176"/>
      <c r="J23" s="176"/>
      <c r="K23" s="26" t="s">
        <v>52</v>
      </c>
      <c r="L23" s="27" t="s">
        <v>78</v>
      </c>
    </row>
    <row r="24" spans="2:12" ht="19.5" customHeight="1">
      <c r="B24" s="11"/>
      <c r="C24" s="12"/>
      <c r="D24" s="122"/>
      <c r="E24" s="123"/>
      <c r="F24" s="123"/>
      <c r="G24" s="123"/>
      <c r="H24" s="167"/>
      <c r="I24" s="12"/>
      <c r="J24" s="12"/>
      <c r="K24" s="13"/>
      <c r="L24" s="14"/>
    </row>
    <row r="25" spans="2:12" ht="19.5" customHeight="1">
      <c r="B25" s="11">
        <v>1</v>
      </c>
      <c r="C25" s="12" t="s">
        <v>29</v>
      </c>
      <c r="D25" s="122" t="s">
        <v>53</v>
      </c>
      <c r="E25" s="123"/>
      <c r="F25" s="123"/>
      <c r="G25" s="123"/>
      <c r="H25" s="167"/>
      <c r="I25" s="12" t="s">
        <v>54</v>
      </c>
      <c r="J25" s="12">
        <v>1</v>
      </c>
      <c r="K25" s="13">
        <f>ROUND((+ANX!J136+ANX!K136),)</f>
        <v>4003959</v>
      </c>
      <c r="L25" s="14">
        <f>+K25*J25</f>
        <v>4003959</v>
      </c>
    </row>
    <row r="26" spans="2:12" ht="19.5" customHeight="1">
      <c r="B26" s="11"/>
      <c r="C26" s="12"/>
      <c r="D26" s="122"/>
      <c r="E26" s="123"/>
      <c r="F26" s="123"/>
      <c r="G26" s="123"/>
      <c r="H26" s="167"/>
      <c r="I26" s="12"/>
      <c r="J26" s="12"/>
      <c r="K26" s="13"/>
      <c r="L26" s="14"/>
    </row>
    <row r="27" spans="2:12" ht="19.5" customHeight="1">
      <c r="B27" s="11"/>
      <c r="C27" s="12"/>
      <c r="D27" s="122"/>
      <c r="E27" s="123"/>
      <c r="F27" s="123"/>
      <c r="G27" s="123"/>
      <c r="H27" s="167"/>
      <c r="I27" s="12"/>
      <c r="J27" s="12"/>
      <c r="K27" s="13"/>
      <c r="L27" s="14"/>
    </row>
    <row r="28" spans="2:12" ht="19.5" customHeight="1">
      <c r="B28" s="11"/>
      <c r="C28" s="12"/>
      <c r="D28" s="122"/>
      <c r="E28" s="123"/>
      <c r="F28" s="123"/>
      <c r="G28" s="123"/>
      <c r="H28" s="167"/>
      <c r="I28" s="12"/>
      <c r="J28" s="12"/>
      <c r="K28" s="13"/>
      <c r="L28" s="14"/>
    </row>
    <row r="29" spans="2:12" ht="19.5" customHeight="1">
      <c r="B29" s="11"/>
      <c r="C29" s="12"/>
      <c r="D29" s="122"/>
      <c r="E29" s="123"/>
      <c r="F29" s="123"/>
      <c r="G29" s="123"/>
      <c r="H29" s="167"/>
      <c r="I29" s="12"/>
      <c r="J29" s="12"/>
      <c r="K29" s="13"/>
      <c r="L29" s="14"/>
    </row>
    <row r="30" spans="2:12" ht="19.5" customHeight="1">
      <c r="B30" s="11"/>
      <c r="C30" s="12"/>
      <c r="D30" s="122"/>
      <c r="E30" s="123"/>
      <c r="F30" s="123"/>
      <c r="G30" s="123"/>
      <c r="H30" s="167"/>
      <c r="I30" s="12"/>
      <c r="J30" s="12"/>
      <c r="K30" s="13"/>
      <c r="L30" s="14"/>
    </row>
    <row r="31" spans="2:12" ht="19.5" customHeight="1">
      <c r="B31" s="11"/>
      <c r="C31" s="12"/>
      <c r="D31" s="122"/>
      <c r="E31" s="123"/>
      <c r="F31" s="123"/>
      <c r="G31" s="123"/>
      <c r="H31" s="167"/>
      <c r="I31" s="12"/>
      <c r="J31" s="12"/>
      <c r="K31" s="13"/>
      <c r="L31" s="14"/>
    </row>
    <row r="32" spans="2:12" ht="19.5" customHeight="1">
      <c r="B32" s="11"/>
      <c r="C32" s="12"/>
      <c r="D32" s="122"/>
      <c r="E32" s="123"/>
      <c r="F32" s="123"/>
      <c r="G32" s="123"/>
      <c r="H32" s="167"/>
      <c r="I32" s="12"/>
      <c r="J32" s="12"/>
      <c r="K32" s="13"/>
      <c r="L32" s="14"/>
    </row>
    <row r="33" spans="2:17" ht="19.5" customHeight="1">
      <c r="B33" s="11"/>
      <c r="C33" s="12"/>
      <c r="D33" s="122"/>
      <c r="E33" s="123"/>
      <c r="F33" s="123"/>
      <c r="G33" s="123"/>
      <c r="H33" s="167"/>
      <c r="I33" s="12"/>
      <c r="J33" s="12"/>
      <c r="K33" s="13"/>
      <c r="L33" s="14"/>
    </row>
    <row r="34" spans="2:17" ht="19.5" customHeight="1">
      <c r="B34" s="11"/>
      <c r="C34" s="12"/>
      <c r="D34" s="122"/>
      <c r="E34" s="123"/>
      <c r="F34" s="123"/>
      <c r="G34" s="123"/>
      <c r="H34" s="167"/>
      <c r="I34" s="12"/>
      <c r="J34" s="12"/>
      <c r="K34" s="13"/>
      <c r="L34" s="14"/>
    </row>
    <row r="35" spans="2:17" ht="19.5" customHeight="1">
      <c r="B35" s="11"/>
      <c r="C35" s="12"/>
      <c r="D35" s="122"/>
      <c r="E35" s="123"/>
      <c r="F35" s="123"/>
      <c r="G35" s="123"/>
      <c r="H35" s="167"/>
      <c r="I35" s="12"/>
      <c r="J35" s="12"/>
      <c r="K35" s="13"/>
      <c r="L35" s="14"/>
    </row>
    <row r="36" spans="2:17" ht="19.5" customHeight="1">
      <c r="B36" s="11"/>
      <c r="C36" s="12"/>
      <c r="D36" s="122"/>
      <c r="E36" s="123"/>
      <c r="F36" s="123"/>
      <c r="G36" s="123"/>
      <c r="H36" s="167"/>
      <c r="I36" s="12"/>
      <c r="J36" s="12"/>
      <c r="K36" s="13"/>
      <c r="L36" s="14"/>
    </row>
    <row r="37" spans="2:17" ht="19.5" customHeight="1">
      <c r="B37" s="11"/>
      <c r="C37" s="12"/>
      <c r="D37" s="122"/>
      <c r="E37" s="123"/>
      <c r="F37" s="123"/>
      <c r="G37" s="123"/>
      <c r="H37" s="167"/>
      <c r="I37" s="12"/>
      <c r="J37" s="12"/>
      <c r="K37" s="13"/>
      <c r="L37" s="14"/>
    </row>
    <row r="38" spans="2:17" ht="19.5" customHeight="1" thickBot="1">
      <c r="B38" s="15"/>
      <c r="C38" s="16"/>
      <c r="D38" s="117"/>
      <c r="E38" s="118"/>
      <c r="F38" s="118"/>
      <c r="G38" s="118"/>
      <c r="H38" s="168"/>
      <c r="I38" s="16"/>
      <c r="J38" s="16"/>
      <c r="K38" s="17"/>
      <c r="L38" s="18"/>
    </row>
    <row r="39" spans="2:17" ht="9" customHeight="1" thickBot="1"/>
    <row r="40" spans="2:17" ht="19.5" customHeight="1">
      <c r="B40" s="169" t="s">
        <v>82</v>
      </c>
      <c r="C40" s="170"/>
      <c r="D40" s="170"/>
      <c r="E40" s="28" t="s">
        <v>55</v>
      </c>
      <c r="F40" s="29"/>
      <c r="H40" s="171" t="s">
        <v>77</v>
      </c>
      <c r="I40" s="172"/>
      <c r="J40" s="172"/>
      <c r="K40" s="172"/>
      <c r="L40" s="30">
        <f>ROUND(SUM(L24:L38),0)</f>
        <v>4003959</v>
      </c>
    </row>
    <row r="41" spans="2:17" ht="19.5" customHeight="1">
      <c r="B41" s="161" t="s">
        <v>83</v>
      </c>
      <c r="C41" s="162"/>
      <c r="D41" s="162"/>
      <c r="E41" s="165" t="s">
        <v>226</v>
      </c>
      <c r="F41" s="166"/>
      <c r="H41" s="106" t="s">
        <v>57</v>
      </c>
      <c r="I41" s="107"/>
      <c r="J41" s="107"/>
      <c r="K41" s="107"/>
      <c r="L41" s="33" t="s">
        <v>195</v>
      </c>
    </row>
    <row r="42" spans="2:17" ht="19.5" customHeight="1">
      <c r="B42" s="161" t="s">
        <v>84</v>
      </c>
      <c r="C42" s="162"/>
      <c r="D42" s="162"/>
      <c r="E42" s="163" t="s">
        <v>56</v>
      </c>
      <c r="F42" s="164"/>
      <c r="H42" s="106" t="s">
        <v>58</v>
      </c>
      <c r="I42" s="107"/>
      <c r="J42" s="107"/>
      <c r="K42" s="107"/>
      <c r="L42" s="31">
        <f>SUM(L40:L41)</f>
        <v>4003959</v>
      </c>
      <c r="O42" s="19"/>
      <c r="P42" s="19"/>
      <c r="Q42" s="19"/>
    </row>
    <row r="43" spans="2:17" ht="19.5" customHeight="1" thickBot="1">
      <c r="B43" s="150" t="s">
        <v>85</v>
      </c>
      <c r="C43" s="151"/>
      <c r="D43" s="152"/>
      <c r="E43" s="148" t="s">
        <v>288</v>
      </c>
      <c r="F43" s="149"/>
      <c r="H43" s="106" t="s">
        <v>61</v>
      </c>
      <c r="I43" s="107"/>
      <c r="J43" s="107"/>
      <c r="K43" s="107"/>
      <c r="L43" s="31">
        <f>+SUM(L42:L42)</f>
        <v>4003959</v>
      </c>
      <c r="O43" s="20"/>
      <c r="P43" s="19"/>
      <c r="Q43" s="19"/>
    </row>
    <row r="44" spans="2:17" ht="19.5" customHeight="1" thickBot="1">
      <c r="H44" s="106" t="s">
        <v>62</v>
      </c>
      <c r="I44" s="107"/>
      <c r="J44" s="107"/>
      <c r="K44" s="107"/>
      <c r="L44" s="31" t="s">
        <v>63</v>
      </c>
    </row>
    <row r="45" spans="2:17" ht="19.5" customHeight="1" thickBot="1">
      <c r="B45" s="153" t="s">
        <v>59</v>
      </c>
      <c r="C45" s="154"/>
      <c r="D45" s="154"/>
      <c r="E45" s="154"/>
      <c r="F45" s="155"/>
      <c r="H45" s="106" t="s">
        <v>64</v>
      </c>
      <c r="I45" s="107"/>
      <c r="J45" s="107"/>
      <c r="K45" s="107"/>
      <c r="L45" s="31" t="s">
        <v>63</v>
      </c>
    </row>
    <row r="46" spans="2:17" ht="19.5" customHeight="1">
      <c r="B46" s="156" t="s">
        <v>86</v>
      </c>
      <c r="C46" s="157"/>
      <c r="D46" s="158" t="s">
        <v>60</v>
      </c>
      <c r="E46" s="159"/>
      <c r="F46" s="160"/>
      <c r="H46" s="106" t="s">
        <v>65</v>
      </c>
      <c r="I46" s="107"/>
      <c r="J46" s="107"/>
      <c r="K46" s="107"/>
      <c r="L46" s="31" t="s">
        <v>66</v>
      </c>
    </row>
    <row r="47" spans="2:17" ht="19.5" customHeight="1">
      <c r="B47" s="120" t="s">
        <v>87</v>
      </c>
      <c r="C47" s="121"/>
      <c r="D47" s="122" t="s">
        <v>149</v>
      </c>
      <c r="E47" s="123"/>
      <c r="F47" s="124"/>
      <c r="H47" s="108" t="s">
        <v>67</v>
      </c>
      <c r="I47" s="109"/>
      <c r="J47" s="109"/>
      <c r="K47" s="110"/>
      <c r="L47" s="147">
        <f>SUM(L43:L46)</f>
        <v>4003959</v>
      </c>
    </row>
    <row r="48" spans="2:17" ht="19.5" customHeight="1">
      <c r="B48" s="120" t="s">
        <v>88</v>
      </c>
      <c r="C48" s="121"/>
      <c r="D48" s="122" t="s">
        <v>150</v>
      </c>
      <c r="E48" s="123"/>
      <c r="F48" s="124"/>
      <c r="H48" s="111"/>
      <c r="I48" s="112"/>
      <c r="J48" s="112"/>
      <c r="K48" s="113"/>
      <c r="L48" s="147"/>
    </row>
    <row r="49" spans="2:15" ht="19.5" customHeight="1">
      <c r="B49" s="120"/>
      <c r="C49" s="121"/>
      <c r="D49" s="122" t="s">
        <v>151</v>
      </c>
      <c r="E49" s="123"/>
      <c r="F49" s="124"/>
      <c r="H49" s="106" t="s">
        <v>68</v>
      </c>
      <c r="I49" s="107"/>
      <c r="J49" s="107"/>
      <c r="K49" s="107"/>
      <c r="L49" s="31">
        <v>0</v>
      </c>
    </row>
    <row r="50" spans="2:15" ht="19.5" customHeight="1">
      <c r="B50" s="120" t="s">
        <v>89</v>
      </c>
      <c r="C50" s="121"/>
      <c r="D50" s="126">
        <v>6711575677</v>
      </c>
      <c r="E50" s="127"/>
      <c r="F50" s="128"/>
      <c r="H50" s="129" t="s">
        <v>70</v>
      </c>
      <c r="I50" s="130"/>
      <c r="J50" s="130"/>
      <c r="K50" s="130"/>
      <c r="L50" s="34">
        <v>0</v>
      </c>
    </row>
    <row r="51" spans="2:15" ht="19.5" customHeight="1" thickBot="1">
      <c r="B51" s="115" t="s">
        <v>90</v>
      </c>
      <c r="C51" s="116"/>
      <c r="D51" s="117" t="s">
        <v>152</v>
      </c>
      <c r="E51" s="118"/>
      <c r="F51" s="119"/>
      <c r="H51" s="125"/>
      <c r="I51" s="125"/>
      <c r="J51" s="125"/>
      <c r="K51" s="125"/>
      <c r="L51" s="34">
        <v>0</v>
      </c>
    </row>
    <row r="52" spans="2:15" ht="19.5" customHeight="1" thickBot="1">
      <c r="H52" s="125"/>
      <c r="I52" s="125"/>
      <c r="J52" s="125"/>
      <c r="K52" s="125"/>
      <c r="L52" s="34">
        <v>0</v>
      </c>
    </row>
    <row r="53" spans="2:15" ht="19.5" customHeight="1">
      <c r="B53" s="131" t="s">
        <v>91</v>
      </c>
      <c r="C53" s="132"/>
      <c r="D53" s="132"/>
      <c r="E53" s="132"/>
      <c r="F53" s="133"/>
      <c r="H53" s="125"/>
      <c r="I53" s="125"/>
      <c r="J53" s="125"/>
      <c r="K53" s="125"/>
      <c r="L53" s="34">
        <v>0</v>
      </c>
    </row>
    <row r="54" spans="2:15" ht="19.5" customHeight="1">
      <c r="B54" s="134" t="s">
        <v>69</v>
      </c>
      <c r="C54" s="135"/>
      <c r="D54" s="135"/>
      <c r="E54" s="135"/>
      <c r="F54" s="136"/>
      <c r="H54" s="125"/>
      <c r="I54" s="125"/>
      <c r="J54" s="125"/>
      <c r="K54" s="125"/>
      <c r="L54" s="31"/>
      <c r="O54" s="21"/>
    </row>
    <row r="55" spans="2:15" ht="19.5" customHeight="1">
      <c r="B55" s="134" t="s">
        <v>71</v>
      </c>
      <c r="C55" s="135"/>
      <c r="D55" s="135"/>
      <c r="E55" s="135"/>
      <c r="F55" s="136"/>
      <c r="H55" s="137" t="s">
        <v>73</v>
      </c>
      <c r="I55" s="138"/>
      <c r="J55" s="138"/>
      <c r="K55" s="138"/>
      <c r="L55" s="139"/>
    </row>
    <row r="56" spans="2:15" ht="19.5" customHeight="1" thickBot="1">
      <c r="B56" s="143" t="s">
        <v>72</v>
      </c>
      <c r="C56" s="144"/>
      <c r="D56" s="144"/>
      <c r="E56" s="144"/>
      <c r="F56" s="145"/>
      <c r="H56" s="140"/>
      <c r="I56" s="141"/>
      <c r="J56" s="141"/>
      <c r="K56" s="141"/>
      <c r="L56" s="142"/>
    </row>
    <row r="58" spans="2:15" ht="19.5" customHeight="1">
      <c r="B58" s="146" t="s">
        <v>196</v>
      </c>
      <c r="C58" s="146"/>
      <c r="D58" s="146"/>
      <c r="E58" s="146"/>
      <c r="F58" s="146"/>
      <c r="G58" s="146"/>
      <c r="H58" s="146"/>
      <c r="I58" s="146"/>
      <c r="J58" s="146"/>
      <c r="K58" s="146"/>
      <c r="L58" s="146"/>
    </row>
    <row r="59" spans="2:15" ht="19.5" customHeight="1">
      <c r="B59" s="114" t="s">
        <v>155</v>
      </c>
      <c r="C59" s="114"/>
      <c r="D59" s="114"/>
      <c r="E59" s="114"/>
      <c r="F59" s="114"/>
      <c r="G59" s="114"/>
      <c r="H59" s="114"/>
      <c r="I59" s="114"/>
      <c r="J59" s="114"/>
      <c r="K59" s="114"/>
      <c r="L59" s="114"/>
    </row>
    <row r="60" spans="2:15" ht="19.5" customHeight="1">
      <c r="B60" s="114" t="s">
        <v>92</v>
      </c>
      <c r="C60" s="114"/>
      <c r="D60" s="114"/>
      <c r="E60" s="114"/>
      <c r="F60" s="114"/>
      <c r="G60" s="114"/>
      <c r="H60" s="114"/>
      <c r="I60" s="114"/>
      <c r="J60" s="114"/>
      <c r="K60" s="114"/>
      <c r="L60" s="114"/>
    </row>
    <row r="61" spans="2:15" ht="19.5" customHeight="1">
      <c r="B61" s="114" t="s">
        <v>325</v>
      </c>
      <c r="C61" s="114"/>
      <c r="D61" s="114"/>
      <c r="E61" s="114"/>
      <c r="F61" s="114"/>
      <c r="G61" s="114"/>
      <c r="H61" s="114"/>
      <c r="I61" s="114"/>
      <c r="J61" s="114"/>
      <c r="K61" s="114"/>
      <c r="L61" s="114"/>
    </row>
    <row r="62" spans="2:15" ht="19.5" customHeight="1">
      <c r="B62" s="32"/>
      <c r="C62" s="32"/>
      <c r="D62" s="32"/>
      <c r="E62" s="32"/>
      <c r="F62" s="32"/>
      <c r="G62" s="32"/>
    </row>
  </sheetData>
  <mergeCells count="91">
    <mergeCell ref="B13:F13"/>
    <mergeCell ref="H13:L13"/>
    <mergeCell ref="B14:F14"/>
    <mergeCell ref="H14:L14"/>
    <mergeCell ref="B15:F15"/>
    <mergeCell ref="H15:L15"/>
    <mergeCell ref="B12:F12"/>
    <mergeCell ref="H12:L12"/>
    <mergeCell ref="I6:L7"/>
    <mergeCell ref="I8:K8"/>
    <mergeCell ref="I9:K9"/>
    <mergeCell ref="B11:F11"/>
    <mergeCell ref="H11:L11"/>
    <mergeCell ref="D17:F17"/>
    <mergeCell ref="H17:I17"/>
    <mergeCell ref="J17:L17"/>
    <mergeCell ref="B18:C18"/>
    <mergeCell ref="E18:F18"/>
    <mergeCell ref="H18:I18"/>
    <mergeCell ref="J18:L18"/>
    <mergeCell ref="B17:C17"/>
    <mergeCell ref="J22:J23"/>
    <mergeCell ref="K22:L22"/>
    <mergeCell ref="B19:C19"/>
    <mergeCell ref="E19:F19"/>
    <mergeCell ref="H19:J20"/>
    <mergeCell ref="B20:C20"/>
    <mergeCell ref="D20:F20"/>
    <mergeCell ref="D29:H29"/>
    <mergeCell ref="B22:B23"/>
    <mergeCell ref="C22:C23"/>
    <mergeCell ref="D22:H23"/>
    <mergeCell ref="I22:I23"/>
    <mergeCell ref="D24:H24"/>
    <mergeCell ref="D25:H25"/>
    <mergeCell ref="D26:H26"/>
    <mergeCell ref="D27:H27"/>
    <mergeCell ref="D28:H28"/>
    <mergeCell ref="D35:H35"/>
    <mergeCell ref="D36:H36"/>
    <mergeCell ref="D37:H37"/>
    <mergeCell ref="D38:H38"/>
    <mergeCell ref="B40:D40"/>
    <mergeCell ref="H40:K40"/>
    <mergeCell ref="D30:H30"/>
    <mergeCell ref="D31:H31"/>
    <mergeCell ref="D32:H32"/>
    <mergeCell ref="D33:H33"/>
    <mergeCell ref="D34:H34"/>
    <mergeCell ref="B42:D42"/>
    <mergeCell ref="E42:F42"/>
    <mergeCell ref="H42:K42"/>
    <mergeCell ref="B41:D41"/>
    <mergeCell ref="E41:F41"/>
    <mergeCell ref="H41:K41"/>
    <mergeCell ref="H43:K43"/>
    <mergeCell ref="B48:C48"/>
    <mergeCell ref="D48:F48"/>
    <mergeCell ref="H44:K44"/>
    <mergeCell ref="L47:L48"/>
    <mergeCell ref="E43:F43"/>
    <mergeCell ref="B43:D43"/>
    <mergeCell ref="B45:F45"/>
    <mergeCell ref="B46:C46"/>
    <mergeCell ref="D46:F46"/>
    <mergeCell ref="B47:C47"/>
    <mergeCell ref="D47:F47"/>
    <mergeCell ref="H45:K45"/>
    <mergeCell ref="B61:L61"/>
    <mergeCell ref="B54:F54"/>
    <mergeCell ref="B55:F55"/>
    <mergeCell ref="H55:L56"/>
    <mergeCell ref="B56:F56"/>
    <mergeCell ref="B58:L58"/>
    <mergeCell ref="B59:L59"/>
    <mergeCell ref="H54:K54"/>
    <mergeCell ref="H49:K49"/>
    <mergeCell ref="H46:K46"/>
    <mergeCell ref="H47:K48"/>
    <mergeCell ref="B60:L60"/>
    <mergeCell ref="B51:C51"/>
    <mergeCell ref="D51:F51"/>
    <mergeCell ref="B49:C49"/>
    <mergeCell ref="D49:F49"/>
    <mergeCell ref="H52:K52"/>
    <mergeCell ref="H53:K53"/>
    <mergeCell ref="B50:C50"/>
    <mergeCell ref="D50:F50"/>
    <mergeCell ref="H50:K50"/>
    <mergeCell ref="H51:K51"/>
    <mergeCell ref="B53:F53"/>
  </mergeCells>
  <pageMargins left="0.7" right="0.7" top="0.75" bottom="0.75" header="0.3" footer="0.3"/>
  <pageSetup paperSize="9" scale="62" orientation="portrait" r:id="rId1"/>
  <ignoredErrors>
    <ignoredError sqref="D1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7"/>
  <sheetViews>
    <sheetView tabSelected="1" zoomScale="55" zoomScaleNormal="55" zoomScaleSheetLayoutView="70" workbookViewId="0">
      <selection activeCell="G16" sqref="G16"/>
    </sheetView>
  </sheetViews>
  <sheetFormatPr defaultColWidth="9.140625" defaultRowHeight="19.5" customHeight="1"/>
  <cols>
    <col min="1" max="1" width="6.42578125" style="49" customWidth="1"/>
    <col min="2" max="2" width="21" style="47" customWidth="1"/>
    <col min="3" max="3" width="16.42578125" style="49" bestFit="1" customWidth="1"/>
    <col min="4" max="4" width="16.140625" style="49" customWidth="1"/>
    <col min="5" max="5" width="11.5703125" style="49" customWidth="1"/>
    <col min="6" max="6" width="100.85546875" style="47" customWidth="1"/>
    <col min="7" max="7" width="23.5703125" style="49" customWidth="1"/>
    <col min="8" max="8" width="11.85546875" style="49" customWidth="1"/>
    <col min="9" max="9" width="18.85546875" style="82" customWidth="1"/>
    <col min="10" max="10" width="17.85546875" style="82" customWidth="1"/>
    <col min="11" max="11" width="21.42578125" bestFit="1" customWidth="1"/>
    <col min="12" max="12" width="89.42578125" style="47" bestFit="1" customWidth="1"/>
    <col min="13" max="13" width="54.7109375" style="47" bestFit="1" customWidth="1"/>
    <col min="14" max="14" width="23.7109375" style="47" bestFit="1" customWidth="1"/>
    <col min="15" max="15" width="24.28515625" style="47" bestFit="1" customWidth="1"/>
    <col min="16" max="16" width="25.140625" style="47" bestFit="1" customWidth="1"/>
    <col min="17" max="19" width="9.42578125" style="47" customWidth="1"/>
    <col min="20" max="16384" width="9.140625" style="47"/>
  </cols>
  <sheetData>
    <row r="1" spans="1:16" s="41" customFormat="1" ht="30" customHeight="1" thickBot="1">
      <c r="A1" s="219" t="s">
        <v>76</v>
      </c>
      <c r="B1" s="220"/>
      <c r="C1" s="220"/>
      <c r="D1" s="220"/>
      <c r="E1" s="220"/>
      <c r="F1" s="220"/>
      <c r="G1" s="220"/>
      <c r="H1" s="220"/>
      <c r="I1" s="220"/>
      <c r="J1" s="220"/>
      <c r="K1" s="221"/>
    </row>
    <row r="2" spans="1:16" s="23" customFormat="1" ht="23.25" customHeight="1">
      <c r="A2" s="211" t="s">
        <v>12</v>
      </c>
      <c r="B2" s="212"/>
      <c r="C2" s="213"/>
      <c r="D2" s="211"/>
      <c r="E2" s="212"/>
      <c r="F2" s="222"/>
      <c r="G2" s="214" t="s">
        <v>13</v>
      </c>
      <c r="H2" s="212"/>
      <c r="I2" s="248" t="s">
        <v>326</v>
      </c>
      <c r="J2" s="249"/>
      <c r="K2" s="250"/>
    </row>
    <row r="3" spans="1:16" s="23" customFormat="1" ht="23.25" customHeight="1">
      <c r="A3" s="215" t="s">
        <v>14</v>
      </c>
      <c r="B3" s="216"/>
      <c r="C3" s="217"/>
      <c r="D3" s="223"/>
      <c r="E3" s="224"/>
      <c r="F3" s="225"/>
      <c r="G3" s="218" t="s">
        <v>15</v>
      </c>
      <c r="H3" s="216"/>
      <c r="I3" s="245">
        <v>45209</v>
      </c>
      <c r="J3" s="246"/>
      <c r="K3" s="247"/>
    </row>
    <row r="4" spans="1:16" s="23" customFormat="1" ht="23.25" customHeight="1" thickBot="1">
      <c r="A4" s="229" t="s">
        <v>16</v>
      </c>
      <c r="B4" s="230"/>
      <c r="C4" s="231"/>
      <c r="D4" s="229" t="s">
        <v>327</v>
      </c>
      <c r="E4" s="230"/>
      <c r="F4" s="236"/>
      <c r="G4" s="232" t="s">
        <v>198</v>
      </c>
      <c r="H4" s="230"/>
      <c r="I4" s="242"/>
      <c r="J4" s="243"/>
      <c r="K4" s="244"/>
    </row>
    <row r="5" spans="1:16" s="25" customFormat="1" ht="23.25" customHeight="1" thickBot="1">
      <c r="A5" s="233"/>
      <c r="B5" s="234"/>
      <c r="C5" s="234"/>
      <c r="D5" s="235"/>
      <c r="E5" s="235"/>
      <c r="F5" s="235"/>
      <c r="G5" s="234"/>
      <c r="H5" s="234"/>
      <c r="I5" s="234"/>
      <c r="J5" s="234"/>
      <c r="K5" s="234"/>
    </row>
    <row r="6" spans="1:16" s="43" customFormat="1" ht="31.5" customHeight="1" thickBot="1">
      <c r="A6" s="51" t="s">
        <v>17</v>
      </c>
      <c r="B6" s="42" t="s">
        <v>310</v>
      </c>
      <c r="C6" s="42" t="s">
        <v>18</v>
      </c>
      <c r="D6" s="42" t="s">
        <v>193</v>
      </c>
      <c r="E6" s="42" t="s">
        <v>194</v>
      </c>
      <c r="F6" s="42" t="s">
        <v>19</v>
      </c>
      <c r="G6" s="42" t="s">
        <v>20</v>
      </c>
      <c r="H6" s="42" t="s">
        <v>21</v>
      </c>
      <c r="I6" s="72" t="s">
        <v>22</v>
      </c>
      <c r="J6" s="72" t="s">
        <v>23</v>
      </c>
      <c r="K6" s="96" t="s">
        <v>197</v>
      </c>
      <c r="L6" s="103" t="s">
        <v>336</v>
      </c>
      <c r="M6" s="103" t="s">
        <v>337</v>
      </c>
      <c r="N6" s="103" t="s">
        <v>338</v>
      </c>
      <c r="O6" s="103" t="s">
        <v>339</v>
      </c>
      <c r="P6" s="103" t="s">
        <v>340</v>
      </c>
    </row>
    <row r="7" spans="1:16" s="23" customFormat="1" ht="23.25" customHeight="1" thickBot="1">
      <c r="A7" s="240" t="s">
        <v>315</v>
      </c>
      <c r="B7" s="241"/>
      <c r="C7" s="241"/>
      <c r="D7" s="241"/>
      <c r="E7" s="241"/>
      <c r="F7" s="241"/>
      <c r="G7" s="241"/>
      <c r="H7" s="241"/>
      <c r="I7" s="241"/>
      <c r="J7" s="241"/>
      <c r="K7" s="241"/>
      <c r="L7" s="89"/>
      <c r="M7" s="89"/>
      <c r="N7" s="89"/>
      <c r="O7" s="89"/>
      <c r="P7" s="89"/>
    </row>
    <row r="8" spans="1:16" s="25" customFormat="1" ht="24" customHeight="1">
      <c r="A8" s="50">
        <v>1</v>
      </c>
      <c r="B8" s="62" t="s">
        <v>311</v>
      </c>
      <c r="C8" s="63"/>
      <c r="D8" s="50">
        <v>49111010</v>
      </c>
      <c r="E8" s="64">
        <v>0.18</v>
      </c>
      <c r="F8" s="87" t="s">
        <v>223</v>
      </c>
      <c r="G8" s="73" t="s">
        <v>297</v>
      </c>
      <c r="H8" s="73">
        <v>1</v>
      </c>
      <c r="I8" s="36">
        <v>8335</v>
      </c>
      <c r="J8" s="36">
        <f t="shared" ref="J8:J17" si="0">H8*I8</f>
        <v>8335</v>
      </c>
      <c r="K8" s="97">
        <f t="shared" ref="K8:K17" si="1">+E8*J8</f>
        <v>1500.3</v>
      </c>
      <c r="L8" s="104" t="s">
        <v>341</v>
      </c>
      <c r="M8" s="104" t="s">
        <v>344</v>
      </c>
      <c r="N8" s="104" t="s">
        <v>345</v>
      </c>
      <c r="O8" s="104" t="s">
        <v>343</v>
      </c>
      <c r="P8" s="105" t="s">
        <v>342</v>
      </c>
    </row>
    <row r="9" spans="1:16" s="23" customFormat="1" ht="23.25" customHeight="1">
      <c r="A9" s="50">
        <v>2</v>
      </c>
      <c r="B9" s="58" t="s">
        <v>311</v>
      </c>
      <c r="C9" s="59"/>
      <c r="D9" s="24">
        <v>94051090</v>
      </c>
      <c r="E9" s="60">
        <v>0.18</v>
      </c>
      <c r="F9" s="22" t="s">
        <v>328</v>
      </c>
      <c r="G9" s="61" t="s">
        <v>297</v>
      </c>
      <c r="H9" s="61">
        <v>21</v>
      </c>
      <c r="I9" s="35">
        <v>1092</v>
      </c>
      <c r="J9" s="35">
        <f t="shared" si="0"/>
        <v>22932</v>
      </c>
      <c r="K9" s="98">
        <f t="shared" si="1"/>
        <v>4127.76</v>
      </c>
      <c r="L9" s="104" t="s">
        <v>341</v>
      </c>
      <c r="M9" s="104" t="s">
        <v>344</v>
      </c>
      <c r="N9" s="104" t="s">
        <v>345</v>
      </c>
      <c r="O9" s="104" t="s">
        <v>343</v>
      </c>
      <c r="P9" s="105" t="s">
        <v>342</v>
      </c>
    </row>
    <row r="10" spans="1:16" s="23" customFormat="1" ht="23.1" customHeight="1">
      <c r="A10" s="50">
        <v>3</v>
      </c>
      <c r="B10" s="22" t="s">
        <v>311</v>
      </c>
      <c r="C10" s="65" t="s">
        <v>213</v>
      </c>
      <c r="D10" s="24">
        <v>94054090</v>
      </c>
      <c r="E10" s="60">
        <v>0.18</v>
      </c>
      <c r="F10" s="22" t="s">
        <v>318</v>
      </c>
      <c r="G10" s="61" t="s">
        <v>297</v>
      </c>
      <c r="H10" s="61">
        <v>1</v>
      </c>
      <c r="I10" s="35">
        <v>15680</v>
      </c>
      <c r="J10" s="35">
        <f t="shared" si="0"/>
        <v>15680</v>
      </c>
      <c r="K10" s="98">
        <f t="shared" si="1"/>
        <v>2822.4</v>
      </c>
      <c r="L10" s="104" t="s">
        <v>341</v>
      </c>
      <c r="M10" s="104" t="s">
        <v>344</v>
      </c>
      <c r="N10" s="104" t="s">
        <v>345</v>
      </c>
      <c r="O10" s="104" t="s">
        <v>343</v>
      </c>
      <c r="P10" s="105" t="s">
        <v>342</v>
      </c>
    </row>
    <row r="11" spans="1:16" s="23" customFormat="1" ht="23.1" customHeight="1">
      <c r="A11" s="50">
        <v>4</v>
      </c>
      <c r="B11" s="22" t="s">
        <v>311</v>
      </c>
      <c r="C11" s="65" t="s">
        <v>213</v>
      </c>
      <c r="D11" s="24">
        <v>94054090</v>
      </c>
      <c r="E11" s="60">
        <v>0.18</v>
      </c>
      <c r="F11" s="22" t="s">
        <v>319</v>
      </c>
      <c r="G11" s="61" t="s">
        <v>297</v>
      </c>
      <c r="H11" s="61">
        <v>1</v>
      </c>
      <c r="I11" s="35">
        <v>7840</v>
      </c>
      <c r="J11" s="35">
        <f t="shared" si="0"/>
        <v>7840</v>
      </c>
      <c r="K11" s="98">
        <f t="shared" si="1"/>
        <v>1411.2</v>
      </c>
      <c r="L11" s="104" t="s">
        <v>341</v>
      </c>
      <c r="M11" s="104" t="s">
        <v>344</v>
      </c>
      <c r="N11" s="104" t="s">
        <v>345</v>
      </c>
      <c r="O11" s="104" t="s">
        <v>343</v>
      </c>
      <c r="P11" s="105" t="s">
        <v>342</v>
      </c>
    </row>
    <row r="12" spans="1:16" s="23" customFormat="1" ht="19.5" customHeight="1">
      <c r="A12" s="50">
        <v>5</v>
      </c>
      <c r="B12" s="58" t="s">
        <v>311</v>
      </c>
      <c r="C12" s="59" t="s">
        <v>214</v>
      </c>
      <c r="D12" s="24">
        <v>39269099</v>
      </c>
      <c r="E12" s="60">
        <v>0.18</v>
      </c>
      <c r="F12" s="22" t="s">
        <v>317</v>
      </c>
      <c r="G12" s="61" t="s">
        <v>297</v>
      </c>
      <c r="H12" s="61">
        <v>5</v>
      </c>
      <c r="I12" s="35">
        <v>1950</v>
      </c>
      <c r="J12" s="35">
        <f t="shared" si="0"/>
        <v>9750</v>
      </c>
      <c r="K12" s="98">
        <f t="shared" si="1"/>
        <v>1755</v>
      </c>
      <c r="L12" s="104" t="s">
        <v>341</v>
      </c>
      <c r="M12" s="104" t="s">
        <v>344</v>
      </c>
      <c r="N12" s="104" t="s">
        <v>345</v>
      </c>
      <c r="O12" s="104" t="s">
        <v>343</v>
      </c>
      <c r="P12" s="105" t="s">
        <v>342</v>
      </c>
    </row>
    <row r="13" spans="1:16" s="23" customFormat="1" ht="23.25" customHeight="1">
      <c r="A13" s="50">
        <v>6</v>
      </c>
      <c r="B13" s="22" t="s">
        <v>311</v>
      </c>
      <c r="C13" s="24" t="s">
        <v>212</v>
      </c>
      <c r="D13" s="24">
        <v>39219099</v>
      </c>
      <c r="E13" s="60">
        <v>0.18</v>
      </c>
      <c r="F13" s="22" t="s">
        <v>225</v>
      </c>
      <c r="G13" s="61" t="s">
        <v>297</v>
      </c>
      <c r="H13" s="61">
        <v>2</v>
      </c>
      <c r="I13" s="35">
        <v>2550</v>
      </c>
      <c r="J13" s="35">
        <f t="shared" si="0"/>
        <v>5100</v>
      </c>
      <c r="K13" s="98">
        <f t="shared" si="1"/>
        <v>918</v>
      </c>
      <c r="L13" s="104" t="s">
        <v>341</v>
      </c>
      <c r="M13" s="104" t="s">
        <v>344</v>
      </c>
      <c r="N13" s="104" t="s">
        <v>345</v>
      </c>
      <c r="O13" s="104" t="s">
        <v>343</v>
      </c>
      <c r="P13" s="105" t="s">
        <v>342</v>
      </c>
    </row>
    <row r="14" spans="1:16" s="23" customFormat="1" ht="23.25" customHeight="1">
      <c r="A14" s="50">
        <v>7</v>
      </c>
      <c r="B14" s="57" t="s">
        <v>311</v>
      </c>
      <c r="C14" s="90">
        <v>29</v>
      </c>
      <c r="D14" s="90">
        <v>85285900</v>
      </c>
      <c r="E14" s="91">
        <v>0.28000000000000003</v>
      </c>
      <c r="F14" s="57" t="s">
        <v>332</v>
      </c>
      <c r="G14" s="92" t="s">
        <v>297</v>
      </c>
      <c r="H14" s="92">
        <v>6</v>
      </c>
      <c r="I14" s="93">
        <v>39467</v>
      </c>
      <c r="J14" s="93">
        <f t="shared" si="0"/>
        <v>236802</v>
      </c>
      <c r="K14" s="99">
        <f t="shared" si="1"/>
        <v>66304.560000000012</v>
      </c>
      <c r="L14" s="104" t="s">
        <v>341</v>
      </c>
      <c r="M14" s="104" t="s">
        <v>344</v>
      </c>
      <c r="N14" s="104" t="s">
        <v>345</v>
      </c>
      <c r="O14" s="104" t="s">
        <v>343</v>
      </c>
      <c r="P14" s="105" t="s">
        <v>342</v>
      </c>
    </row>
    <row r="15" spans="1:16" s="23" customFormat="1" ht="23.25" customHeight="1">
      <c r="A15" s="50">
        <v>8</v>
      </c>
      <c r="B15" s="22" t="s">
        <v>311</v>
      </c>
      <c r="C15" s="24">
        <v>29</v>
      </c>
      <c r="D15" s="24">
        <v>83025000</v>
      </c>
      <c r="E15" s="60">
        <v>0.18</v>
      </c>
      <c r="F15" s="22" t="s">
        <v>333</v>
      </c>
      <c r="G15" s="61" t="s">
        <v>297</v>
      </c>
      <c r="H15" s="61">
        <v>6</v>
      </c>
      <c r="I15" s="35">
        <v>2174</v>
      </c>
      <c r="J15" s="35">
        <f t="shared" si="0"/>
        <v>13044</v>
      </c>
      <c r="K15" s="98">
        <f t="shared" si="1"/>
        <v>2347.92</v>
      </c>
      <c r="L15" s="104" t="s">
        <v>341</v>
      </c>
      <c r="M15" s="104" t="s">
        <v>344</v>
      </c>
      <c r="N15" s="104" t="s">
        <v>345</v>
      </c>
      <c r="O15" s="104" t="s">
        <v>343</v>
      </c>
      <c r="P15" s="105" t="s">
        <v>342</v>
      </c>
    </row>
    <row r="16" spans="1:16" s="23" customFormat="1" ht="23.25" customHeight="1">
      <c r="A16" s="50">
        <v>9</v>
      </c>
      <c r="B16" s="22" t="s">
        <v>311</v>
      </c>
      <c r="C16" s="24" t="s">
        <v>208</v>
      </c>
      <c r="D16" s="59">
        <v>69072100</v>
      </c>
      <c r="E16" s="60">
        <v>0.18</v>
      </c>
      <c r="F16" s="22" t="s">
        <v>290</v>
      </c>
      <c r="G16" s="74" t="s">
        <v>289</v>
      </c>
      <c r="H16" s="61">
        <v>18</v>
      </c>
      <c r="I16" s="35">
        <v>992</v>
      </c>
      <c r="J16" s="35">
        <f t="shared" si="0"/>
        <v>17856</v>
      </c>
      <c r="K16" s="98">
        <f t="shared" si="1"/>
        <v>3214.08</v>
      </c>
      <c r="L16" s="104" t="s">
        <v>341</v>
      </c>
      <c r="M16" s="104" t="s">
        <v>344</v>
      </c>
      <c r="N16" s="104" t="s">
        <v>345</v>
      </c>
      <c r="O16" s="104" t="s">
        <v>343</v>
      </c>
      <c r="P16" s="105" t="s">
        <v>342</v>
      </c>
    </row>
    <row r="17" spans="1:16" s="23" customFormat="1" ht="23.25" customHeight="1">
      <c r="A17" s="50">
        <v>10</v>
      </c>
      <c r="B17" s="22" t="s">
        <v>311</v>
      </c>
      <c r="C17" s="24" t="s">
        <v>217</v>
      </c>
      <c r="D17" s="24">
        <v>94032010</v>
      </c>
      <c r="E17" s="60">
        <v>0.18</v>
      </c>
      <c r="F17" s="88" t="s">
        <v>210</v>
      </c>
      <c r="G17" s="61" t="s">
        <v>297</v>
      </c>
      <c r="H17" s="61">
        <v>1</v>
      </c>
      <c r="I17" s="35">
        <v>3816</v>
      </c>
      <c r="J17" s="35">
        <f t="shared" si="0"/>
        <v>3816</v>
      </c>
      <c r="K17" s="98">
        <f t="shared" si="1"/>
        <v>686.88</v>
      </c>
      <c r="L17" s="104" t="s">
        <v>341</v>
      </c>
      <c r="M17" s="104" t="s">
        <v>344</v>
      </c>
      <c r="N17" s="104" t="s">
        <v>345</v>
      </c>
      <c r="O17" s="104" t="s">
        <v>343</v>
      </c>
      <c r="P17" s="105" t="s">
        <v>342</v>
      </c>
    </row>
    <row r="18" spans="1:16" s="39" customFormat="1" ht="23.25" customHeight="1">
      <c r="A18" s="50">
        <v>11</v>
      </c>
      <c r="B18" s="58" t="s">
        <v>311</v>
      </c>
      <c r="C18" s="59" t="s">
        <v>218</v>
      </c>
      <c r="D18" s="24">
        <v>39199090</v>
      </c>
      <c r="E18" s="60">
        <v>0.18</v>
      </c>
      <c r="F18" s="22" t="s">
        <v>308</v>
      </c>
      <c r="G18" s="61" t="s">
        <v>297</v>
      </c>
      <c r="H18" s="61">
        <v>1</v>
      </c>
      <c r="I18" s="35">
        <v>617</v>
      </c>
      <c r="J18" s="35">
        <f t="shared" ref="J18:J24" si="2">H18*I18</f>
        <v>617</v>
      </c>
      <c r="K18" s="98">
        <f t="shared" ref="K18:K24" si="3">+E18*J18</f>
        <v>111.06</v>
      </c>
      <c r="L18" s="104" t="s">
        <v>341</v>
      </c>
      <c r="M18" s="104" t="s">
        <v>344</v>
      </c>
      <c r="N18" s="104" t="s">
        <v>345</v>
      </c>
      <c r="O18" s="104" t="s">
        <v>343</v>
      </c>
      <c r="P18" s="105" t="s">
        <v>342</v>
      </c>
    </row>
    <row r="19" spans="1:16" s="39" customFormat="1" ht="23.25" customHeight="1">
      <c r="A19" s="50">
        <v>12</v>
      </c>
      <c r="B19" s="58" t="s">
        <v>311</v>
      </c>
      <c r="C19" s="59" t="s">
        <v>219</v>
      </c>
      <c r="D19" s="24">
        <v>39199010</v>
      </c>
      <c r="E19" s="60">
        <v>0.18</v>
      </c>
      <c r="F19" s="22" t="s">
        <v>211</v>
      </c>
      <c r="G19" s="61" t="s">
        <v>297</v>
      </c>
      <c r="H19" s="61">
        <v>1</v>
      </c>
      <c r="I19" s="35">
        <v>561</v>
      </c>
      <c r="J19" s="35">
        <f t="shared" si="2"/>
        <v>561</v>
      </c>
      <c r="K19" s="98">
        <f t="shared" si="3"/>
        <v>100.97999999999999</v>
      </c>
      <c r="L19" s="104" t="s">
        <v>341</v>
      </c>
      <c r="M19" s="104" t="s">
        <v>344</v>
      </c>
      <c r="N19" s="104" t="s">
        <v>345</v>
      </c>
      <c r="O19" s="104" t="s">
        <v>343</v>
      </c>
      <c r="P19" s="105" t="s">
        <v>342</v>
      </c>
    </row>
    <row r="20" spans="1:16" s="39" customFormat="1" ht="23.25" customHeight="1">
      <c r="A20" s="50">
        <v>13</v>
      </c>
      <c r="B20" s="58" t="s">
        <v>311</v>
      </c>
      <c r="C20" s="59"/>
      <c r="D20" s="24">
        <v>94056010</v>
      </c>
      <c r="E20" s="60">
        <v>0.18</v>
      </c>
      <c r="F20" s="22" t="s">
        <v>335</v>
      </c>
      <c r="G20" s="61" t="s">
        <v>297</v>
      </c>
      <c r="H20" s="61">
        <v>1</v>
      </c>
      <c r="I20" s="35">
        <v>59850</v>
      </c>
      <c r="J20" s="35">
        <f t="shared" si="2"/>
        <v>59850</v>
      </c>
      <c r="K20" s="98">
        <f t="shared" si="3"/>
        <v>10773</v>
      </c>
      <c r="L20" s="104" t="s">
        <v>341</v>
      </c>
      <c r="M20" s="104" t="s">
        <v>344</v>
      </c>
      <c r="N20" s="104" t="s">
        <v>345</v>
      </c>
      <c r="O20" s="104" t="s">
        <v>343</v>
      </c>
      <c r="P20" s="105" t="s">
        <v>342</v>
      </c>
    </row>
    <row r="21" spans="1:16" s="39" customFormat="1" ht="23.25" customHeight="1">
      <c r="A21" s="50">
        <v>14</v>
      </c>
      <c r="B21" s="58" t="s">
        <v>311</v>
      </c>
      <c r="C21" s="59">
        <v>16</v>
      </c>
      <c r="D21" s="24">
        <v>94056010</v>
      </c>
      <c r="E21" s="60">
        <v>0.18</v>
      </c>
      <c r="F21" s="22" t="s">
        <v>215</v>
      </c>
      <c r="G21" s="61" t="s">
        <v>297</v>
      </c>
      <c r="H21" s="61">
        <v>1</v>
      </c>
      <c r="I21" s="35">
        <v>28693</v>
      </c>
      <c r="J21" s="35">
        <f t="shared" si="2"/>
        <v>28693</v>
      </c>
      <c r="K21" s="98">
        <f t="shared" si="3"/>
        <v>5164.74</v>
      </c>
      <c r="L21" s="104" t="s">
        <v>341</v>
      </c>
      <c r="M21" s="104" t="s">
        <v>344</v>
      </c>
      <c r="N21" s="104" t="s">
        <v>345</v>
      </c>
      <c r="O21" s="104" t="s">
        <v>343</v>
      </c>
      <c r="P21" s="105" t="s">
        <v>342</v>
      </c>
    </row>
    <row r="22" spans="1:16" s="39" customFormat="1" ht="23.25" customHeight="1">
      <c r="A22" s="50">
        <v>15</v>
      </c>
      <c r="B22" s="58" t="s">
        <v>311</v>
      </c>
      <c r="C22" s="59"/>
      <c r="D22" s="24">
        <v>76109090</v>
      </c>
      <c r="E22" s="60">
        <v>0.18</v>
      </c>
      <c r="F22" s="22" t="s">
        <v>305</v>
      </c>
      <c r="G22" s="61" t="s">
        <v>306</v>
      </c>
      <c r="H22" s="61">
        <v>4</v>
      </c>
      <c r="I22" s="35">
        <v>1925</v>
      </c>
      <c r="J22" s="35">
        <f t="shared" si="2"/>
        <v>7700</v>
      </c>
      <c r="K22" s="98">
        <f t="shared" si="3"/>
        <v>1386</v>
      </c>
      <c r="L22" s="104" t="s">
        <v>341</v>
      </c>
      <c r="M22" s="104" t="s">
        <v>344</v>
      </c>
      <c r="N22" s="104" t="s">
        <v>345</v>
      </c>
      <c r="O22" s="104" t="s">
        <v>343</v>
      </c>
      <c r="P22" s="105" t="s">
        <v>342</v>
      </c>
    </row>
    <row r="23" spans="1:16" s="39" customFormat="1" ht="23.25" customHeight="1">
      <c r="A23" s="50">
        <v>16</v>
      </c>
      <c r="B23" s="58" t="s">
        <v>311</v>
      </c>
      <c r="C23" s="59" t="s">
        <v>205</v>
      </c>
      <c r="D23" s="24">
        <v>39189090</v>
      </c>
      <c r="E23" s="60">
        <v>0.18</v>
      </c>
      <c r="F23" s="22" t="s">
        <v>261</v>
      </c>
      <c r="G23" s="61" t="s">
        <v>307</v>
      </c>
      <c r="H23" s="61">
        <v>10</v>
      </c>
      <c r="I23" s="35">
        <v>1951</v>
      </c>
      <c r="J23" s="35">
        <f t="shared" si="2"/>
        <v>19510</v>
      </c>
      <c r="K23" s="98">
        <f t="shared" si="3"/>
        <v>3511.7999999999997</v>
      </c>
      <c r="L23" s="104" t="s">
        <v>341</v>
      </c>
      <c r="M23" s="104" t="s">
        <v>344</v>
      </c>
      <c r="N23" s="104" t="s">
        <v>345</v>
      </c>
      <c r="O23" s="104" t="s">
        <v>343</v>
      </c>
      <c r="P23" s="105" t="s">
        <v>342</v>
      </c>
    </row>
    <row r="24" spans="1:16" s="39" customFormat="1" ht="23.25" customHeight="1" thickBot="1">
      <c r="A24" s="50">
        <v>17</v>
      </c>
      <c r="B24" s="58" t="s">
        <v>311</v>
      </c>
      <c r="C24" s="59" t="s">
        <v>220</v>
      </c>
      <c r="D24" s="24">
        <v>39189090</v>
      </c>
      <c r="E24" s="60">
        <v>0.18</v>
      </c>
      <c r="F24" s="22" t="s">
        <v>262</v>
      </c>
      <c r="G24" s="61" t="s">
        <v>307</v>
      </c>
      <c r="H24" s="61">
        <v>10</v>
      </c>
      <c r="I24" s="35">
        <v>2252</v>
      </c>
      <c r="J24" s="35">
        <f t="shared" si="2"/>
        <v>22520</v>
      </c>
      <c r="K24" s="98">
        <f t="shared" si="3"/>
        <v>4053.6</v>
      </c>
      <c r="L24" s="104" t="s">
        <v>341</v>
      </c>
      <c r="M24" s="104" t="s">
        <v>344</v>
      </c>
      <c r="N24" s="104" t="s">
        <v>345</v>
      </c>
      <c r="O24" s="104" t="s">
        <v>343</v>
      </c>
      <c r="P24" s="105" t="s">
        <v>342</v>
      </c>
    </row>
    <row r="25" spans="1:16" s="23" customFormat="1" ht="23.25" customHeight="1" thickBot="1">
      <c r="A25" s="240" t="s">
        <v>294</v>
      </c>
      <c r="B25" s="241"/>
      <c r="C25" s="241"/>
      <c r="D25" s="241"/>
      <c r="E25" s="241"/>
      <c r="F25" s="241"/>
      <c r="G25" s="241"/>
      <c r="H25" s="241"/>
      <c r="I25" s="241"/>
      <c r="J25" s="241"/>
      <c r="K25" s="241"/>
      <c r="L25" s="104" t="s">
        <v>341</v>
      </c>
      <c r="M25" s="104" t="s">
        <v>344</v>
      </c>
      <c r="N25" s="104" t="s">
        <v>345</v>
      </c>
      <c r="O25" s="104" t="s">
        <v>343</v>
      </c>
      <c r="P25" s="105" t="s">
        <v>342</v>
      </c>
    </row>
    <row r="26" spans="1:16" s="23" customFormat="1" ht="23.25" customHeight="1">
      <c r="A26" s="24">
        <v>1</v>
      </c>
      <c r="B26" s="22" t="s">
        <v>294</v>
      </c>
      <c r="C26" s="24">
        <v>46</v>
      </c>
      <c r="D26" s="24">
        <v>94032090</v>
      </c>
      <c r="E26" s="60">
        <v>0.18</v>
      </c>
      <c r="F26" s="22" t="s">
        <v>263</v>
      </c>
      <c r="G26" s="61" t="s">
        <v>297</v>
      </c>
      <c r="H26" s="61">
        <v>1</v>
      </c>
      <c r="I26" s="35">
        <v>22480</v>
      </c>
      <c r="J26" s="35">
        <f t="shared" ref="J26:J33" si="4">H26*I26</f>
        <v>22480</v>
      </c>
      <c r="K26" s="100">
        <f t="shared" ref="K26:K33" si="5">+E26*J26</f>
        <v>4046.3999999999996</v>
      </c>
      <c r="L26" s="104" t="s">
        <v>341</v>
      </c>
      <c r="M26" s="104" t="s">
        <v>344</v>
      </c>
      <c r="N26" s="104" t="s">
        <v>345</v>
      </c>
      <c r="O26" s="104" t="s">
        <v>343</v>
      </c>
      <c r="P26" s="105" t="s">
        <v>342</v>
      </c>
    </row>
    <row r="27" spans="1:16" s="39" customFormat="1" ht="23.25" customHeight="1">
      <c r="A27" s="50">
        <v>2</v>
      </c>
      <c r="B27" s="58" t="s">
        <v>294</v>
      </c>
      <c r="C27" s="59" t="s">
        <v>224</v>
      </c>
      <c r="D27" s="24">
        <v>94032090</v>
      </c>
      <c r="E27" s="60">
        <v>0.18</v>
      </c>
      <c r="F27" s="22" t="s">
        <v>264</v>
      </c>
      <c r="G27" s="61" t="s">
        <v>297</v>
      </c>
      <c r="H27" s="61">
        <v>1</v>
      </c>
      <c r="I27" s="35">
        <v>17005</v>
      </c>
      <c r="J27" s="35">
        <f t="shared" si="4"/>
        <v>17005</v>
      </c>
      <c r="K27" s="98">
        <f t="shared" si="5"/>
        <v>3060.9</v>
      </c>
      <c r="L27" s="104" t="s">
        <v>341</v>
      </c>
      <c r="M27" s="104" t="s">
        <v>344</v>
      </c>
      <c r="N27" s="104" t="s">
        <v>345</v>
      </c>
      <c r="O27" s="104" t="s">
        <v>343</v>
      </c>
      <c r="P27" s="105" t="s">
        <v>342</v>
      </c>
    </row>
    <row r="28" spans="1:16" s="39" customFormat="1" ht="23.25" customHeight="1">
      <c r="A28" s="24">
        <v>3</v>
      </c>
      <c r="B28" s="58" t="s">
        <v>294</v>
      </c>
      <c r="C28" s="59">
        <v>46</v>
      </c>
      <c r="D28" s="24">
        <v>94032090</v>
      </c>
      <c r="E28" s="60">
        <v>0.18</v>
      </c>
      <c r="F28" s="22" t="s">
        <v>265</v>
      </c>
      <c r="G28" s="61" t="s">
        <v>297</v>
      </c>
      <c r="H28" s="61">
        <v>1</v>
      </c>
      <c r="I28" s="35">
        <v>23621</v>
      </c>
      <c r="J28" s="35">
        <f t="shared" si="4"/>
        <v>23621</v>
      </c>
      <c r="K28" s="98">
        <f t="shared" si="5"/>
        <v>4251.78</v>
      </c>
      <c r="L28" s="104" t="s">
        <v>341</v>
      </c>
      <c r="M28" s="104" t="s">
        <v>344</v>
      </c>
      <c r="N28" s="104" t="s">
        <v>345</v>
      </c>
      <c r="O28" s="104" t="s">
        <v>343</v>
      </c>
      <c r="P28" s="105" t="s">
        <v>342</v>
      </c>
    </row>
    <row r="29" spans="1:16" s="39" customFormat="1" ht="23.25" customHeight="1">
      <c r="A29" s="50">
        <v>4</v>
      </c>
      <c r="B29" s="58" t="s">
        <v>294</v>
      </c>
      <c r="C29" s="59" t="s">
        <v>93</v>
      </c>
      <c r="D29" s="24">
        <v>94039000</v>
      </c>
      <c r="E29" s="60">
        <v>0.18</v>
      </c>
      <c r="F29" s="22" t="s">
        <v>266</v>
      </c>
      <c r="G29" s="61" t="s">
        <v>297</v>
      </c>
      <c r="H29" s="61">
        <v>1</v>
      </c>
      <c r="I29" s="35">
        <v>17500</v>
      </c>
      <c r="J29" s="35">
        <f t="shared" si="4"/>
        <v>17500</v>
      </c>
      <c r="K29" s="98">
        <f t="shared" si="5"/>
        <v>3150</v>
      </c>
      <c r="L29" s="104" t="s">
        <v>341</v>
      </c>
      <c r="M29" s="104" t="s">
        <v>344</v>
      </c>
      <c r="N29" s="104" t="s">
        <v>345</v>
      </c>
      <c r="O29" s="104" t="s">
        <v>343</v>
      </c>
      <c r="P29" s="105" t="s">
        <v>342</v>
      </c>
    </row>
    <row r="30" spans="1:16" s="39" customFormat="1" ht="23.25" customHeight="1">
      <c r="A30" s="24">
        <v>5</v>
      </c>
      <c r="B30" s="58" t="s">
        <v>294</v>
      </c>
      <c r="C30" s="59">
        <v>37</v>
      </c>
      <c r="D30" s="24">
        <v>73241000</v>
      </c>
      <c r="E30" s="60">
        <v>0.18</v>
      </c>
      <c r="F30" s="22" t="s">
        <v>267</v>
      </c>
      <c r="G30" s="61" t="s">
        <v>297</v>
      </c>
      <c r="H30" s="61">
        <v>1</v>
      </c>
      <c r="I30" s="35">
        <v>18798</v>
      </c>
      <c r="J30" s="35">
        <f t="shared" si="4"/>
        <v>18798</v>
      </c>
      <c r="K30" s="98">
        <f t="shared" si="5"/>
        <v>3383.64</v>
      </c>
      <c r="L30" s="104" t="s">
        <v>341</v>
      </c>
      <c r="M30" s="104" t="s">
        <v>344</v>
      </c>
      <c r="N30" s="104" t="s">
        <v>345</v>
      </c>
      <c r="O30" s="104" t="s">
        <v>343</v>
      </c>
      <c r="P30" s="105" t="s">
        <v>342</v>
      </c>
    </row>
    <row r="31" spans="1:16" s="39" customFormat="1" ht="23.25" customHeight="1">
      <c r="A31" s="50">
        <v>6</v>
      </c>
      <c r="B31" s="58" t="s">
        <v>294</v>
      </c>
      <c r="C31" s="59">
        <v>36</v>
      </c>
      <c r="D31" s="24">
        <v>73241000</v>
      </c>
      <c r="E31" s="60">
        <v>0.18</v>
      </c>
      <c r="F31" s="22" t="s">
        <v>298</v>
      </c>
      <c r="G31" s="61" t="s">
        <v>297</v>
      </c>
      <c r="H31" s="61">
        <v>1</v>
      </c>
      <c r="I31" s="35">
        <v>52302</v>
      </c>
      <c r="J31" s="35">
        <f t="shared" si="4"/>
        <v>52302</v>
      </c>
      <c r="K31" s="98">
        <f t="shared" si="5"/>
        <v>9414.3599999999988</v>
      </c>
      <c r="L31" s="104" t="s">
        <v>341</v>
      </c>
      <c r="M31" s="104" t="s">
        <v>344</v>
      </c>
      <c r="N31" s="104" t="s">
        <v>345</v>
      </c>
      <c r="O31" s="104" t="s">
        <v>343</v>
      </c>
      <c r="P31" s="105" t="s">
        <v>342</v>
      </c>
    </row>
    <row r="32" spans="1:16" s="39" customFormat="1" ht="23.25" customHeight="1">
      <c r="A32" s="24">
        <v>7</v>
      </c>
      <c r="B32" s="58" t="s">
        <v>294</v>
      </c>
      <c r="C32" s="59">
        <v>31</v>
      </c>
      <c r="D32" s="24">
        <v>94032090</v>
      </c>
      <c r="E32" s="60">
        <v>0.18</v>
      </c>
      <c r="F32" s="22" t="s">
        <v>329</v>
      </c>
      <c r="G32" s="61" t="s">
        <v>297</v>
      </c>
      <c r="H32" s="61">
        <v>1</v>
      </c>
      <c r="I32" s="35">
        <v>35467</v>
      </c>
      <c r="J32" s="35">
        <f t="shared" si="4"/>
        <v>35467</v>
      </c>
      <c r="K32" s="98">
        <f t="shared" si="5"/>
        <v>6384.0599999999995</v>
      </c>
      <c r="L32" s="104" t="s">
        <v>341</v>
      </c>
      <c r="M32" s="104" t="s">
        <v>344</v>
      </c>
      <c r="N32" s="104" t="s">
        <v>345</v>
      </c>
      <c r="O32" s="104" t="s">
        <v>343</v>
      </c>
      <c r="P32" s="105" t="s">
        <v>342</v>
      </c>
    </row>
    <row r="33" spans="1:16" s="39" customFormat="1" ht="23.25" customHeight="1">
      <c r="A33" s="50">
        <v>8</v>
      </c>
      <c r="B33" s="58" t="s">
        <v>294</v>
      </c>
      <c r="C33" s="59">
        <v>31</v>
      </c>
      <c r="D33" s="24">
        <v>94032090</v>
      </c>
      <c r="E33" s="60">
        <v>0.18</v>
      </c>
      <c r="F33" s="22" t="s">
        <v>268</v>
      </c>
      <c r="G33" s="61" t="s">
        <v>297</v>
      </c>
      <c r="H33" s="61">
        <v>1</v>
      </c>
      <c r="I33" s="35">
        <v>50825</v>
      </c>
      <c r="J33" s="35">
        <f t="shared" si="4"/>
        <v>50825</v>
      </c>
      <c r="K33" s="98">
        <f t="shared" si="5"/>
        <v>9148.5</v>
      </c>
      <c r="L33" s="104" t="s">
        <v>341</v>
      </c>
      <c r="M33" s="104" t="s">
        <v>344</v>
      </c>
      <c r="N33" s="104" t="s">
        <v>345</v>
      </c>
      <c r="O33" s="104" t="s">
        <v>343</v>
      </c>
      <c r="P33" s="105" t="s">
        <v>342</v>
      </c>
    </row>
    <row r="34" spans="1:16" s="39" customFormat="1" ht="23.25" customHeight="1">
      <c r="A34" s="24">
        <v>9</v>
      </c>
      <c r="B34" s="58" t="s">
        <v>294</v>
      </c>
      <c r="C34" s="59" t="s">
        <v>30</v>
      </c>
      <c r="D34" s="24">
        <v>94032090</v>
      </c>
      <c r="E34" s="60">
        <v>0.18</v>
      </c>
      <c r="F34" s="22" t="s">
        <v>269</v>
      </c>
      <c r="G34" s="61" t="s">
        <v>297</v>
      </c>
      <c r="H34" s="61">
        <v>1</v>
      </c>
      <c r="I34" s="35">
        <v>58192</v>
      </c>
      <c r="J34" s="35">
        <f t="shared" ref="J34:J41" si="6">H34*I34</f>
        <v>58192</v>
      </c>
      <c r="K34" s="98">
        <f t="shared" ref="K34:K41" si="7">+E34*J34</f>
        <v>10474.56</v>
      </c>
      <c r="L34" s="104" t="s">
        <v>341</v>
      </c>
      <c r="M34" s="104" t="s">
        <v>344</v>
      </c>
      <c r="N34" s="104" t="s">
        <v>345</v>
      </c>
      <c r="O34" s="104" t="s">
        <v>343</v>
      </c>
      <c r="P34" s="105" t="s">
        <v>342</v>
      </c>
    </row>
    <row r="35" spans="1:16" s="39" customFormat="1" ht="23.25" customHeight="1">
      <c r="A35" s="50">
        <v>10</v>
      </c>
      <c r="B35" s="94" t="s">
        <v>294</v>
      </c>
      <c r="C35" s="95" t="s">
        <v>207</v>
      </c>
      <c r="D35" s="90">
        <v>94032090</v>
      </c>
      <c r="E35" s="91">
        <v>0.18</v>
      </c>
      <c r="F35" s="57" t="s">
        <v>259</v>
      </c>
      <c r="G35" s="92" t="s">
        <v>297</v>
      </c>
      <c r="H35" s="92">
        <v>1</v>
      </c>
      <c r="I35" s="93">
        <v>108391</v>
      </c>
      <c r="J35" s="93">
        <f t="shared" si="6"/>
        <v>108391</v>
      </c>
      <c r="K35" s="99">
        <f t="shared" si="7"/>
        <v>19510.38</v>
      </c>
      <c r="L35" s="104" t="s">
        <v>341</v>
      </c>
      <c r="M35" s="104" t="s">
        <v>344</v>
      </c>
      <c r="N35" s="104" t="s">
        <v>345</v>
      </c>
      <c r="O35" s="104" t="s">
        <v>343</v>
      </c>
      <c r="P35" s="105" t="s">
        <v>342</v>
      </c>
    </row>
    <row r="36" spans="1:16" s="39" customFormat="1" ht="23.25" customHeight="1">
      <c r="A36" s="24">
        <v>11</v>
      </c>
      <c r="B36" s="58" t="s">
        <v>294</v>
      </c>
      <c r="C36" s="59" t="s">
        <v>207</v>
      </c>
      <c r="D36" s="24">
        <v>94032090</v>
      </c>
      <c r="E36" s="60">
        <v>0.18</v>
      </c>
      <c r="F36" s="22" t="s">
        <v>260</v>
      </c>
      <c r="G36" s="61" t="s">
        <v>297</v>
      </c>
      <c r="H36" s="61">
        <v>2</v>
      </c>
      <c r="I36" s="35">
        <v>8553</v>
      </c>
      <c r="J36" s="35">
        <f t="shared" si="6"/>
        <v>17106</v>
      </c>
      <c r="K36" s="98">
        <f t="shared" si="7"/>
        <v>3079.08</v>
      </c>
      <c r="L36" s="104" t="s">
        <v>341</v>
      </c>
      <c r="M36" s="104" t="s">
        <v>344</v>
      </c>
      <c r="N36" s="104" t="s">
        <v>345</v>
      </c>
      <c r="O36" s="104" t="s">
        <v>343</v>
      </c>
      <c r="P36" s="105" t="s">
        <v>342</v>
      </c>
    </row>
    <row r="37" spans="1:16" s="39" customFormat="1" ht="23.25" customHeight="1">
      <c r="A37" s="50">
        <v>12</v>
      </c>
      <c r="B37" s="58" t="s">
        <v>294</v>
      </c>
      <c r="C37" s="59">
        <v>21</v>
      </c>
      <c r="D37" s="24">
        <v>39239090</v>
      </c>
      <c r="E37" s="60">
        <v>0.18</v>
      </c>
      <c r="F37" s="22" t="s">
        <v>270</v>
      </c>
      <c r="G37" s="61" t="s">
        <v>297</v>
      </c>
      <c r="H37" s="61">
        <v>1</v>
      </c>
      <c r="I37" s="35">
        <v>21500</v>
      </c>
      <c r="J37" s="35">
        <f t="shared" si="6"/>
        <v>21500</v>
      </c>
      <c r="K37" s="98">
        <f t="shared" si="7"/>
        <v>3870</v>
      </c>
      <c r="L37" s="104" t="s">
        <v>341</v>
      </c>
      <c r="M37" s="104" t="s">
        <v>344</v>
      </c>
      <c r="N37" s="104" t="s">
        <v>345</v>
      </c>
      <c r="O37" s="104" t="s">
        <v>343</v>
      </c>
      <c r="P37" s="105" t="s">
        <v>342</v>
      </c>
    </row>
    <row r="38" spans="1:16" s="39" customFormat="1" ht="23.25" customHeight="1">
      <c r="A38" s="24">
        <v>13</v>
      </c>
      <c r="B38" s="58" t="s">
        <v>294</v>
      </c>
      <c r="C38" s="59" t="s">
        <v>286</v>
      </c>
      <c r="D38" s="24">
        <v>84185000</v>
      </c>
      <c r="E38" s="60">
        <v>0.18</v>
      </c>
      <c r="F38" s="22" t="s">
        <v>271</v>
      </c>
      <c r="G38" s="61" t="s">
        <v>297</v>
      </c>
      <c r="H38" s="61">
        <v>1</v>
      </c>
      <c r="I38" s="35">
        <v>191152</v>
      </c>
      <c r="J38" s="35">
        <f t="shared" si="6"/>
        <v>191152</v>
      </c>
      <c r="K38" s="98">
        <f t="shared" si="7"/>
        <v>34407.360000000001</v>
      </c>
      <c r="L38" s="104" t="s">
        <v>341</v>
      </c>
      <c r="M38" s="104" t="s">
        <v>344</v>
      </c>
      <c r="N38" s="104" t="s">
        <v>345</v>
      </c>
      <c r="O38" s="104" t="s">
        <v>343</v>
      </c>
      <c r="P38" s="105" t="s">
        <v>342</v>
      </c>
    </row>
    <row r="39" spans="1:16" s="39" customFormat="1" ht="23.25" customHeight="1">
      <c r="A39" s="50">
        <v>14</v>
      </c>
      <c r="B39" s="58" t="s">
        <v>294</v>
      </c>
      <c r="C39" s="59" t="s">
        <v>286</v>
      </c>
      <c r="D39" s="24">
        <v>84185000</v>
      </c>
      <c r="E39" s="60">
        <v>0.18</v>
      </c>
      <c r="F39" s="22" t="s">
        <v>272</v>
      </c>
      <c r="G39" s="61" t="s">
        <v>297</v>
      </c>
      <c r="H39" s="61">
        <v>1</v>
      </c>
      <c r="I39" s="35">
        <v>218217</v>
      </c>
      <c r="J39" s="35">
        <f t="shared" si="6"/>
        <v>218217</v>
      </c>
      <c r="K39" s="98">
        <f t="shared" si="7"/>
        <v>39279.06</v>
      </c>
      <c r="L39" s="104" t="s">
        <v>341</v>
      </c>
      <c r="M39" s="104" t="s">
        <v>344</v>
      </c>
      <c r="N39" s="104" t="s">
        <v>345</v>
      </c>
      <c r="O39" s="104" t="s">
        <v>343</v>
      </c>
      <c r="P39" s="105" t="s">
        <v>342</v>
      </c>
    </row>
    <row r="40" spans="1:16" s="39" customFormat="1" ht="23.25" customHeight="1">
      <c r="A40" s="24">
        <v>15</v>
      </c>
      <c r="B40" s="58" t="s">
        <v>294</v>
      </c>
      <c r="C40" s="59"/>
      <c r="D40" s="24">
        <v>94038900</v>
      </c>
      <c r="E40" s="60">
        <v>0.18</v>
      </c>
      <c r="F40" s="22" t="s">
        <v>330</v>
      </c>
      <c r="G40" s="61" t="s">
        <v>297</v>
      </c>
      <c r="H40" s="61">
        <v>1</v>
      </c>
      <c r="I40" s="35">
        <v>22921</v>
      </c>
      <c r="J40" s="35">
        <f t="shared" si="6"/>
        <v>22921</v>
      </c>
      <c r="K40" s="98">
        <f t="shared" si="7"/>
        <v>4125.78</v>
      </c>
      <c r="L40" s="104" t="s">
        <v>341</v>
      </c>
      <c r="M40" s="104" t="s">
        <v>344</v>
      </c>
      <c r="N40" s="104" t="s">
        <v>345</v>
      </c>
      <c r="O40" s="104" t="s">
        <v>343</v>
      </c>
      <c r="P40" s="105" t="s">
        <v>342</v>
      </c>
    </row>
    <row r="41" spans="1:16" s="39" customFormat="1" ht="23.25" customHeight="1" thickBot="1">
      <c r="A41" s="50">
        <v>16</v>
      </c>
      <c r="B41" s="58" t="s">
        <v>294</v>
      </c>
      <c r="C41" s="59" t="s">
        <v>29</v>
      </c>
      <c r="D41" s="24">
        <v>94038900</v>
      </c>
      <c r="E41" s="60">
        <v>0.18</v>
      </c>
      <c r="F41" s="22" t="s">
        <v>331</v>
      </c>
      <c r="G41" s="61" t="s">
        <v>297</v>
      </c>
      <c r="H41" s="61">
        <v>1</v>
      </c>
      <c r="I41" s="35">
        <v>24783</v>
      </c>
      <c r="J41" s="35">
        <f t="shared" si="6"/>
        <v>24783</v>
      </c>
      <c r="K41" s="98">
        <f t="shared" si="7"/>
        <v>4460.9399999999996</v>
      </c>
      <c r="L41" s="104" t="s">
        <v>341</v>
      </c>
      <c r="M41" s="104" t="s">
        <v>344</v>
      </c>
      <c r="N41" s="104" t="s">
        <v>345</v>
      </c>
      <c r="O41" s="104" t="s">
        <v>343</v>
      </c>
      <c r="P41" s="105" t="s">
        <v>342</v>
      </c>
    </row>
    <row r="42" spans="1:16" s="23" customFormat="1" ht="23.25" customHeight="1" thickBot="1">
      <c r="A42" s="240" t="s">
        <v>312</v>
      </c>
      <c r="B42" s="241"/>
      <c r="C42" s="241"/>
      <c r="D42" s="241"/>
      <c r="E42" s="241"/>
      <c r="F42" s="241"/>
      <c r="G42" s="241"/>
      <c r="H42" s="241"/>
      <c r="I42" s="241"/>
      <c r="J42" s="241"/>
      <c r="K42" s="241"/>
      <c r="L42" s="104" t="s">
        <v>341</v>
      </c>
      <c r="M42" s="104" t="s">
        <v>344</v>
      </c>
      <c r="N42" s="104" t="s">
        <v>345</v>
      </c>
      <c r="O42" s="104" t="s">
        <v>343</v>
      </c>
      <c r="P42" s="105" t="s">
        <v>342</v>
      </c>
    </row>
    <row r="43" spans="1:16" s="23" customFormat="1" ht="23.25" customHeight="1">
      <c r="A43" s="24">
        <v>1</v>
      </c>
      <c r="B43" s="22" t="s">
        <v>312</v>
      </c>
      <c r="C43" s="59" t="s">
        <v>203</v>
      </c>
      <c r="D43" s="24">
        <v>84185000</v>
      </c>
      <c r="E43" s="60">
        <v>0.18</v>
      </c>
      <c r="F43" s="22" t="s">
        <v>231</v>
      </c>
      <c r="G43" s="61" t="s">
        <v>297</v>
      </c>
      <c r="H43" s="61">
        <v>1</v>
      </c>
      <c r="I43" s="35">
        <v>82158</v>
      </c>
      <c r="J43" s="35">
        <f t="shared" ref="J43:J48" si="8">H43*I43</f>
        <v>82158</v>
      </c>
      <c r="K43" s="100">
        <f t="shared" ref="K43:K48" si="9">+E43*J43</f>
        <v>14788.439999999999</v>
      </c>
      <c r="L43" s="104" t="s">
        <v>341</v>
      </c>
      <c r="M43" s="104" t="s">
        <v>344</v>
      </c>
      <c r="N43" s="104" t="s">
        <v>345</v>
      </c>
      <c r="O43" s="104" t="s">
        <v>343</v>
      </c>
      <c r="P43" s="105" t="s">
        <v>342</v>
      </c>
    </row>
    <row r="44" spans="1:16" s="23" customFormat="1" ht="23.1" customHeight="1">
      <c r="A44" s="24">
        <v>2</v>
      </c>
      <c r="B44" s="22" t="s">
        <v>312</v>
      </c>
      <c r="C44" s="24">
        <v>47</v>
      </c>
      <c r="D44" s="24">
        <v>84185000</v>
      </c>
      <c r="E44" s="60">
        <v>0.18</v>
      </c>
      <c r="F44" s="22" t="s">
        <v>229</v>
      </c>
      <c r="G44" s="61" t="s">
        <v>297</v>
      </c>
      <c r="H44" s="61">
        <v>1</v>
      </c>
      <c r="I44" s="35">
        <v>90895</v>
      </c>
      <c r="J44" s="35">
        <f t="shared" si="8"/>
        <v>90895</v>
      </c>
      <c r="K44" s="100">
        <f t="shared" si="9"/>
        <v>16361.099999999999</v>
      </c>
      <c r="L44" s="104" t="s">
        <v>341</v>
      </c>
      <c r="M44" s="104" t="s">
        <v>344</v>
      </c>
      <c r="N44" s="104" t="s">
        <v>345</v>
      </c>
      <c r="O44" s="104" t="s">
        <v>343</v>
      </c>
      <c r="P44" s="105" t="s">
        <v>342</v>
      </c>
    </row>
    <row r="45" spans="1:16" s="23" customFormat="1" ht="23.25" customHeight="1">
      <c r="A45" s="24">
        <v>3</v>
      </c>
      <c r="B45" s="22" t="s">
        <v>312</v>
      </c>
      <c r="C45" s="24">
        <v>48</v>
      </c>
      <c r="D45" s="24">
        <v>84185000</v>
      </c>
      <c r="E45" s="60">
        <v>0.18</v>
      </c>
      <c r="F45" s="22" t="s">
        <v>230</v>
      </c>
      <c r="G45" s="61" t="s">
        <v>297</v>
      </c>
      <c r="H45" s="61">
        <v>1</v>
      </c>
      <c r="I45" s="35">
        <v>108789</v>
      </c>
      <c r="J45" s="35">
        <f t="shared" si="8"/>
        <v>108789</v>
      </c>
      <c r="K45" s="100">
        <f t="shared" si="9"/>
        <v>19582.02</v>
      </c>
      <c r="L45" s="104" t="s">
        <v>341</v>
      </c>
      <c r="M45" s="104" t="s">
        <v>344</v>
      </c>
      <c r="N45" s="104" t="s">
        <v>345</v>
      </c>
      <c r="O45" s="104" t="s">
        <v>343</v>
      </c>
      <c r="P45" s="105" t="s">
        <v>342</v>
      </c>
    </row>
    <row r="46" spans="1:16" s="23" customFormat="1" ht="24" customHeight="1">
      <c r="A46" s="24">
        <v>4</v>
      </c>
      <c r="B46" s="22" t="s">
        <v>312</v>
      </c>
      <c r="C46" s="24">
        <v>27</v>
      </c>
      <c r="D46" s="24">
        <v>85141900</v>
      </c>
      <c r="E46" s="60">
        <v>0.18</v>
      </c>
      <c r="F46" s="22" t="s">
        <v>321</v>
      </c>
      <c r="G46" s="61" t="s">
        <v>297</v>
      </c>
      <c r="H46" s="61">
        <v>1</v>
      </c>
      <c r="I46" s="35">
        <v>716540</v>
      </c>
      <c r="J46" s="35">
        <f t="shared" si="8"/>
        <v>716540</v>
      </c>
      <c r="K46" s="100">
        <f t="shared" si="9"/>
        <v>128977.2</v>
      </c>
      <c r="L46" s="104" t="s">
        <v>341</v>
      </c>
      <c r="M46" s="104" t="s">
        <v>344</v>
      </c>
      <c r="N46" s="104" t="s">
        <v>345</v>
      </c>
      <c r="O46" s="104" t="s">
        <v>343</v>
      </c>
      <c r="P46" s="105" t="s">
        <v>342</v>
      </c>
    </row>
    <row r="47" spans="1:16" s="23" customFormat="1" ht="23.1" customHeight="1">
      <c r="A47" s="24">
        <v>5</v>
      </c>
      <c r="B47" s="22" t="s">
        <v>312</v>
      </c>
      <c r="C47" s="24">
        <v>52</v>
      </c>
      <c r="D47" s="24">
        <v>84198120</v>
      </c>
      <c r="E47" s="60">
        <v>0.18</v>
      </c>
      <c r="F47" s="22" t="s">
        <v>301</v>
      </c>
      <c r="G47" s="61" t="s">
        <v>297</v>
      </c>
      <c r="H47" s="61">
        <v>1</v>
      </c>
      <c r="I47" s="35">
        <v>40737</v>
      </c>
      <c r="J47" s="35">
        <f t="shared" si="8"/>
        <v>40737</v>
      </c>
      <c r="K47" s="100">
        <f t="shared" si="9"/>
        <v>7332.66</v>
      </c>
      <c r="L47" s="104" t="s">
        <v>341</v>
      </c>
      <c r="M47" s="104" t="s">
        <v>344</v>
      </c>
      <c r="N47" s="104" t="s">
        <v>345</v>
      </c>
      <c r="O47" s="104" t="s">
        <v>343</v>
      </c>
      <c r="P47" s="105" t="s">
        <v>342</v>
      </c>
    </row>
    <row r="48" spans="1:16" s="23" customFormat="1" ht="23.1" customHeight="1" thickBot="1">
      <c r="A48" s="24">
        <v>6</v>
      </c>
      <c r="B48" s="22" t="s">
        <v>312</v>
      </c>
      <c r="C48" s="24">
        <v>34</v>
      </c>
      <c r="D48" s="24">
        <v>85142000</v>
      </c>
      <c r="E48" s="60">
        <v>0.18</v>
      </c>
      <c r="F48" s="22" t="s">
        <v>309</v>
      </c>
      <c r="G48" s="61" t="s">
        <v>297</v>
      </c>
      <c r="H48" s="61">
        <v>1</v>
      </c>
      <c r="I48" s="35">
        <v>488210</v>
      </c>
      <c r="J48" s="35">
        <f t="shared" si="8"/>
        <v>488210</v>
      </c>
      <c r="K48" s="100">
        <f t="shared" si="9"/>
        <v>87877.8</v>
      </c>
      <c r="L48" s="104" t="s">
        <v>341</v>
      </c>
      <c r="M48" s="104" t="s">
        <v>344</v>
      </c>
      <c r="N48" s="104" t="s">
        <v>345</v>
      </c>
      <c r="O48" s="104" t="s">
        <v>343</v>
      </c>
      <c r="P48" s="105" t="s">
        <v>342</v>
      </c>
    </row>
    <row r="49" spans="1:16" s="23" customFormat="1" ht="23.25" customHeight="1" thickBot="1">
      <c r="A49" s="240" t="s">
        <v>313</v>
      </c>
      <c r="B49" s="241"/>
      <c r="C49" s="241"/>
      <c r="D49" s="241"/>
      <c r="E49" s="241"/>
      <c r="F49" s="241"/>
      <c r="G49" s="241"/>
      <c r="H49" s="241"/>
      <c r="I49" s="241"/>
      <c r="J49" s="241"/>
      <c r="K49" s="241"/>
      <c r="L49" s="104" t="s">
        <v>341</v>
      </c>
      <c r="M49" s="104" t="s">
        <v>344</v>
      </c>
      <c r="N49" s="104" t="s">
        <v>345</v>
      </c>
      <c r="O49" s="104" t="s">
        <v>343</v>
      </c>
      <c r="P49" s="105" t="s">
        <v>342</v>
      </c>
    </row>
    <row r="50" spans="1:16" s="39" customFormat="1" ht="23.25" customHeight="1">
      <c r="A50" s="50">
        <v>1</v>
      </c>
      <c r="B50" s="58" t="s">
        <v>313</v>
      </c>
      <c r="C50" s="59">
        <v>49</v>
      </c>
      <c r="D50" s="24">
        <v>94032090</v>
      </c>
      <c r="E50" s="60">
        <v>0.18</v>
      </c>
      <c r="F50" s="22" t="s">
        <v>292</v>
      </c>
      <c r="G50" s="61" t="s">
        <v>297</v>
      </c>
      <c r="H50" s="61">
        <v>1</v>
      </c>
      <c r="I50" s="35">
        <v>13720</v>
      </c>
      <c r="J50" s="35">
        <f t="shared" ref="J50:J65" si="10">H50*I50</f>
        <v>13720</v>
      </c>
      <c r="K50" s="98">
        <f t="shared" ref="K50:K65" si="11">+E50*J50</f>
        <v>2469.6</v>
      </c>
      <c r="L50" s="104" t="s">
        <v>341</v>
      </c>
      <c r="M50" s="104" t="s">
        <v>344</v>
      </c>
      <c r="N50" s="104" t="s">
        <v>345</v>
      </c>
      <c r="O50" s="104" t="s">
        <v>343</v>
      </c>
      <c r="P50" s="105" t="s">
        <v>342</v>
      </c>
    </row>
    <row r="51" spans="1:16" s="39" customFormat="1" ht="23.25" customHeight="1">
      <c r="A51" s="50">
        <v>2</v>
      </c>
      <c r="B51" s="58" t="s">
        <v>313</v>
      </c>
      <c r="C51" s="59">
        <v>49</v>
      </c>
      <c r="D51" s="24">
        <v>94032090</v>
      </c>
      <c r="E51" s="60">
        <v>0.18</v>
      </c>
      <c r="F51" s="22" t="s">
        <v>293</v>
      </c>
      <c r="G51" s="61" t="s">
        <v>297</v>
      </c>
      <c r="H51" s="61">
        <v>1</v>
      </c>
      <c r="I51" s="35">
        <v>16361</v>
      </c>
      <c r="J51" s="35">
        <f t="shared" si="10"/>
        <v>16361</v>
      </c>
      <c r="K51" s="98">
        <f t="shared" si="11"/>
        <v>2944.98</v>
      </c>
      <c r="L51" s="104" t="s">
        <v>341</v>
      </c>
      <c r="M51" s="104" t="s">
        <v>344</v>
      </c>
      <c r="N51" s="104" t="s">
        <v>345</v>
      </c>
      <c r="O51" s="104" t="s">
        <v>343</v>
      </c>
      <c r="P51" s="105" t="s">
        <v>342</v>
      </c>
    </row>
    <row r="52" spans="1:16" s="39" customFormat="1" ht="23.25" customHeight="1">
      <c r="A52" s="50">
        <v>3</v>
      </c>
      <c r="B52" s="58" t="s">
        <v>313</v>
      </c>
      <c r="C52" s="59" t="s">
        <v>206</v>
      </c>
      <c r="D52" s="24">
        <v>94032090</v>
      </c>
      <c r="E52" s="60">
        <v>0.18</v>
      </c>
      <c r="F52" s="22" t="s">
        <v>291</v>
      </c>
      <c r="G52" s="61" t="s">
        <v>297</v>
      </c>
      <c r="H52" s="61">
        <v>1</v>
      </c>
      <c r="I52" s="35">
        <v>2648</v>
      </c>
      <c r="J52" s="35">
        <f t="shared" si="10"/>
        <v>2648</v>
      </c>
      <c r="K52" s="98">
        <f t="shared" si="11"/>
        <v>476.64</v>
      </c>
      <c r="L52" s="104" t="s">
        <v>341</v>
      </c>
      <c r="M52" s="104" t="s">
        <v>344</v>
      </c>
      <c r="N52" s="104" t="s">
        <v>345</v>
      </c>
      <c r="O52" s="104" t="s">
        <v>343</v>
      </c>
      <c r="P52" s="105" t="s">
        <v>342</v>
      </c>
    </row>
    <row r="53" spans="1:16" s="39" customFormat="1" ht="23.25" customHeight="1">
      <c r="A53" s="50">
        <v>4</v>
      </c>
      <c r="B53" s="58" t="s">
        <v>313</v>
      </c>
      <c r="C53" s="59" t="s">
        <v>206</v>
      </c>
      <c r="D53" s="24">
        <v>94032090</v>
      </c>
      <c r="E53" s="60">
        <v>0.18</v>
      </c>
      <c r="F53" s="22" t="s">
        <v>334</v>
      </c>
      <c r="G53" s="61" t="s">
        <v>28</v>
      </c>
      <c r="H53" s="61">
        <v>1</v>
      </c>
      <c r="I53" s="35">
        <v>4108</v>
      </c>
      <c r="J53" s="35">
        <f t="shared" si="10"/>
        <v>4108</v>
      </c>
      <c r="K53" s="98">
        <f t="shared" si="11"/>
        <v>739.43999999999994</v>
      </c>
      <c r="L53" s="104" t="s">
        <v>341</v>
      </c>
      <c r="M53" s="104" t="s">
        <v>344</v>
      </c>
      <c r="N53" s="104" t="s">
        <v>345</v>
      </c>
      <c r="O53" s="104" t="s">
        <v>343</v>
      </c>
      <c r="P53" s="105" t="s">
        <v>342</v>
      </c>
    </row>
    <row r="54" spans="1:16" s="39" customFormat="1" ht="23.1" customHeight="1">
      <c r="A54" s="50">
        <v>5</v>
      </c>
      <c r="B54" s="58" t="s">
        <v>313</v>
      </c>
      <c r="C54" s="59" t="s">
        <v>75</v>
      </c>
      <c r="D54" s="24">
        <v>74182020</v>
      </c>
      <c r="E54" s="60">
        <v>0.18</v>
      </c>
      <c r="F54" s="22" t="s">
        <v>124</v>
      </c>
      <c r="G54" s="61" t="s">
        <v>297</v>
      </c>
      <c r="H54" s="61">
        <v>3</v>
      </c>
      <c r="I54" s="35">
        <v>4500</v>
      </c>
      <c r="J54" s="35">
        <f t="shared" si="10"/>
        <v>13500</v>
      </c>
      <c r="K54" s="98">
        <f t="shared" si="11"/>
        <v>2430</v>
      </c>
      <c r="L54" s="104" t="s">
        <v>341</v>
      </c>
      <c r="M54" s="104" t="s">
        <v>344</v>
      </c>
      <c r="N54" s="104" t="s">
        <v>345</v>
      </c>
      <c r="O54" s="104" t="s">
        <v>343</v>
      </c>
      <c r="P54" s="105" t="s">
        <v>342</v>
      </c>
    </row>
    <row r="55" spans="1:16" s="39" customFormat="1" ht="23.25" customHeight="1">
      <c r="A55" s="50">
        <v>6</v>
      </c>
      <c r="B55" s="58" t="s">
        <v>313</v>
      </c>
      <c r="C55" s="59"/>
      <c r="D55" s="24">
        <v>84818090</v>
      </c>
      <c r="E55" s="60">
        <v>0.18</v>
      </c>
      <c r="F55" s="22" t="s">
        <v>295</v>
      </c>
      <c r="G55" s="61" t="s">
        <v>297</v>
      </c>
      <c r="H55" s="61">
        <v>1</v>
      </c>
      <c r="I55" s="35">
        <v>4253</v>
      </c>
      <c r="J55" s="35">
        <f t="shared" si="10"/>
        <v>4253</v>
      </c>
      <c r="K55" s="98">
        <f t="shared" si="11"/>
        <v>765.54</v>
      </c>
      <c r="L55" s="104" t="s">
        <v>341</v>
      </c>
      <c r="M55" s="104" t="s">
        <v>344</v>
      </c>
      <c r="N55" s="104" t="s">
        <v>345</v>
      </c>
      <c r="O55" s="104" t="s">
        <v>343</v>
      </c>
      <c r="P55" s="105" t="s">
        <v>342</v>
      </c>
    </row>
    <row r="56" spans="1:16" s="39" customFormat="1" ht="23.25" customHeight="1">
      <c r="A56" s="50">
        <v>7</v>
      </c>
      <c r="B56" s="58" t="s">
        <v>313</v>
      </c>
      <c r="C56" s="59"/>
      <c r="D56" s="24">
        <v>84818090</v>
      </c>
      <c r="E56" s="60">
        <v>0.18</v>
      </c>
      <c r="F56" s="22" t="s">
        <v>296</v>
      </c>
      <c r="G56" s="61" t="s">
        <v>297</v>
      </c>
      <c r="H56" s="61">
        <v>1</v>
      </c>
      <c r="I56" s="35">
        <v>17160</v>
      </c>
      <c r="J56" s="35">
        <f t="shared" si="10"/>
        <v>17160</v>
      </c>
      <c r="K56" s="98">
        <f t="shared" si="11"/>
        <v>3088.7999999999997</v>
      </c>
      <c r="L56" s="104" t="s">
        <v>341</v>
      </c>
      <c r="M56" s="104" t="s">
        <v>344</v>
      </c>
      <c r="N56" s="104" t="s">
        <v>345</v>
      </c>
      <c r="O56" s="104" t="s">
        <v>343</v>
      </c>
      <c r="P56" s="105" t="s">
        <v>342</v>
      </c>
    </row>
    <row r="57" spans="1:16" s="39" customFormat="1" ht="23.25" customHeight="1">
      <c r="A57" s="50">
        <v>8</v>
      </c>
      <c r="B57" s="58" t="s">
        <v>313</v>
      </c>
      <c r="C57" s="59"/>
      <c r="D57" s="24">
        <v>39249090</v>
      </c>
      <c r="E57" s="60">
        <v>0.18</v>
      </c>
      <c r="F57" s="22" t="s">
        <v>121</v>
      </c>
      <c r="G57" s="61" t="s">
        <v>297</v>
      </c>
      <c r="H57" s="61">
        <v>48</v>
      </c>
      <c r="I57" s="35">
        <v>1197</v>
      </c>
      <c r="J57" s="35">
        <f t="shared" si="10"/>
        <v>57456</v>
      </c>
      <c r="K57" s="98">
        <f t="shared" si="11"/>
        <v>10342.08</v>
      </c>
      <c r="L57" s="104" t="s">
        <v>341</v>
      </c>
      <c r="M57" s="104" t="s">
        <v>344</v>
      </c>
      <c r="N57" s="104" t="s">
        <v>345</v>
      </c>
      <c r="O57" s="104" t="s">
        <v>343</v>
      </c>
      <c r="P57" s="105" t="s">
        <v>342</v>
      </c>
    </row>
    <row r="58" spans="1:16" s="39" customFormat="1" ht="23.25" customHeight="1">
      <c r="A58" s="50">
        <v>9</v>
      </c>
      <c r="B58" s="58" t="s">
        <v>313</v>
      </c>
      <c r="C58" s="59"/>
      <c r="D58" s="24">
        <v>39249090</v>
      </c>
      <c r="E58" s="60">
        <v>0.18</v>
      </c>
      <c r="F58" s="22" t="s">
        <v>122</v>
      </c>
      <c r="G58" s="61" t="s">
        <v>297</v>
      </c>
      <c r="H58" s="61">
        <v>12</v>
      </c>
      <c r="I58" s="35">
        <v>579</v>
      </c>
      <c r="J58" s="35">
        <f t="shared" si="10"/>
        <v>6948</v>
      </c>
      <c r="K58" s="98">
        <f t="shared" si="11"/>
        <v>1250.6399999999999</v>
      </c>
      <c r="L58" s="104" t="s">
        <v>341</v>
      </c>
      <c r="M58" s="104" t="s">
        <v>344</v>
      </c>
      <c r="N58" s="104" t="s">
        <v>345</v>
      </c>
      <c r="O58" s="104" t="s">
        <v>343</v>
      </c>
      <c r="P58" s="105" t="s">
        <v>342</v>
      </c>
    </row>
    <row r="59" spans="1:16" s="39" customFormat="1" ht="23.25" customHeight="1">
      <c r="A59" s="50">
        <v>10</v>
      </c>
      <c r="B59" s="58" t="s">
        <v>313</v>
      </c>
      <c r="C59" s="59"/>
      <c r="D59" s="24">
        <v>39249090</v>
      </c>
      <c r="E59" s="60">
        <v>0.18</v>
      </c>
      <c r="F59" s="22" t="s">
        <v>258</v>
      </c>
      <c r="G59" s="61" t="s">
        <v>28</v>
      </c>
      <c r="H59" s="61">
        <v>1</v>
      </c>
      <c r="I59" s="35">
        <v>5337</v>
      </c>
      <c r="J59" s="35">
        <f t="shared" si="10"/>
        <v>5337</v>
      </c>
      <c r="K59" s="98">
        <f t="shared" si="11"/>
        <v>960.66</v>
      </c>
      <c r="L59" s="104" t="s">
        <v>341</v>
      </c>
      <c r="M59" s="104" t="s">
        <v>344</v>
      </c>
      <c r="N59" s="104" t="s">
        <v>345</v>
      </c>
      <c r="O59" s="104" t="s">
        <v>343</v>
      </c>
      <c r="P59" s="105" t="s">
        <v>342</v>
      </c>
    </row>
    <row r="60" spans="1:16" s="39" customFormat="1" ht="23.25" customHeight="1">
      <c r="A60" s="50">
        <v>11</v>
      </c>
      <c r="B60" s="58" t="s">
        <v>313</v>
      </c>
      <c r="C60" s="59"/>
      <c r="D60" s="24">
        <v>39249090</v>
      </c>
      <c r="E60" s="60">
        <v>0.18</v>
      </c>
      <c r="F60" s="22" t="s">
        <v>257</v>
      </c>
      <c r="G60" s="61" t="s">
        <v>297</v>
      </c>
      <c r="H60" s="61">
        <v>2</v>
      </c>
      <c r="I60" s="35">
        <v>2777</v>
      </c>
      <c r="J60" s="35">
        <f t="shared" si="10"/>
        <v>5554</v>
      </c>
      <c r="K60" s="98">
        <f t="shared" si="11"/>
        <v>999.71999999999991</v>
      </c>
      <c r="L60" s="104" t="s">
        <v>341</v>
      </c>
      <c r="M60" s="104" t="s">
        <v>344</v>
      </c>
      <c r="N60" s="104" t="s">
        <v>345</v>
      </c>
      <c r="O60" s="104" t="s">
        <v>343</v>
      </c>
      <c r="P60" s="105" t="s">
        <v>342</v>
      </c>
    </row>
    <row r="61" spans="1:16" s="39" customFormat="1" ht="23.25" customHeight="1">
      <c r="A61" s="50">
        <v>12</v>
      </c>
      <c r="B61" s="58" t="s">
        <v>313</v>
      </c>
      <c r="C61" s="59"/>
      <c r="D61" s="24">
        <v>73239390</v>
      </c>
      <c r="E61" s="60">
        <v>0.12</v>
      </c>
      <c r="F61" s="22" t="s">
        <v>9</v>
      </c>
      <c r="G61" s="61" t="s">
        <v>297</v>
      </c>
      <c r="H61" s="61">
        <v>1</v>
      </c>
      <c r="I61" s="35">
        <v>289</v>
      </c>
      <c r="J61" s="35">
        <f t="shared" si="10"/>
        <v>289</v>
      </c>
      <c r="K61" s="98">
        <f t="shared" si="11"/>
        <v>34.68</v>
      </c>
      <c r="L61" s="104" t="s">
        <v>341</v>
      </c>
      <c r="M61" s="104" t="s">
        <v>344</v>
      </c>
      <c r="N61" s="104" t="s">
        <v>345</v>
      </c>
      <c r="O61" s="104" t="s">
        <v>343</v>
      </c>
      <c r="P61" s="105" t="s">
        <v>342</v>
      </c>
    </row>
    <row r="62" spans="1:16" s="39" customFormat="1" ht="23.25" customHeight="1">
      <c r="A62" s="50">
        <v>13</v>
      </c>
      <c r="B62" s="58" t="s">
        <v>313</v>
      </c>
      <c r="C62" s="59"/>
      <c r="D62" s="24">
        <v>39241090</v>
      </c>
      <c r="E62" s="60">
        <v>0.18</v>
      </c>
      <c r="F62" s="22" t="s">
        <v>8</v>
      </c>
      <c r="G62" s="61" t="s">
        <v>297</v>
      </c>
      <c r="H62" s="61">
        <v>1</v>
      </c>
      <c r="I62" s="35">
        <v>960</v>
      </c>
      <c r="J62" s="35">
        <f t="shared" si="10"/>
        <v>960</v>
      </c>
      <c r="K62" s="98">
        <f t="shared" si="11"/>
        <v>172.79999999999998</v>
      </c>
      <c r="L62" s="104" t="s">
        <v>341</v>
      </c>
      <c r="M62" s="104" t="s">
        <v>344</v>
      </c>
      <c r="N62" s="104" t="s">
        <v>345</v>
      </c>
      <c r="O62" s="104" t="s">
        <v>343</v>
      </c>
      <c r="P62" s="105" t="s">
        <v>342</v>
      </c>
    </row>
    <row r="63" spans="1:16" s="39" customFormat="1" ht="23.25" customHeight="1">
      <c r="A63" s="50">
        <v>14</v>
      </c>
      <c r="B63" s="58" t="s">
        <v>313</v>
      </c>
      <c r="C63" s="59"/>
      <c r="D63" s="24">
        <v>82119200</v>
      </c>
      <c r="E63" s="60">
        <v>0.18</v>
      </c>
      <c r="F63" s="22" t="s">
        <v>7</v>
      </c>
      <c r="G63" s="61" t="s">
        <v>297</v>
      </c>
      <c r="H63" s="61">
        <v>2</v>
      </c>
      <c r="I63" s="35">
        <v>210</v>
      </c>
      <c r="J63" s="35">
        <f t="shared" si="10"/>
        <v>420</v>
      </c>
      <c r="K63" s="98">
        <f t="shared" si="11"/>
        <v>75.599999999999994</v>
      </c>
      <c r="L63" s="104" t="s">
        <v>341</v>
      </c>
      <c r="M63" s="104" t="s">
        <v>344</v>
      </c>
      <c r="N63" s="104" t="s">
        <v>345</v>
      </c>
      <c r="O63" s="104" t="s">
        <v>343</v>
      </c>
      <c r="P63" s="105" t="s">
        <v>342</v>
      </c>
    </row>
    <row r="64" spans="1:16" s="39" customFormat="1" ht="23.25" customHeight="1">
      <c r="A64" s="50">
        <v>15</v>
      </c>
      <c r="B64" s="58" t="s">
        <v>313</v>
      </c>
      <c r="C64" s="59"/>
      <c r="D64" s="24">
        <v>39241090</v>
      </c>
      <c r="E64" s="60">
        <v>0.18</v>
      </c>
      <c r="F64" s="22" t="s">
        <v>156</v>
      </c>
      <c r="G64" s="61" t="s">
        <v>297</v>
      </c>
      <c r="H64" s="61">
        <v>4</v>
      </c>
      <c r="I64" s="35">
        <v>224</v>
      </c>
      <c r="J64" s="35">
        <f t="shared" si="10"/>
        <v>896</v>
      </c>
      <c r="K64" s="98">
        <f t="shared" si="11"/>
        <v>161.28</v>
      </c>
      <c r="L64" s="104" t="s">
        <v>341</v>
      </c>
      <c r="M64" s="104" t="s">
        <v>344</v>
      </c>
      <c r="N64" s="104" t="s">
        <v>345</v>
      </c>
      <c r="O64" s="104" t="s">
        <v>343</v>
      </c>
      <c r="P64" s="105" t="s">
        <v>342</v>
      </c>
    </row>
    <row r="65" spans="1:16" s="39" customFormat="1" ht="23.25" customHeight="1">
      <c r="A65" s="50">
        <v>16</v>
      </c>
      <c r="B65" s="58" t="s">
        <v>313</v>
      </c>
      <c r="C65" s="59"/>
      <c r="D65" s="24">
        <v>82059090</v>
      </c>
      <c r="E65" s="60">
        <v>0.18</v>
      </c>
      <c r="F65" s="22" t="s">
        <v>302</v>
      </c>
      <c r="G65" s="61" t="s">
        <v>297</v>
      </c>
      <c r="H65" s="61">
        <v>1</v>
      </c>
      <c r="I65" s="35">
        <v>3148</v>
      </c>
      <c r="J65" s="35">
        <f t="shared" si="10"/>
        <v>3148</v>
      </c>
      <c r="K65" s="98">
        <f t="shared" si="11"/>
        <v>566.64</v>
      </c>
      <c r="L65" s="104" t="s">
        <v>341</v>
      </c>
      <c r="M65" s="104" t="s">
        <v>344</v>
      </c>
      <c r="N65" s="104" t="s">
        <v>345</v>
      </c>
      <c r="O65" s="104" t="s">
        <v>343</v>
      </c>
      <c r="P65" s="105" t="s">
        <v>342</v>
      </c>
    </row>
    <row r="66" spans="1:16" s="39" customFormat="1" ht="23.25" customHeight="1">
      <c r="A66" s="50">
        <v>17</v>
      </c>
      <c r="B66" s="58" t="s">
        <v>313</v>
      </c>
      <c r="C66" s="59"/>
      <c r="D66" s="24">
        <v>82059090</v>
      </c>
      <c r="E66" s="60">
        <v>0.18</v>
      </c>
      <c r="F66" s="22" t="s">
        <v>303</v>
      </c>
      <c r="G66" s="61" t="s">
        <v>297</v>
      </c>
      <c r="H66" s="61">
        <v>1</v>
      </c>
      <c r="I66" s="35">
        <v>2012</v>
      </c>
      <c r="J66" s="35">
        <f t="shared" ref="J66:J97" si="12">H66*I66</f>
        <v>2012</v>
      </c>
      <c r="K66" s="98">
        <f t="shared" ref="K66:K97" si="13">+E66*J66</f>
        <v>362.15999999999997</v>
      </c>
      <c r="L66" s="104" t="s">
        <v>341</v>
      </c>
      <c r="M66" s="104" t="s">
        <v>344</v>
      </c>
      <c r="N66" s="104" t="s">
        <v>345</v>
      </c>
      <c r="O66" s="104" t="s">
        <v>343</v>
      </c>
      <c r="P66" s="105" t="s">
        <v>342</v>
      </c>
    </row>
    <row r="67" spans="1:16" s="39" customFormat="1" ht="23.25" customHeight="1">
      <c r="A67" s="50">
        <v>18</v>
      </c>
      <c r="B67" s="58" t="s">
        <v>313</v>
      </c>
      <c r="C67" s="59" t="s">
        <v>320</v>
      </c>
      <c r="D67" s="24">
        <v>82059090</v>
      </c>
      <c r="E67" s="60">
        <v>0.18</v>
      </c>
      <c r="F67" s="22" t="s">
        <v>323</v>
      </c>
      <c r="G67" s="61" t="s">
        <v>297</v>
      </c>
      <c r="H67" s="61">
        <v>1</v>
      </c>
      <c r="I67" s="35">
        <v>22842</v>
      </c>
      <c r="J67" s="35">
        <f t="shared" si="12"/>
        <v>22842</v>
      </c>
      <c r="K67" s="98">
        <f t="shared" si="13"/>
        <v>4111.5599999999995</v>
      </c>
      <c r="L67" s="104" t="s">
        <v>341</v>
      </c>
      <c r="M67" s="104" t="s">
        <v>344</v>
      </c>
      <c r="N67" s="104" t="s">
        <v>345</v>
      </c>
      <c r="O67" s="104" t="s">
        <v>343</v>
      </c>
      <c r="P67" s="105" t="s">
        <v>342</v>
      </c>
    </row>
    <row r="68" spans="1:16" s="39" customFormat="1" ht="23.25" customHeight="1">
      <c r="A68" s="50">
        <v>19</v>
      </c>
      <c r="B68" s="58" t="s">
        <v>313</v>
      </c>
      <c r="C68" s="59">
        <v>45</v>
      </c>
      <c r="D68" s="24">
        <v>82059090</v>
      </c>
      <c r="E68" s="60">
        <v>0.18</v>
      </c>
      <c r="F68" s="22" t="s">
        <v>324</v>
      </c>
      <c r="G68" s="61" t="s">
        <v>297</v>
      </c>
      <c r="H68" s="61">
        <v>1</v>
      </c>
      <c r="I68" s="35">
        <v>31335</v>
      </c>
      <c r="J68" s="35">
        <f t="shared" si="12"/>
        <v>31335</v>
      </c>
      <c r="K68" s="98">
        <f t="shared" si="13"/>
        <v>5640.3</v>
      </c>
      <c r="L68" s="104" t="s">
        <v>341</v>
      </c>
      <c r="M68" s="104" t="s">
        <v>344</v>
      </c>
      <c r="N68" s="104" t="s">
        <v>345</v>
      </c>
      <c r="O68" s="104" t="s">
        <v>343</v>
      </c>
      <c r="P68" s="105" t="s">
        <v>342</v>
      </c>
    </row>
    <row r="69" spans="1:16" s="39" customFormat="1" ht="23.25" customHeight="1">
      <c r="A69" s="50">
        <v>20</v>
      </c>
      <c r="B69" s="58" t="s">
        <v>313</v>
      </c>
      <c r="C69" s="59"/>
      <c r="D69" s="24">
        <v>73239390</v>
      </c>
      <c r="E69" s="60">
        <v>0.18</v>
      </c>
      <c r="F69" s="22" t="s">
        <v>202</v>
      </c>
      <c r="G69" s="61" t="s">
        <v>297</v>
      </c>
      <c r="H69" s="61">
        <v>2</v>
      </c>
      <c r="I69" s="35">
        <v>73</v>
      </c>
      <c r="J69" s="35">
        <f t="shared" si="12"/>
        <v>146</v>
      </c>
      <c r="K69" s="98">
        <f t="shared" si="13"/>
        <v>26.279999999999998</v>
      </c>
      <c r="L69" s="104" t="s">
        <v>341</v>
      </c>
      <c r="M69" s="104" t="s">
        <v>344</v>
      </c>
      <c r="N69" s="104" t="s">
        <v>345</v>
      </c>
      <c r="O69" s="104" t="s">
        <v>343</v>
      </c>
      <c r="P69" s="105" t="s">
        <v>342</v>
      </c>
    </row>
    <row r="70" spans="1:16" s="39" customFormat="1" ht="23.25" customHeight="1">
      <c r="A70" s="50">
        <v>21</v>
      </c>
      <c r="B70" s="58" t="s">
        <v>313</v>
      </c>
      <c r="C70" s="59"/>
      <c r="D70" s="24">
        <v>39241090</v>
      </c>
      <c r="E70" s="60">
        <v>0.18</v>
      </c>
      <c r="F70" s="22" t="s">
        <v>322</v>
      </c>
      <c r="G70" s="61" t="s">
        <v>297</v>
      </c>
      <c r="H70" s="61">
        <v>12</v>
      </c>
      <c r="I70" s="35">
        <v>130</v>
      </c>
      <c r="J70" s="35">
        <f t="shared" si="12"/>
        <v>1560</v>
      </c>
      <c r="K70" s="98">
        <f t="shared" si="13"/>
        <v>280.8</v>
      </c>
      <c r="L70" s="104" t="s">
        <v>341</v>
      </c>
      <c r="M70" s="104" t="s">
        <v>344</v>
      </c>
      <c r="N70" s="104" t="s">
        <v>345</v>
      </c>
      <c r="O70" s="104" t="s">
        <v>343</v>
      </c>
      <c r="P70" s="105" t="s">
        <v>342</v>
      </c>
    </row>
    <row r="71" spans="1:16" s="39" customFormat="1" ht="23.25" customHeight="1">
      <c r="A71" s="50">
        <v>22</v>
      </c>
      <c r="B71" s="58" t="s">
        <v>313</v>
      </c>
      <c r="C71" s="59"/>
      <c r="D71" s="24">
        <v>39241090</v>
      </c>
      <c r="E71" s="60">
        <v>0.18</v>
      </c>
      <c r="F71" s="22" t="s">
        <v>6</v>
      </c>
      <c r="G71" s="61" t="s">
        <v>297</v>
      </c>
      <c r="H71" s="61">
        <v>24</v>
      </c>
      <c r="I71" s="35">
        <v>111</v>
      </c>
      <c r="J71" s="35">
        <f t="shared" si="12"/>
        <v>2664</v>
      </c>
      <c r="K71" s="98">
        <f t="shared" si="13"/>
        <v>479.52</v>
      </c>
      <c r="L71" s="104" t="s">
        <v>341</v>
      </c>
      <c r="M71" s="104" t="s">
        <v>344</v>
      </c>
      <c r="N71" s="104" t="s">
        <v>345</v>
      </c>
      <c r="O71" s="104" t="s">
        <v>343</v>
      </c>
      <c r="P71" s="105" t="s">
        <v>342</v>
      </c>
    </row>
    <row r="72" spans="1:16" s="39" customFormat="1" ht="23.25" customHeight="1">
      <c r="A72" s="50">
        <v>23</v>
      </c>
      <c r="B72" s="58" t="s">
        <v>313</v>
      </c>
      <c r="C72" s="59"/>
      <c r="D72" s="24">
        <v>39241090</v>
      </c>
      <c r="E72" s="60">
        <v>0.18</v>
      </c>
      <c r="F72" s="22" t="s">
        <v>232</v>
      </c>
      <c r="G72" s="61" t="s">
        <v>26</v>
      </c>
      <c r="H72" s="61">
        <v>1</v>
      </c>
      <c r="I72" s="35">
        <v>7555</v>
      </c>
      <c r="J72" s="35">
        <f t="shared" si="12"/>
        <v>7555</v>
      </c>
      <c r="K72" s="98">
        <f t="shared" si="13"/>
        <v>1359.8999999999999</v>
      </c>
      <c r="L72" s="104" t="s">
        <v>341</v>
      </c>
      <c r="M72" s="104" t="s">
        <v>344</v>
      </c>
      <c r="N72" s="104" t="s">
        <v>345</v>
      </c>
      <c r="O72" s="104" t="s">
        <v>343</v>
      </c>
      <c r="P72" s="105" t="s">
        <v>342</v>
      </c>
    </row>
    <row r="73" spans="1:16" s="39" customFormat="1" ht="23.25" customHeight="1">
      <c r="A73" s="50">
        <v>24</v>
      </c>
      <c r="B73" s="58" t="s">
        <v>313</v>
      </c>
      <c r="C73" s="59"/>
      <c r="D73" s="24">
        <v>73239390</v>
      </c>
      <c r="E73" s="60">
        <v>0.12</v>
      </c>
      <c r="F73" s="22" t="s">
        <v>273</v>
      </c>
      <c r="G73" s="61" t="s">
        <v>297</v>
      </c>
      <c r="H73" s="61">
        <v>6</v>
      </c>
      <c r="I73" s="35">
        <v>1215</v>
      </c>
      <c r="J73" s="35">
        <f t="shared" si="12"/>
        <v>7290</v>
      </c>
      <c r="K73" s="98">
        <f t="shared" si="13"/>
        <v>874.8</v>
      </c>
      <c r="L73" s="104" t="s">
        <v>341</v>
      </c>
      <c r="M73" s="104" t="s">
        <v>344</v>
      </c>
      <c r="N73" s="104" t="s">
        <v>345</v>
      </c>
      <c r="O73" s="104" t="s">
        <v>343</v>
      </c>
      <c r="P73" s="105" t="s">
        <v>342</v>
      </c>
    </row>
    <row r="74" spans="1:16" s="39" customFormat="1" ht="23.25" customHeight="1">
      <c r="A74" s="50">
        <v>25</v>
      </c>
      <c r="B74" s="58" t="s">
        <v>313</v>
      </c>
      <c r="C74" s="59"/>
      <c r="D74" s="24">
        <v>73239390</v>
      </c>
      <c r="E74" s="60">
        <v>0.12</v>
      </c>
      <c r="F74" s="22" t="s">
        <v>274</v>
      </c>
      <c r="G74" s="61" t="s">
        <v>297</v>
      </c>
      <c r="H74" s="61">
        <v>12</v>
      </c>
      <c r="I74" s="35">
        <v>861</v>
      </c>
      <c r="J74" s="35">
        <f t="shared" si="12"/>
        <v>10332</v>
      </c>
      <c r="K74" s="98">
        <f t="shared" si="13"/>
        <v>1239.8399999999999</v>
      </c>
      <c r="L74" s="104" t="s">
        <v>341</v>
      </c>
      <c r="M74" s="104" t="s">
        <v>344</v>
      </c>
      <c r="N74" s="104" t="s">
        <v>345</v>
      </c>
      <c r="O74" s="104" t="s">
        <v>343</v>
      </c>
      <c r="P74" s="105" t="s">
        <v>342</v>
      </c>
    </row>
    <row r="75" spans="1:16" s="39" customFormat="1" ht="23.25" customHeight="1">
      <c r="A75" s="50">
        <v>26</v>
      </c>
      <c r="B75" s="58" t="s">
        <v>313</v>
      </c>
      <c r="C75" s="59"/>
      <c r="D75" s="24">
        <v>73239390</v>
      </c>
      <c r="E75" s="60">
        <v>0.12</v>
      </c>
      <c r="F75" s="22" t="s">
        <v>275</v>
      </c>
      <c r="G75" s="61" t="s">
        <v>297</v>
      </c>
      <c r="H75" s="61">
        <v>48</v>
      </c>
      <c r="I75" s="35">
        <v>565</v>
      </c>
      <c r="J75" s="35">
        <f t="shared" si="12"/>
        <v>27120</v>
      </c>
      <c r="K75" s="98">
        <f t="shared" si="13"/>
        <v>3254.4</v>
      </c>
      <c r="L75" s="104" t="s">
        <v>341</v>
      </c>
      <c r="M75" s="104" t="s">
        <v>344</v>
      </c>
      <c r="N75" s="104" t="s">
        <v>345</v>
      </c>
      <c r="O75" s="104" t="s">
        <v>343</v>
      </c>
      <c r="P75" s="105" t="s">
        <v>342</v>
      </c>
    </row>
    <row r="76" spans="1:16" s="39" customFormat="1" ht="23.25" customHeight="1">
      <c r="A76" s="50">
        <v>27</v>
      </c>
      <c r="B76" s="58" t="s">
        <v>313</v>
      </c>
      <c r="C76" s="59"/>
      <c r="D76" s="24">
        <v>73239390</v>
      </c>
      <c r="E76" s="60">
        <v>0.12</v>
      </c>
      <c r="F76" s="22" t="s">
        <v>276</v>
      </c>
      <c r="G76" s="61" t="s">
        <v>297</v>
      </c>
      <c r="H76" s="61">
        <v>30</v>
      </c>
      <c r="I76" s="35">
        <v>528</v>
      </c>
      <c r="J76" s="35">
        <f t="shared" si="12"/>
        <v>15840</v>
      </c>
      <c r="K76" s="98">
        <f t="shared" si="13"/>
        <v>1900.8</v>
      </c>
      <c r="L76" s="104" t="s">
        <v>341</v>
      </c>
      <c r="M76" s="104" t="s">
        <v>344</v>
      </c>
      <c r="N76" s="104" t="s">
        <v>345</v>
      </c>
      <c r="O76" s="104" t="s">
        <v>343</v>
      </c>
      <c r="P76" s="105" t="s">
        <v>342</v>
      </c>
    </row>
    <row r="77" spans="1:16" s="39" customFormat="1" ht="23.25" customHeight="1">
      <c r="A77" s="50">
        <v>28</v>
      </c>
      <c r="B77" s="58" t="s">
        <v>313</v>
      </c>
      <c r="C77" s="59"/>
      <c r="D77" s="24">
        <v>73239390</v>
      </c>
      <c r="E77" s="60">
        <v>0.12</v>
      </c>
      <c r="F77" s="22" t="s">
        <v>277</v>
      </c>
      <c r="G77" s="61" t="s">
        <v>297</v>
      </c>
      <c r="H77" s="61">
        <v>6</v>
      </c>
      <c r="I77" s="35">
        <v>541</v>
      </c>
      <c r="J77" s="35">
        <f t="shared" si="12"/>
        <v>3246</v>
      </c>
      <c r="K77" s="98">
        <f t="shared" si="13"/>
        <v>389.52</v>
      </c>
      <c r="L77" s="104" t="s">
        <v>341</v>
      </c>
      <c r="M77" s="104" t="s">
        <v>344</v>
      </c>
      <c r="N77" s="104" t="s">
        <v>345</v>
      </c>
      <c r="O77" s="104" t="s">
        <v>343</v>
      </c>
      <c r="P77" s="105" t="s">
        <v>342</v>
      </c>
    </row>
    <row r="78" spans="1:16" s="39" customFormat="1" ht="23.25" customHeight="1">
      <c r="A78" s="50">
        <v>29</v>
      </c>
      <c r="B78" s="58" t="s">
        <v>313</v>
      </c>
      <c r="C78" s="59"/>
      <c r="D78" s="24">
        <v>73239390</v>
      </c>
      <c r="E78" s="60">
        <v>0.12</v>
      </c>
      <c r="F78" s="22" t="s">
        <v>278</v>
      </c>
      <c r="G78" s="61" t="s">
        <v>297</v>
      </c>
      <c r="H78" s="61">
        <v>12</v>
      </c>
      <c r="I78" s="35">
        <v>357</v>
      </c>
      <c r="J78" s="35">
        <f t="shared" si="12"/>
        <v>4284</v>
      </c>
      <c r="K78" s="98">
        <f t="shared" si="13"/>
        <v>514.07999999999993</v>
      </c>
      <c r="L78" s="104" t="s">
        <v>341</v>
      </c>
      <c r="M78" s="104" t="s">
        <v>344</v>
      </c>
      <c r="N78" s="104" t="s">
        <v>345</v>
      </c>
      <c r="O78" s="104" t="s">
        <v>343</v>
      </c>
      <c r="P78" s="105" t="s">
        <v>342</v>
      </c>
    </row>
    <row r="79" spans="1:16" s="39" customFormat="1" ht="23.25" customHeight="1">
      <c r="A79" s="50">
        <v>30</v>
      </c>
      <c r="B79" s="58" t="s">
        <v>313</v>
      </c>
      <c r="C79" s="59"/>
      <c r="D79" s="24">
        <v>73239390</v>
      </c>
      <c r="E79" s="60">
        <v>0.12</v>
      </c>
      <c r="F79" s="22" t="s">
        <v>279</v>
      </c>
      <c r="G79" s="61" t="s">
        <v>297</v>
      </c>
      <c r="H79" s="61">
        <v>48</v>
      </c>
      <c r="I79" s="35">
        <v>227</v>
      </c>
      <c r="J79" s="35">
        <f t="shared" si="12"/>
        <v>10896</v>
      </c>
      <c r="K79" s="98">
        <f t="shared" si="13"/>
        <v>1307.52</v>
      </c>
      <c r="L79" s="104" t="s">
        <v>341</v>
      </c>
      <c r="M79" s="104" t="s">
        <v>344</v>
      </c>
      <c r="N79" s="104" t="s">
        <v>345</v>
      </c>
      <c r="O79" s="104" t="s">
        <v>343</v>
      </c>
      <c r="P79" s="105" t="s">
        <v>342</v>
      </c>
    </row>
    <row r="80" spans="1:16" s="39" customFormat="1" ht="23.25" customHeight="1">
      <c r="A80" s="50">
        <v>31</v>
      </c>
      <c r="B80" s="58" t="s">
        <v>313</v>
      </c>
      <c r="C80" s="59"/>
      <c r="D80" s="24">
        <v>73239390</v>
      </c>
      <c r="E80" s="60">
        <v>0.12</v>
      </c>
      <c r="F80" s="22" t="s">
        <v>280</v>
      </c>
      <c r="G80" s="61" t="s">
        <v>297</v>
      </c>
      <c r="H80" s="61">
        <v>30</v>
      </c>
      <c r="I80" s="35">
        <v>199</v>
      </c>
      <c r="J80" s="35">
        <f t="shared" si="12"/>
        <v>5970</v>
      </c>
      <c r="K80" s="98">
        <f t="shared" si="13"/>
        <v>716.4</v>
      </c>
      <c r="L80" s="104" t="s">
        <v>341</v>
      </c>
      <c r="M80" s="104" t="s">
        <v>344</v>
      </c>
      <c r="N80" s="104" t="s">
        <v>345</v>
      </c>
      <c r="O80" s="104" t="s">
        <v>343</v>
      </c>
      <c r="P80" s="105" t="s">
        <v>342</v>
      </c>
    </row>
    <row r="81" spans="1:16" s="39" customFormat="1" ht="23.25" customHeight="1">
      <c r="A81" s="50">
        <v>32</v>
      </c>
      <c r="B81" s="58" t="s">
        <v>313</v>
      </c>
      <c r="C81" s="59"/>
      <c r="D81" s="24">
        <v>73239390</v>
      </c>
      <c r="E81" s="60">
        <v>0.12</v>
      </c>
      <c r="F81" s="22" t="s">
        <v>281</v>
      </c>
      <c r="G81" s="61" t="s">
        <v>297</v>
      </c>
      <c r="H81" s="61">
        <v>6</v>
      </c>
      <c r="I81" s="35">
        <v>679</v>
      </c>
      <c r="J81" s="35">
        <f t="shared" si="12"/>
        <v>4074</v>
      </c>
      <c r="K81" s="98">
        <f t="shared" si="13"/>
        <v>488.88</v>
      </c>
      <c r="L81" s="104" t="s">
        <v>341</v>
      </c>
      <c r="M81" s="104" t="s">
        <v>344</v>
      </c>
      <c r="N81" s="104" t="s">
        <v>345</v>
      </c>
      <c r="O81" s="104" t="s">
        <v>343</v>
      </c>
      <c r="P81" s="105" t="s">
        <v>342</v>
      </c>
    </row>
    <row r="82" spans="1:16" s="39" customFormat="1" ht="23.25" customHeight="1">
      <c r="A82" s="50">
        <v>33</v>
      </c>
      <c r="B82" s="58" t="s">
        <v>313</v>
      </c>
      <c r="C82" s="59"/>
      <c r="D82" s="24">
        <v>73239390</v>
      </c>
      <c r="E82" s="60">
        <v>0.12</v>
      </c>
      <c r="F82" s="22" t="s">
        <v>282</v>
      </c>
      <c r="G82" s="61" t="s">
        <v>297</v>
      </c>
      <c r="H82" s="61">
        <v>12</v>
      </c>
      <c r="I82" s="35">
        <v>204</v>
      </c>
      <c r="J82" s="35">
        <f t="shared" si="12"/>
        <v>2448</v>
      </c>
      <c r="K82" s="98">
        <f t="shared" si="13"/>
        <v>293.76</v>
      </c>
      <c r="L82" s="104" t="s">
        <v>341</v>
      </c>
      <c r="M82" s="104" t="s">
        <v>344</v>
      </c>
      <c r="N82" s="104" t="s">
        <v>345</v>
      </c>
      <c r="O82" s="104" t="s">
        <v>343</v>
      </c>
      <c r="P82" s="105" t="s">
        <v>342</v>
      </c>
    </row>
    <row r="83" spans="1:16" s="39" customFormat="1" ht="23.25" customHeight="1">
      <c r="A83" s="50">
        <v>34</v>
      </c>
      <c r="B83" s="58" t="s">
        <v>313</v>
      </c>
      <c r="C83" s="59"/>
      <c r="D83" s="24">
        <v>73239390</v>
      </c>
      <c r="E83" s="60">
        <v>0.12</v>
      </c>
      <c r="F83" s="22" t="s">
        <v>283</v>
      </c>
      <c r="G83" s="61" t="s">
        <v>297</v>
      </c>
      <c r="H83" s="61">
        <v>48</v>
      </c>
      <c r="I83" s="35">
        <v>97</v>
      </c>
      <c r="J83" s="35">
        <f t="shared" si="12"/>
        <v>4656</v>
      </c>
      <c r="K83" s="98">
        <f t="shared" si="13"/>
        <v>558.72</v>
      </c>
      <c r="L83" s="104" t="s">
        <v>341</v>
      </c>
      <c r="M83" s="104" t="s">
        <v>344</v>
      </c>
      <c r="N83" s="104" t="s">
        <v>345</v>
      </c>
      <c r="O83" s="104" t="s">
        <v>343</v>
      </c>
      <c r="P83" s="105" t="s">
        <v>342</v>
      </c>
    </row>
    <row r="84" spans="1:16" s="39" customFormat="1" ht="23.25" customHeight="1">
      <c r="A84" s="50">
        <v>35</v>
      </c>
      <c r="B84" s="58" t="s">
        <v>313</v>
      </c>
      <c r="C84" s="59"/>
      <c r="D84" s="24">
        <v>73239390</v>
      </c>
      <c r="E84" s="60">
        <v>0.12</v>
      </c>
      <c r="F84" s="22" t="s">
        <v>284</v>
      </c>
      <c r="G84" s="61" t="s">
        <v>297</v>
      </c>
      <c r="H84" s="61">
        <v>30</v>
      </c>
      <c r="I84" s="35">
        <v>64</v>
      </c>
      <c r="J84" s="35">
        <f t="shared" si="12"/>
        <v>1920</v>
      </c>
      <c r="K84" s="98">
        <f t="shared" si="13"/>
        <v>230.39999999999998</v>
      </c>
      <c r="L84" s="104" t="s">
        <v>341</v>
      </c>
      <c r="M84" s="104" t="s">
        <v>344</v>
      </c>
      <c r="N84" s="104" t="s">
        <v>345</v>
      </c>
      <c r="O84" s="104" t="s">
        <v>343</v>
      </c>
      <c r="P84" s="105" t="s">
        <v>342</v>
      </c>
    </row>
    <row r="85" spans="1:16" s="39" customFormat="1" ht="23.25" customHeight="1">
      <c r="A85" s="50">
        <v>36</v>
      </c>
      <c r="B85" s="58" t="s">
        <v>313</v>
      </c>
      <c r="C85" s="59"/>
      <c r="D85" s="24">
        <v>73239390</v>
      </c>
      <c r="E85" s="60">
        <v>0.12</v>
      </c>
      <c r="F85" s="22" t="s">
        <v>123</v>
      </c>
      <c r="G85" s="61" t="s">
        <v>304</v>
      </c>
      <c r="H85" s="61">
        <v>4</v>
      </c>
      <c r="I85" s="35">
        <v>5232</v>
      </c>
      <c r="J85" s="35">
        <f t="shared" si="12"/>
        <v>20928</v>
      </c>
      <c r="K85" s="98">
        <f t="shared" si="13"/>
        <v>2511.36</v>
      </c>
      <c r="L85" s="104" t="s">
        <v>341</v>
      </c>
      <c r="M85" s="104" t="s">
        <v>344</v>
      </c>
      <c r="N85" s="104" t="s">
        <v>345</v>
      </c>
      <c r="O85" s="104" t="s">
        <v>343</v>
      </c>
      <c r="P85" s="105" t="s">
        <v>342</v>
      </c>
    </row>
    <row r="86" spans="1:16" s="39" customFormat="1" ht="23.25" customHeight="1">
      <c r="A86" s="50">
        <v>37</v>
      </c>
      <c r="B86" s="58" t="s">
        <v>313</v>
      </c>
      <c r="C86" s="59"/>
      <c r="D86" s="24">
        <v>73239390</v>
      </c>
      <c r="E86" s="60">
        <v>0.18</v>
      </c>
      <c r="F86" s="22" t="s">
        <v>5</v>
      </c>
      <c r="G86" s="61" t="s">
        <v>297</v>
      </c>
      <c r="H86" s="61">
        <v>2</v>
      </c>
      <c r="I86" s="35">
        <v>1500</v>
      </c>
      <c r="J86" s="35">
        <f t="shared" si="12"/>
        <v>3000</v>
      </c>
      <c r="K86" s="98">
        <f t="shared" si="13"/>
        <v>540</v>
      </c>
      <c r="L86" s="104" t="s">
        <v>341</v>
      </c>
      <c r="M86" s="104" t="s">
        <v>344</v>
      </c>
      <c r="N86" s="104" t="s">
        <v>345</v>
      </c>
      <c r="O86" s="104" t="s">
        <v>343</v>
      </c>
      <c r="P86" s="105" t="s">
        <v>342</v>
      </c>
    </row>
    <row r="87" spans="1:16" s="39" customFormat="1" ht="23.25" customHeight="1">
      <c r="A87" s="50">
        <v>38</v>
      </c>
      <c r="B87" s="58" t="s">
        <v>313</v>
      </c>
      <c r="C87" s="59"/>
      <c r="D87" s="24">
        <v>73239390</v>
      </c>
      <c r="E87" s="60">
        <v>0.12</v>
      </c>
      <c r="F87" s="22" t="s">
        <v>216</v>
      </c>
      <c r="G87" s="61" t="s">
        <v>297</v>
      </c>
      <c r="H87" s="61">
        <v>12</v>
      </c>
      <c r="I87" s="35">
        <v>24</v>
      </c>
      <c r="J87" s="35">
        <f t="shared" si="12"/>
        <v>288</v>
      </c>
      <c r="K87" s="98">
        <f t="shared" si="13"/>
        <v>34.56</v>
      </c>
      <c r="L87" s="104" t="s">
        <v>341</v>
      </c>
      <c r="M87" s="104" t="s">
        <v>344</v>
      </c>
      <c r="N87" s="104" t="s">
        <v>345</v>
      </c>
      <c r="O87" s="104" t="s">
        <v>343</v>
      </c>
      <c r="P87" s="105" t="s">
        <v>342</v>
      </c>
    </row>
    <row r="88" spans="1:16" s="39" customFormat="1" ht="23.25" customHeight="1">
      <c r="A88" s="50">
        <v>39</v>
      </c>
      <c r="B88" s="58" t="s">
        <v>313</v>
      </c>
      <c r="C88" s="59"/>
      <c r="D88" s="24">
        <v>82119200</v>
      </c>
      <c r="E88" s="60">
        <v>0.18</v>
      </c>
      <c r="F88" s="22" t="s">
        <v>256</v>
      </c>
      <c r="G88" s="61" t="s">
        <v>297</v>
      </c>
      <c r="H88" s="61">
        <v>4</v>
      </c>
      <c r="I88" s="35">
        <v>1010</v>
      </c>
      <c r="J88" s="35">
        <f t="shared" si="12"/>
        <v>4040</v>
      </c>
      <c r="K88" s="98">
        <f t="shared" si="13"/>
        <v>727.19999999999993</v>
      </c>
      <c r="L88" s="104" t="s">
        <v>341</v>
      </c>
      <c r="M88" s="104" t="s">
        <v>344</v>
      </c>
      <c r="N88" s="104" t="s">
        <v>345</v>
      </c>
      <c r="O88" s="104" t="s">
        <v>343</v>
      </c>
      <c r="P88" s="105" t="s">
        <v>342</v>
      </c>
    </row>
    <row r="89" spans="1:16" s="39" customFormat="1" ht="23.25" customHeight="1">
      <c r="A89" s="50">
        <v>40</v>
      </c>
      <c r="B89" s="58" t="s">
        <v>313</v>
      </c>
      <c r="C89" s="59"/>
      <c r="D89" s="24">
        <v>73239390</v>
      </c>
      <c r="E89" s="60">
        <v>0.18</v>
      </c>
      <c r="F89" s="22" t="s">
        <v>94</v>
      </c>
      <c r="G89" s="61" t="s">
        <v>297</v>
      </c>
      <c r="H89" s="61">
        <v>1</v>
      </c>
      <c r="I89" s="35">
        <v>404</v>
      </c>
      <c r="J89" s="35">
        <f t="shared" si="12"/>
        <v>404</v>
      </c>
      <c r="K89" s="98">
        <f t="shared" si="13"/>
        <v>72.72</v>
      </c>
      <c r="L89" s="104" t="s">
        <v>341</v>
      </c>
      <c r="M89" s="104" t="s">
        <v>344</v>
      </c>
      <c r="N89" s="104" t="s">
        <v>345</v>
      </c>
      <c r="O89" s="104" t="s">
        <v>343</v>
      </c>
      <c r="P89" s="105" t="s">
        <v>342</v>
      </c>
    </row>
    <row r="90" spans="1:16" s="39" customFormat="1" ht="23.25" customHeight="1">
      <c r="A90" s="50">
        <v>41</v>
      </c>
      <c r="B90" s="58" t="s">
        <v>313</v>
      </c>
      <c r="C90" s="59"/>
      <c r="D90" s="24">
        <v>73239390</v>
      </c>
      <c r="E90" s="60">
        <v>0.12</v>
      </c>
      <c r="F90" s="22" t="s">
        <v>4</v>
      </c>
      <c r="G90" s="61" t="s">
        <v>297</v>
      </c>
      <c r="H90" s="61">
        <v>1</v>
      </c>
      <c r="I90" s="35">
        <v>366</v>
      </c>
      <c r="J90" s="35">
        <f t="shared" si="12"/>
        <v>366</v>
      </c>
      <c r="K90" s="98">
        <f t="shared" si="13"/>
        <v>43.92</v>
      </c>
      <c r="L90" s="104" t="s">
        <v>341</v>
      </c>
      <c r="M90" s="104" t="s">
        <v>344</v>
      </c>
      <c r="N90" s="104" t="s">
        <v>345</v>
      </c>
      <c r="O90" s="104" t="s">
        <v>343</v>
      </c>
      <c r="P90" s="105" t="s">
        <v>342</v>
      </c>
    </row>
    <row r="91" spans="1:16" s="39" customFormat="1" ht="23.25" customHeight="1">
      <c r="A91" s="50">
        <v>42</v>
      </c>
      <c r="B91" s="58" t="s">
        <v>313</v>
      </c>
      <c r="C91" s="59"/>
      <c r="D91" s="24">
        <v>39269099</v>
      </c>
      <c r="E91" s="60">
        <v>0.18</v>
      </c>
      <c r="F91" s="22" t="s">
        <v>255</v>
      </c>
      <c r="G91" s="61" t="s">
        <v>297</v>
      </c>
      <c r="H91" s="61">
        <v>2</v>
      </c>
      <c r="I91" s="35">
        <v>1349</v>
      </c>
      <c r="J91" s="35">
        <f t="shared" si="12"/>
        <v>2698</v>
      </c>
      <c r="K91" s="98">
        <f t="shared" si="13"/>
        <v>485.64</v>
      </c>
      <c r="L91" s="104" t="s">
        <v>341</v>
      </c>
      <c r="M91" s="104" t="s">
        <v>344</v>
      </c>
      <c r="N91" s="104" t="s">
        <v>345</v>
      </c>
      <c r="O91" s="104" t="s">
        <v>343</v>
      </c>
      <c r="P91" s="105" t="s">
        <v>342</v>
      </c>
    </row>
    <row r="92" spans="1:16" s="39" customFormat="1" ht="23.25" customHeight="1">
      <c r="A92" s="50">
        <v>43</v>
      </c>
      <c r="B92" s="58" t="s">
        <v>313</v>
      </c>
      <c r="C92" s="59"/>
      <c r="D92" s="24">
        <v>73239990</v>
      </c>
      <c r="E92" s="60">
        <v>0.18</v>
      </c>
      <c r="F92" s="22" t="s">
        <v>254</v>
      </c>
      <c r="G92" s="61" t="s">
        <v>297</v>
      </c>
      <c r="H92" s="61">
        <v>2</v>
      </c>
      <c r="I92" s="35">
        <v>456</v>
      </c>
      <c r="J92" s="35">
        <f t="shared" si="12"/>
        <v>912</v>
      </c>
      <c r="K92" s="98">
        <f t="shared" si="13"/>
        <v>164.16</v>
      </c>
      <c r="L92" s="104" t="s">
        <v>341</v>
      </c>
      <c r="M92" s="104" t="s">
        <v>344</v>
      </c>
      <c r="N92" s="104" t="s">
        <v>345</v>
      </c>
      <c r="O92" s="104" t="s">
        <v>343</v>
      </c>
      <c r="P92" s="105" t="s">
        <v>342</v>
      </c>
    </row>
    <row r="93" spans="1:16" s="39" customFormat="1" ht="23.25" customHeight="1">
      <c r="A93" s="50">
        <v>44</v>
      </c>
      <c r="B93" s="58" t="s">
        <v>313</v>
      </c>
      <c r="C93" s="59"/>
      <c r="D93" s="24">
        <v>39241090</v>
      </c>
      <c r="E93" s="60">
        <v>0.18</v>
      </c>
      <c r="F93" s="22" t="s">
        <v>3</v>
      </c>
      <c r="G93" s="61" t="s">
        <v>297</v>
      </c>
      <c r="H93" s="61">
        <v>4</v>
      </c>
      <c r="I93" s="35">
        <v>498</v>
      </c>
      <c r="J93" s="35">
        <f t="shared" si="12"/>
        <v>1992</v>
      </c>
      <c r="K93" s="98">
        <f t="shared" si="13"/>
        <v>358.56</v>
      </c>
      <c r="L93" s="104" t="s">
        <v>341</v>
      </c>
      <c r="M93" s="104" t="s">
        <v>344</v>
      </c>
      <c r="N93" s="104" t="s">
        <v>345</v>
      </c>
      <c r="O93" s="104" t="s">
        <v>343</v>
      </c>
      <c r="P93" s="105" t="s">
        <v>342</v>
      </c>
    </row>
    <row r="94" spans="1:16" s="39" customFormat="1" ht="23.25" customHeight="1">
      <c r="A94" s="50">
        <v>45</v>
      </c>
      <c r="B94" s="58" t="s">
        <v>313</v>
      </c>
      <c r="C94" s="59"/>
      <c r="D94" s="24">
        <v>39241090</v>
      </c>
      <c r="E94" s="60">
        <v>0.18</v>
      </c>
      <c r="F94" s="22" t="s">
        <v>299</v>
      </c>
      <c r="G94" s="61" t="s">
        <v>297</v>
      </c>
      <c r="H94" s="61">
        <v>4</v>
      </c>
      <c r="I94" s="35">
        <v>100</v>
      </c>
      <c r="J94" s="35">
        <f t="shared" si="12"/>
        <v>400</v>
      </c>
      <c r="K94" s="98">
        <f t="shared" si="13"/>
        <v>72</v>
      </c>
      <c r="L94" s="104" t="s">
        <v>341</v>
      </c>
      <c r="M94" s="104" t="s">
        <v>344</v>
      </c>
      <c r="N94" s="104" t="s">
        <v>345</v>
      </c>
      <c r="O94" s="104" t="s">
        <v>343</v>
      </c>
      <c r="P94" s="105" t="s">
        <v>342</v>
      </c>
    </row>
    <row r="95" spans="1:16" s="39" customFormat="1" ht="23.25" customHeight="1">
      <c r="A95" s="50">
        <v>46</v>
      </c>
      <c r="B95" s="58" t="s">
        <v>313</v>
      </c>
      <c r="C95" s="59"/>
      <c r="D95" s="24">
        <v>39241090</v>
      </c>
      <c r="E95" s="60">
        <v>0.18</v>
      </c>
      <c r="F95" s="22" t="s">
        <v>200</v>
      </c>
      <c r="G95" s="61" t="s">
        <v>297</v>
      </c>
      <c r="H95" s="61">
        <v>24</v>
      </c>
      <c r="I95" s="35">
        <v>100</v>
      </c>
      <c r="J95" s="35">
        <f t="shared" si="12"/>
        <v>2400</v>
      </c>
      <c r="K95" s="98">
        <f t="shared" si="13"/>
        <v>432</v>
      </c>
      <c r="L95" s="104" t="s">
        <v>341</v>
      </c>
      <c r="M95" s="104" t="s">
        <v>344</v>
      </c>
      <c r="N95" s="104" t="s">
        <v>345</v>
      </c>
      <c r="O95" s="104" t="s">
        <v>343</v>
      </c>
      <c r="P95" s="105" t="s">
        <v>342</v>
      </c>
    </row>
    <row r="96" spans="1:16" s="39" customFormat="1" ht="23.25" customHeight="1">
      <c r="A96" s="50">
        <v>47</v>
      </c>
      <c r="B96" s="58" t="s">
        <v>313</v>
      </c>
      <c r="C96" s="59"/>
      <c r="D96" s="24">
        <v>39249090</v>
      </c>
      <c r="E96" s="60">
        <v>0.18</v>
      </c>
      <c r="F96" s="22" t="s">
        <v>300</v>
      </c>
      <c r="G96" s="61" t="s">
        <v>297</v>
      </c>
      <c r="H96" s="61">
        <v>1</v>
      </c>
      <c r="I96" s="35">
        <v>4390</v>
      </c>
      <c r="J96" s="35">
        <f t="shared" si="12"/>
        <v>4390</v>
      </c>
      <c r="K96" s="98">
        <f t="shared" si="13"/>
        <v>790.19999999999993</v>
      </c>
      <c r="L96" s="104" t="s">
        <v>341</v>
      </c>
      <c r="M96" s="104" t="s">
        <v>344</v>
      </c>
      <c r="N96" s="104" t="s">
        <v>345</v>
      </c>
      <c r="O96" s="104" t="s">
        <v>343</v>
      </c>
      <c r="P96" s="105" t="s">
        <v>342</v>
      </c>
    </row>
    <row r="97" spans="1:16" s="39" customFormat="1" ht="23.25" customHeight="1">
      <c r="A97" s="50">
        <v>48</v>
      </c>
      <c r="B97" s="58" t="s">
        <v>313</v>
      </c>
      <c r="C97" s="59"/>
      <c r="D97" s="24">
        <v>39249090</v>
      </c>
      <c r="E97" s="60">
        <v>0.12</v>
      </c>
      <c r="F97" s="22" t="s">
        <v>2</v>
      </c>
      <c r="G97" s="61" t="s">
        <v>297</v>
      </c>
      <c r="H97" s="61">
        <v>1</v>
      </c>
      <c r="I97" s="35">
        <v>288</v>
      </c>
      <c r="J97" s="35">
        <f t="shared" si="12"/>
        <v>288</v>
      </c>
      <c r="K97" s="98">
        <f t="shared" si="13"/>
        <v>34.56</v>
      </c>
      <c r="L97" s="104" t="s">
        <v>341</v>
      </c>
      <c r="M97" s="104" t="s">
        <v>344</v>
      </c>
      <c r="N97" s="104" t="s">
        <v>345</v>
      </c>
      <c r="O97" s="104" t="s">
        <v>343</v>
      </c>
      <c r="P97" s="105" t="s">
        <v>342</v>
      </c>
    </row>
    <row r="98" spans="1:16" s="39" customFormat="1" ht="23.25" customHeight="1">
      <c r="A98" s="50">
        <v>49</v>
      </c>
      <c r="B98" s="58" t="s">
        <v>313</v>
      </c>
      <c r="C98" s="59"/>
      <c r="D98" s="24">
        <v>39249090</v>
      </c>
      <c r="E98" s="60">
        <v>0.12</v>
      </c>
      <c r="F98" s="22" t="s">
        <v>285</v>
      </c>
      <c r="G98" s="61" t="s">
        <v>297</v>
      </c>
      <c r="H98" s="61">
        <v>2</v>
      </c>
      <c r="I98" s="35">
        <v>1089</v>
      </c>
      <c r="J98" s="35">
        <f t="shared" ref="J98:J111" si="14">H98*I98</f>
        <v>2178</v>
      </c>
      <c r="K98" s="98">
        <f t="shared" ref="K98:K111" si="15">+E98*J98</f>
        <v>261.36</v>
      </c>
      <c r="L98" s="104" t="s">
        <v>341</v>
      </c>
      <c r="M98" s="104" t="s">
        <v>344</v>
      </c>
      <c r="N98" s="104" t="s">
        <v>345</v>
      </c>
      <c r="O98" s="104" t="s">
        <v>343</v>
      </c>
      <c r="P98" s="105" t="s">
        <v>342</v>
      </c>
    </row>
    <row r="99" spans="1:16" s="39" customFormat="1" ht="23.25" customHeight="1">
      <c r="A99" s="50">
        <v>50</v>
      </c>
      <c r="B99" s="58" t="s">
        <v>313</v>
      </c>
      <c r="C99" s="59"/>
      <c r="D99" s="24">
        <v>39269099</v>
      </c>
      <c r="E99" s="60">
        <v>0.18</v>
      </c>
      <c r="F99" s="22" t="s">
        <v>253</v>
      </c>
      <c r="G99" s="61" t="s">
        <v>297</v>
      </c>
      <c r="H99" s="61">
        <v>1</v>
      </c>
      <c r="I99" s="35">
        <v>4588</v>
      </c>
      <c r="J99" s="35">
        <f t="shared" si="14"/>
        <v>4588</v>
      </c>
      <c r="K99" s="98">
        <f t="shared" si="15"/>
        <v>825.83999999999992</v>
      </c>
      <c r="L99" s="104" t="s">
        <v>341</v>
      </c>
      <c r="M99" s="104" t="s">
        <v>344</v>
      </c>
      <c r="N99" s="104" t="s">
        <v>345</v>
      </c>
      <c r="O99" s="104" t="s">
        <v>343</v>
      </c>
      <c r="P99" s="105" t="s">
        <v>342</v>
      </c>
    </row>
    <row r="100" spans="1:16" s="39" customFormat="1" ht="23.25" customHeight="1">
      <c r="A100" s="50">
        <v>51</v>
      </c>
      <c r="B100" s="58" t="s">
        <v>313</v>
      </c>
      <c r="C100" s="59"/>
      <c r="D100" s="24">
        <v>39269099</v>
      </c>
      <c r="E100" s="60">
        <v>0.12</v>
      </c>
      <c r="F100" s="22" t="s">
        <v>33</v>
      </c>
      <c r="G100" s="61" t="s">
        <v>297</v>
      </c>
      <c r="H100" s="61">
        <v>4</v>
      </c>
      <c r="I100" s="35">
        <v>29</v>
      </c>
      <c r="J100" s="35">
        <f t="shared" si="14"/>
        <v>116</v>
      </c>
      <c r="K100" s="98">
        <f t="shared" si="15"/>
        <v>13.92</v>
      </c>
      <c r="L100" s="104" t="s">
        <v>341</v>
      </c>
      <c r="M100" s="104" t="s">
        <v>344</v>
      </c>
      <c r="N100" s="104" t="s">
        <v>345</v>
      </c>
      <c r="O100" s="104" t="s">
        <v>343</v>
      </c>
      <c r="P100" s="105" t="s">
        <v>342</v>
      </c>
    </row>
    <row r="101" spans="1:16" s="23" customFormat="1" ht="23.25" customHeight="1">
      <c r="A101" s="50">
        <v>52</v>
      </c>
      <c r="B101" s="22" t="s">
        <v>313</v>
      </c>
      <c r="C101" s="24"/>
      <c r="D101" s="24">
        <v>73239390</v>
      </c>
      <c r="E101" s="60">
        <v>0.12</v>
      </c>
      <c r="F101" s="22" t="s">
        <v>1</v>
      </c>
      <c r="G101" s="61" t="s">
        <v>297</v>
      </c>
      <c r="H101" s="59">
        <v>2</v>
      </c>
      <c r="I101" s="35">
        <v>85</v>
      </c>
      <c r="J101" s="35">
        <f t="shared" si="14"/>
        <v>170</v>
      </c>
      <c r="K101" s="100">
        <f t="shared" si="15"/>
        <v>20.399999999999999</v>
      </c>
      <c r="L101" s="104" t="s">
        <v>341</v>
      </c>
      <c r="M101" s="104" t="s">
        <v>344</v>
      </c>
      <c r="N101" s="104" t="s">
        <v>345</v>
      </c>
      <c r="O101" s="104" t="s">
        <v>343</v>
      </c>
      <c r="P101" s="105" t="s">
        <v>342</v>
      </c>
    </row>
    <row r="102" spans="1:16" s="23" customFormat="1" ht="23.25" customHeight="1">
      <c r="A102" s="50">
        <v>53</v>
      </c>
      <c r="B102" s="22" t="s">
        <v>313</v>
      </c>
      <c r="C102" s="24"/>
      <c r="D102" s="24">
        <v>73239390</v>
      </c>
      <c r="E102" s="60">
        <v>0.18</v>
      </c>
      <c r="F102" s="22" t="s">
        <v>154</v>
      </c>
      <c r="G102" s="61" t="s">
        <v>297</v>
      </c>
      <c r="H102" s="59">
        <v>4</v>
      </c>
      <c r="I102" s="36">
        <v>428</v>
      </c>
      <c r="J102" s="36">
        <f t="shared" si="14"/>
        <v>1712</v>
      </c>
      <c r="K102" s="100">
        <f t="shared" si="15"/>
        <v>308.15999999999997</v>
      </c>
      <c r="L102" s="104" t="s">
        <v>341</v>
      </c>
      <c r="M102" s="104" t="s">
        <v>344</v>
      </c>
      <c r="N102" s="104" t="s">
        <v>345</v>
      </c>
      <c r="O102" s="104" t="s">
        <v>343</v>
      </c>
      <c r="P102" s="105" t="s">
        <v>342</v>
      </c>
    </row>
    <row r="103" spans="1:16" s="23" customFormat="1" ht="23.25" customHeight="1">
      <c r="A103" s="50">
        <v>54</v>
      </c>
      <c r="B103" s="22" t="s">
        <v>313</v>
      </c>
      <c r="C103" s="24"/>
      <c r="D103" s="24">
        <v>39241090</v>
      </c>
      <c r="E103" s="60">
        <v>0.12</v>
      </c>
      <c r="F103" s="22" t="s">
        <v>228</v>
      </c>
      <c r="G103" s="61" t="s">
        <v>297</v>
      </c>
      <c r="H103" s="59">
        <v>4</v>
      </c>
      <c r="I103" s="37">
        <v>361</v>
      </c>
      <c r="J103" s="35">
        <f t="shared" si="14"/>
        <v>1444</v>
      </c>
      <c r="K103" s="100">
        <f t="shared" si="15"/>
        <v>173.28</v>
      </c>
      <c r="L103" s="104" t="s">
        <v>341</v>
      </c>
      <c r="M103" s="104" t="s">
        <v>344</v>
      </c>
      <c r="N103" s="104" t="s">
        <v>345</v>
      </c>
      <c r="O103" s="104" t="s">
        <v>343</v>
      </c>
      <c r="P103" s="105" t="s">
        <v>342</v>
      </c>
    </row>
    <row r="104" spans="1:16" s="23" customFormat="1" ht="23.25" customHeight="1">
      <c r="A104" s="50">
        <v>55</v>
      </c>
      <c r="B104" s="22" t="s">
        <v>313</v>
      </c>
      <c r="C104" s="24"/>
      <c r="D104" s="24">
        <v>73239390</v>
      </c>
      <c r="E104" s="60">
        <v>0.18</v>
      </c>
      <c r="F104" s="22" t="s">
        <v>252</v>
      </c>
      <c r="G104" s="61" t="s">
        <v>297</v>
      </c>
      <c r="H104" s="59">
        <v>4</v>
      </c>
      <c r="I104" s="37">
        <v>165</v>
      </c>
      <c r="J104" s="35">
        <f t="shared" si="14"/>
        <v>660</v>
      </c>
      <c r="K104" s="100">
        <f t="shared" si="15"/>
        <v>118.8</v>
      </c>
      <c r="L104" s="104" t="s">
        <v>341</v>
      </c>
      <c r="M104" s="104" t="s">
        <v>344</v>
      </c>
      <c r="N104" s="104" t="s">
        <v>345</v>
      </c>
      <c r="O104" s="104" t="s">
        <v>343</v>
      </c>
      <c r="P104" s="105" t="s">
        <v>342</v>
      </c>
    </row>
    <row r="105" spans="1:16" s="23" customFormat="1" ht="23.25" customHeight="1">
      <c r="A105" s="50">
        <v>56</v>
      </c>
      <c r="B105" s="22" t="s">
        <v>313</v>
      </c>
      <c r="C105" s="24"/>
      <c r="D105" s="24">
        <v>82119390</v>
      </c>
      <c r="E105" s="60">
        <v>0.18</v>
      </c>
      <c r="F105" s="22" t="s">
        <v>251</v>
      </c>
      <c r="G105" s="61" t="s">
        <v>297</v>
      </c>
      <c r="H105" s="59">
        <v>6</v>
      </c>
      <c r="I105" s="37">
        <v>298</v>
      </c>
      <c r="J105" s="35">
        <f t="shared" si="14"/>
        <v>1788</v>
      </c>
      <c r="K105" s="100">
        <f t="shared" si="15"/>
        <v>321.83999999999997</v>
      </c>
      <c r="L105" s="104" t="s">
        <v>341</v>
      </c>
      <c r="M105" s="104" t="s">
        <v>344</v>
      </c>
      <c r="N105" s="104" t="s">
        <v>345</v>
      </c>
      <c r="O105" s="104" t="s">
        <v>343</v>
      </c>
      <c r="P105" s="105" t="s">
        <v>342</v>
      </c>
    </row>
    <row r="106" spans="1:16" s="23" customFormat="1" ht="23.25" customHeight="1">
      <c r="A106" s="50">
        <v>57</v>
      </c>
      <c r="B106" s="22" t="s">
        <v>313</v>
      </c>
      <c r="C106" s="24"/>
      <c r="D106" s="24">
        <v>39249090</v>
      </c>
      <c r="E106" s="60">
        <v>0.18</v>
      </c>
      <c r="F106" s="22" t="s">
        <v>221</v>
      </c>
      <c r="G106" s="61" t="s">
        <v>297</v>
      </c>
      <c r="H106" s="59">
        <v>18</v>
      </c>
      <c r="I106" s="37">
        <v>480</v>
      </c>
      <c r="J106" s="35">
        <f t="shared" si="14"/>
        <v>8640</v>
      </c>
      <c r="K106" s="100">
        <f t="shared" si="15"/>
        <v>1555.2</v>
      </c>
      <c r="L106" s="104" t="s">
        <v>341</v>
      </c>
      <c r="M106" s="104" t="s">
        <v>344</v>
      </c>
      <c r="N106" s="104" t="s">
        <v>345</v>
      </c>
      <c r="O106" s="104" t="s">
        <v>343</v>
      </c>
      <c r="P106" s="105" t="s">
        <v>342</v>
      </c>
    </row>
    <row r="107" spans="1:16" s="23" customFormat="1" ht="23.25" customHeight="1">
      <c r="A107" s="50">
        <v>58</v>
      </c>
      <c r="B107" s="22" t="s">
        <v>313</v>
      </c>
      <c r="C107" s="24"/>
      <c r="D107" s="24">
        <v>39249090</v>
      </c>
      <c r="E107" s="60">
        <v>0.18</v>
      </c>
      <c r="F107" s="22" t="s">
        <v>222</v>
      </c>
      <c r="G107" s="61" t="s">
        <v>297</v>
      </c>
      <c r="H107" s="59">
        <v>8</v>
      </c>
      <c r="I107" s="37">
        <v>166</v>
      </c>
      <c r="J107" s="35">
        <f t="shared" si="14"/>
        <v>1328</v>
      </c>
      <c r="K107" s="100">
        <f t="shared" si="15"/>
        <v>239.04</v>
      </c>
      <c r="L107" s="104" t="s">
        <v>341</v>
      </c>
      <c r="M107" s="104" t="s">
        <v>344</v>
      </c>
      <c r="N107" s="104" t="s">
        <v>345</v>
      </c>
      <c r="O107" s="104" t="s">
        <v>343</v>
      </c>
      <c r="P107" s="105" t="s">
        <v>342</v>
      </c>
    </row>
    <row r="108" spans="1:16" s="23" customFormat="1" ht="23.25" customHeight="1">
      <c r="A108" s="50">
        <v>59</v>
      </c>
      <c r="B108" s="22" t="s">
        <v>313</v>
      </c>
      <c r="C108" s="24"/>
      <c r="D108" s="24">
        <v>39249090</v>
      </c>
      <c r="E108" s="60">
        <v>0.18</v>
      </c>
      <c r="F108" s="22" t="s">
        <v>250</v>
      </c>
      <c r="G108" s="61" t="s">
        <v>297</v>
      </c>
      <c r="H108" s="59">
        <v>1</v>
      </c>
      <c r="I108" s="37">
        <v>10222</v>
      </c>
      <c r="J108" s="35">
        <f t="shared" si="14"/>
        <v>10222</v>
      </c>
      <c r="K108" s="100">
        <f t="shared" si="15"/>
        <v>1839.96</v>
      </c>
      <c r="L108" s="104" t="s">
        <v>341</v>
      </c>
      <c r="M108" s="104" t="s">
        <v>344</v>
      </c>
      <c r="N108" s="104" t="s">
        <v>345</v>
      </c>
      <c r="O108" s="104" t="s">
        <v>343</v>
      </c>
      <c r="P108" s="105" t="s">
        <v>342</v>
      </c>
    </row>
    <row r="109" spans="1:16" s="23" customFormat="1" ht="23.25" customHeight="1">
      <c r="A109" s="50">
        <v>60</v>
      </c>
      <c r="B109" s="22" t="s">
        <v>313</v>
      </c>
      <c r="C109" s="24"/>
      <c r="D109" s="24">
        <v>90251990</v>
      </c>
      <c r="E109" s="60">
        <v>0.12</v>
      </c>
      <c r="F109" s="22" t="s">
        <v>118</v>
      </c>
      <c r="G109" s="61" t="s">
        <v>297</v>
      </c>
      <c r="H109" s="59">
        <v>2</v>
      </c>
      <c r="I109" s="37">
        <v>237</v>
      </c>
      <c r="J109" s="35">
        <f t="shared" si="14"/>
        <v>474</v>
      </c>
      <c r="K109" s="100">
        <f t="shared" si="15"/>
        <v>56.879999999999995</v>
      </c>
      <c r="L109" s="104" t="s">
        <v>341</v>
      </c>
      <c r="M109" s="104" t="s">
        <v>344</v>
      </c>
      <c r="N109" s="104" t="s">
        <v>345</v>
      </c>
      <c r="O109" s="104" t="s">
        <v>343</v>
      </c>
      <c r="P109" s="105" t="s">
        <v>342</v>
      </c>
    </row>
    <row r="110" spans="1:16" s="23" customFormat="1" ht="23.25" customHeight="1">
      <c r="A110" s="50">
        <v>61</v>
      </c>
      <c r="B110" s="22" t="s">
        <v>313</v>
      </c>
      <c r="C110" s="24"/>
      <c r="D110" s="24">
        <v>73239390</v>
      </c>
      <c r="E110" s="60">
        <v>0.18</v>
      </c>
      <c r="F110" s="22" t="s">
        <v>0</v>
      </c>
      <c r="G110" s="61" t="s">
        <v>297</v>
      </c>
      <c r="H110" s="59">
        <v>1</v>
      </c>
      <c r="I110" s="37">
        <v>800</v>
      </c>
      <c r="J110" s="35">
        <f t="shared" si="14"/>
        <v>800</v>
      </c>
      <c r="K110" s="100">
        <f t="shared" si="15"/>
        <v>144</v>
      </c>
      <c r="L110" s="104" t="s">
        <v>341</v>
      </c>
      <c r="M110" s="104" t="s">
        <v>344</v>
      </c>
      <c r="N110" s="104" t="s">
        <v>345</v>
      </c>
      <c r="O110" s="104" t="s">
        <v>343</v>
      </c>
      <c r="P110" s="105" t="s">
        <v>342</v>
      </c>
    </row>
    <row r="111" spans="1:16" s="23" customFormat="1" ht="23.25" customHeight="1" thickBot="1">
      <c r="A111" s="50">
        <v>62</v>
      </c>
      <c r="B111" s="22" t="s">
        <v>313</v>
      </c>
      <c r="C111" s="24"/>
      <c r="D111" s="24">
        <v>39249090</v>
      </c>
      <c r="E111" s="60">
        <v>0.18</v>
      </c>
      <c r="F111" s="22" t="s">
        <v>120</v>
      </c>
      <c r="G111" s="61" t="s">
        <v>297</v>
      </c>
      <c r="H111" s="59">
        <v>1</v>
      </c>
      <c r="I111" s="37">
        <v>7284</v>
      </c>
      <c r="J111" s="35">
        <f t="shared" si="14"/>
        <v>7284</v>
      </c>
      <c r="K111" s="100">
        <f t="shared" si="15"/>
        <v>1311.12</v>
      </c>
      <c r="L111" s="104" t="s">
        <v>341</v>
      </c>
      <c r="M111" s="104" t="s">
        <v>344</v>
      </c>
      <c r="N111" s="104" t="s">
        <v>345</v>
      </c>
      <c r="O111" s="104" t="s">
        <v>343</v>
      </c>
      <c r="P111" s="105" t="s">
        <v>342</v>
      </c>
    </row>
    <row r="112" spans="1:16" s="23" customFormat="1" ht="23.25" customHeight="1" thickBot="1">
      <c r="A112" s="240" t="s">
        <v>316</v>
      </c>
      <c r="B112" s="241"/>
      <c r="C112" s="241"/>
      <c r="D112" s="241"/>
      <c r="E112" s="241"/>
      <c r="F112" s="241"/>
      <c r="G112" s="241"/>
      <c r="H112" s="241"/>
      <c r="I112" s="241"/>
      <c r="J112" s="241"/>
      <c r="K112" s="241"/>
      <c r="L112" s="104" t="s">
        <v>341</v>
      </c>
      <c r="M112" s="104" t="s">
        <v>344</v>
      </c>
      <c r="N112" s="104" t="s">
        <v>345</v>
      </c>
      <c r="O112" s="104" t="s">
        <v>343</v>
      </c>
      <c r="P112" s="105" t="s">
        <v>342</v>
      </c>
    </row>
    <row r="113" spans="1:16" s="23" customFormat="1" ht="23.25" customHeight="1">
      <c r="A113" s="24">
        <v>1</v>
      </c>
      <c r="B113" s="22" t="s">
        <v>314</v>
      </c>
      <c r="C113" s="24"/>
      <c r="D113" s="24">
        <v>84145910</v>
      </c>
      <c r="E113" s="60">
        <v>0.18</v>
      </c>
      <c r="F113" s="22" t="s">
        <v>201</v>
      </c>
      <c r="G113" s="61" t="s">
        <v>297</v>
      </c>
      <c r="H113" s="59">
        <v>1</v>
      </c>
      <c r="I113" s="35">
        <v>16939</v>
      </c>
      <c r="J113" s="35">
        <f t="shared" ref="J113:J133" si="16">H113*I113</f>
        <v>16939</v>
      </c>
      <c r="K113" s="100">
        <f t="shared" ref="K113:K134" si="17">+E113*J113</f>
        <v>3049.02</v>
      </c>
      <c r="L113" s="104" t="s">
        <v>341</v>
      </c>
      <c r="M113" s="104" t="s">
        <v>344</v>
      </c>
      <c r="N113" s="104" t="s">
        <v>345</v>
      </c>
      <c r="O113" s="104" t="s">
        <v>343</v>
      </c>
      <c r="P113" s="105" t="s">
        <v>342</v>
      </c>
    </row>
    <row r="114" spans="1:16" s="23" customFormat="1" ht="23.25" customHeight="1">
      <c r="A114" s="24">
        <v>2</v>
      </c>
      <c r="B114" s="22" t="s">
        <v>314</v>
      </c>
      <c r="C114" s="24"/>
      <c r="D114" s="24">
        <v>34022090</v>
      </c>
      <c r="E114" s="60">
        <v>0.18</v>
      </c>
      <c r="F114" s="22" t="s">
        <v>249</v>
      </c>
      <c r="G114" s="61" t="s">
        <v>25</v>
      </c>
      <c r="H114" s="59">
        <v>1</v>
      </c>
      <c r="I114" s="35">
        <v>929</v>
      </c>
      <c r="J114" s="35">
        <f t="shared" si="16"/>
        <v>929</v>
      </c>
      <c r="K114" s="100">
        <f t="shared" si="17"/>
        <v>167.22</v>
      </c>
      <c r="L114" s="104" t="s">
        <v>341</v>
      </c>
      <c r="M114" s="104" t="s">
        <v>344</v>
      </c>
      <c r="N114" s="104" t="s">
        <v>345</v>
      </c>
      <c r="O114" s="104" t="s">
        <v>343</v>
      </c>
      <c r="P114" s="105" t="s">
        <v>342</v>
      </c>
    </row>
    <row r="115" spans="1:16" s="23" customFormat="1" ht="20.25" customHeight="1">
      <c r="A115" s="24">
        <v>3</v>
      </c>
      <c r="B115" s="22" t="s">
        <v>314</v>
      </c>
      <c r="C115" s="24"/>
      <c r="D115" s="24">
        <v>34022090</v>
      </c>
      <c r="E115" s="60">
        <v>0.18</v>
      </c>
      <c r="F115" s="22" t="s">
        <v>248</v>
      </c>
      <c r="G115" s="61" t="s">
        <v>297</v>
      </c>
      <c r="H115" s="59">
        <v>1</v>
      </c>
      <c r="I115" s="35">
        <v>1124</v>
      </c>
      <c r="J115" s="35">
        <f t="shared" si="16"/>
        <v>1124</v>
      </c>
      <c r="K115" s="100">
        <f t="shared" si="17"/>
        <v>202.32</v>
      </c>
      <c r="L115" s="104" t="s">
        <v>341</v>
      </c>
      <c r="M115" s="104" t="s">
        <v>344</v>
      </c>
      <c r="N115" s="104" t="s">
        <v>345</v>
      </c>
      <c r="O115" s="104" t="s">
        <v>343</v>
      </c>
      <c r="P115" s="105" t="s">
        <v>342</v>
      </c>
    </row>
    <row r="116" spans="1:16" s="23" customFormat="1" ht="23.25" customHeight="1">
      <c r="A116" s="24">
        <v>4</v>
      </c>
      <c r="B116" s="22" t="s">
        <v>314</v>
      </c>
      <c r="C116" s="24"/>
      <c r="D116" s="24">
        <v>39249090</v>
      </c>
      <c r="E116" s="60">
        <v>0.18</v>
      </c>
      <c r="F116" s="22" t="s">
        <v>247</v>
      </c>
      <c r="G116" s="61" t="s">
        <v>297</v>
      </c>
      <c r="H116" s="59">
        <v>4</v>
      </c>
      <c r="I116" s="35">
        <v>795</v>
      </c>
      <c r="J116" s="35">
        <f t="shared" si="16"/>
        <v>3180</v>
      </c>
      <c r="K116" s="100">
        <f t="shared" si="17"/>
        <v>572.4</v>
      </c>
      <c r="L116" s="104" t="s">
        <v>341</v>
      </c>
      <c r="M116" s="104" t="s">
        <v>344</v>
      </c>
      <c r="N116" s="104" t="s">
        <v>345</v>
      </c>
      <c r="O116" s="104" t="s">
        <v>343</v>
      </c>
      <c r="P116" s="105" t="s">
        <v>342</v>
      </c>
    </row>
    <row r="117" spans="1:16" s="23" customFormat="1" ht="23.25" customHeight="1">
      <c r="A117" s="24">
        <v>5</v>
      </c>
      <c r="B117" s="22" t="s">
        <v>314</v>
      </c>
      <c r="C117" s="24"/>
      <c r="D117" s="24">
        <v>39249090</v>
      </c>
      <c r="E117" s="60">
        <v>0.18</v>
      </c>
      <c r="F117" s="22" t="s">
        <v>246</v>
      </c>
      <c r="G117" s="61" t="s">
        <v>297</v>
      </c>
      <c r="H117" s="59">
        <v>2</v>
      </c>
      <c r="I117" s="35">
        <v>367</v>
      </c>
      <c r="J117" s="35">
        <f t="shared" si="16"/>
        <v>734</v>
      </c>
      <c r="K117" s="100">
        <f t="shared" si="17"/>
        <v>132.12</v>
      </c>
      <c r="L117" s="104" t="s">
        <v>341</v>
      </c>
      <c r="M117" s="104" t="s">
        <v>344</v>
      </c>
      <c r="N117" s="104" t="s">
        <v>345</v>
      </c>
      <c r="O117" s="104" t="s">
        <v>343</v>
      </c>
      <c r="P117" s="105" t="s">
        <v>342</v>
      </c>
    </row>
    <row r="118" spans="1:16" s="23" customFormat="1" ht="23.25" customHeight="1">
      <c r="A118" s="24">
        <v>6</v>
      </c>
      <c r="B118" s="22" t="s">
        <v>314</v>
      </c>
      <c r="C118" s="24"/>
      <c r="D118" s="24">
        <v>39249090</v>
      </c>
      <c r="E118" s="60">
        <v>0.18</v>
      </c>
      <c r="F118" s="22" t="s">
        <v>245</v>
      </c>
      <c r="G118" s="61" t="s">
        <v>209</v>
      </c>
      <c r="H118" s="59">
        <v>1</v>
      </c>
      <c r="I118" s="35">
        <v>665</v>
      </c>
      <c r="J118" s="35">
        <f t="shared" si="16"/>
        <v>665</v>
      </c>
      <c r="K118" s="100">
        <f t="shared" si="17"/>
        <v>119.69999999999999</v>
      </c>
      <c r="L118" s="104" t="s">
        <v>341</v>
      </c>
      <c r="M118" s="104" t="s">
        <v>344</v>
      </c>
      <c r="N118" s="104" t="s">
        <v>345</v>
      </c>
      <c r="O118" s="104" t="s">
        <v>343</v>
      </c>
      <c r="P118" s="105" t="s">
        <v>342</v>
      </c>
    </row>
    <row r="119" spans="1:16" s="23" customFormat="1" ht="23.25" customHeight="1">
      <c r="A119" s="24">
        <v>7</v>
      </c>
      <c r="B119" s="22" t="s">
        <v>314</v>
      </c>
      <c r="C119" s="24"/>
      <c r="D119" s="24">
        <v>39249090</v>
      </c>
      <c r="E119" s="60">
        <v>0.18</v>
      </c>
      <c r="F119" s="22" t="s">
        <v>244</v>
      </c>
      <c r="G119" s="61" t="s">
        <v>24</v>
      </c>
      <c r="H119" s="59">
        <v>1</v>
      </c>
      <c r="I119" s="35">
        <v>1525</v>
      </c>
      <c r="J119" s="35">
        <f t="shared" si="16"/>
        <v>1525</v>
      </c>
      <c r="K119" s="100">
        <f t="shared" si="17"/>
        <v>274.5</v>
      </c>
      <c r="L119" s="104" t="s">
        <v>341</v>
      </c>
      <c r="M119" s="104" t="s">
        <v>344</v>
      </c>
      <c r="N119" s="104" t="s">
        <v>345</v>
      </c>
      <c r="O119" s="104" t="s">
        <v>343</v>
      </c>
      <c r="P119" s="105" t="s">
        <v>342</v>
      </c>
    </row>
    <row r="120" spans="1:16" s="23" customFormat="1" ht="23.25" customHeight="1">
      <c r="A120" s="24">
        <v>8</v>
      </c>
      <c r="B120" s="22" t="s">
        <v>314</v>
      </c>
      <c r="C120" s="24"/>
      <c r="D120" s="24">
        <v>39249090</v>
      </c>
      <c r="E120" s="60">
        <v>0.18</v>
      </c>
      <c r="F120" s="22" t="s">
        <v>243</v>
      </c>
      <c r="G120" s="61" t="s">
        <v>297</v>
      </c>
      <c r="H120" s="59">
        <v>1</v>
      </c>
      <c r="I120" s="35">
        <v>805</v>
      </c>
      <c r="J120" s="35">
        <f t="shared" si="16"/>
        <v>805</v>
      </c>
      <c r="K120" s="100">
        <f t="shared" si="17"/>
        <v>144.9</v>
      </c>
      <c r="L120" s="104" t="s">
        <v>341</v>
      </c>
      <c r="M120" s="104" t="s">
        <v>344</v>
      </c>
      <c r="N120" s="104" t="s">
        <v>345</v>
      </c>
      <c r="O120" s="104" t="s">
        <v>343</v>
      </c>
      <c r="P120" s="105" t="s">
        <v>342</v>
      </c>
    </row>
    <row r="121" spans="1:16" s="23" customFormat="1" ht="23.25" customHeight="1">
      <c r="A121" s="24">
        <v>9</v>
      </c>
      <c r="B121" s="22" t="s">
        <v>314</v>
      </c>
      <c r="C121" s="24"/>
      <c r="D121" s="24">
        <v>84798999</v>
      </c>
      <c r="E121" s="60">
        <v>0.18</v>
      </c>
      <c r="F121" s="22" t="s">
        <v>242</v>
      </c>
      <c r="G121" s="61" t="s">
        <v>297</v>
      </c>
      <c r="H121" s="59">
        <v>1</v>
      </c>
      <c r="I121" s="35">
        <v>7944</v>
      </c>
      <c r="J121" s="35">
        <f t="shared" si="16"/>
        <v>7944</v>
      </c>
      <c r="K121" s="100">
        <f t="shared" si="17"/>
        <v>1429.9199999999998</v>
      </c>
      <c r="L121" s="104" t="s">
        <v>341</v>
      </c>
      <c r="M121" s="104" t="s">
        <v>344</v>
      </c>
      <c r="N121" s="104" t="s">
        <v>345</v>
      </c>
      <c r="O121" s="104" t="s">
        <v>343</v>
      </c>
      <c r="P121" s="105" t="s">
        <v>342</v>
      </c>
    </row>
    <row r="122" spans="1:16" s="23" customFormat="1" ht="23.25" customHeight="1">
      <c r="A122" s="24">
        <v>10</v>
      </c>
      <c r="B122" s="22" t="s">
        <v>314</v>
      </c>
      <c r="C122" s="24"/>
      <c r="D122" s="24">
        <v>96039000</v>
      </c>
      <c r="E122" s="60">
        <v>0.18</v>
      </c>
      <c r="F122" s="22" t="s">
        <v>241</v>
      </c>
      <c r="G122" s="61" t="s">
        <v>297</v>
      </c>
      <c r="H122" s="59">
        <v>1</v>
      </c>
      <c r="I122" s="35">
        <v>993</v>
      </c>
      <c r="J122" s="35">
        <f t="shared" si="16"/>
        <v>993</v>
      </c>
      <c r="K122" s="100">
        <f t="shared" si="17"/>
        <v>178.73999999999998</v>
      </c>
      <c r="L122" s="104" t="s">
        <v>341</v>
      </c>
      <c r="M122" s="104" t="s">
        <v>344</v>
      </c>
      <c r="N122" s="104" t="s">
        <v>345</v>
      </c>
      <c r="O122" s="104" t="s">
        <v>343</v>
      </c>
      <c r="P122" s="105" t="s">
        <v>342</v>
      </c>
    </row>
    <row r="123" spans="1:16" s="23" customFormat="1" ht="23.25" customHeight="1">
      <c r="A123" s="24">
        <v>11</v>
      </c>
      <c r="B123" s="22" t="s">
        <v>314</v>
      </c>
      <c r="C123" s="24"/>
      <c r="D123" s="24">
        <v>96039000</v>
      </c>
      <c r="E123" s="60">
        <v>0.18</v>
      </c>
      <c r="F123" s="22" t="s">
        <v>240</v>
      </c>
      <c r="G123" s="61" t="s">
        <v>297</v>
      </c>
      <c r="H123" s="59">
        <v>1</v>
      </c>
      <c r="I123" s="35">
        <v>1019</v>
      </c>
      <c r="J123" s="35">
        <f t="shared" si="16"/>
        <v>1019</v>
      </c>
      <c r="K123" s="100">
        <f t="shared" si="17"/>
        <v>183.42</v>
      </c>
      <c r="L123" s="104" t="s">
        <v>341</v>
      </c>
      <c r="M123" s="104" t="s">
        <v>344</v>
      </c>
      <c r="N123" s="104" t="s">
        <v>345</v>
      </c>
      <c r="O123" s="104" t="s">
        <v>343</v>
      </c>
      <c r="P123" s="105" t="s">
        <v>342</v>
      </c>
    </row>
    <row r="124" spans="1:16" s="23" customFormat="1" ht="23.25" customHeight="1">
      <c r="A124" s="24">
        <v>12</v>
      </c>
      <c r="B124" s="22" t="s">
        <v>314</v>
      </c>
      <c r="C124" s="24"/>
      <c r="D124" s="24">
        <v>39231090</v>
      </c>
      <c r="E124" s="60">
        <v>0.18</v>
      </c>
      <c r="F124" s="22" t="s">
        <v>32</v>
      </c>
      <c r="G124" s="61" t="s">
        <v>297</v>
      </c>
      <c r="H124" s="59">
        <v>1</v>
      </c>
      <c r="I124" s="35">
        <v>4647</v>
      </c>
      <c r="J124" s="35">
        <f t="shared" si="16"/>
        <v>4647</v>
      </c>
      <c r="K124" s="100">
        <f t="shared" si="17"/>
        <v>836.45999999999992</v>
      </c>
      <c r="L124" s="104" t="s">
        <v>341</v>
      </c>
      <c r="M124" s="104" t="s">
        <v>344</v>
      </c>
      <c r="N124" s="104" t="s">
        <v>345</v>
      </c>
      <c r="O124" s="104" t="s">
        <v>343</v>
      </c>
      <c r="P124" s="105" t="s">
        <v>342</v>
      </c>
    </row>
    <row r="125" spans="1:16" s="23" customFormat="1" ht="23.25" customHeight="1">
      <c r="A125" s="24">
        <v>13</v>
      </c>
      <c r="B125" s="22" t="s">
        <v>314</v>
      </c>
      <c r="C125" s="24"/>
      <c r="D125" s="24">
        <v>85437099</v>
      </c>
      <c r="E125" s="60">
        <v>0.18</v>
      </c>
      <c r="F125" s="22" t="s">
        <v>11</v>
      </c>
      <c r="G125" s="61" t="s">
        <v>297</v>
      </c>
      <c r="H125" s="59">
        <v>1</v>
      </c>
      <c r="I125" s="35">
        <v>8922</v>
      </c>
      <c r="J125" s="35">
        <f t="shared" si="16"/>
        <v>8922</v>
      </c>
      <c r="K125" s="100">
        <f t="shared" si="17"/>
        <v>1605.96</v>
      </c>
      <c r="L125" s="104" t="s">
        <v>341</v>
      </c>
      <c r="M125" s="104" t="s">
        <v>344</v>
      </c>
      <c r="N125" s="104" t="s">
        <v>345</v>
      </c>
      <c r="O125" s="104" t="s">
        <v>343</v>
      </c>
      <c r="P125" s="105" t="s">
        <v>342</v>
      </c>
    </row>
    <row r="126" spans="1:16" s="23" customFormat="1" ht="23.25" customHeight="1">
      <c r="A126" s="24">
        <v>14</v>
      </c>
      <c r="B126" s="22" t="s">
        <v>314</v>
      </c>
      <c r="C126" s="24"/>
      <c r="D126" s="24">
        <v>34022090</v>
      </c>
      <c r="E126" s="60">
        <v>0.18</v>
      </c>
      <c r="F126" s="22" t="s">
        <v>239</v>
      </c>
      <c r="G126" s="61" t="s">
        <v>27</v>
      </c>
      <c r="H126" s="59">
        <v>1</v>
      </c>
      <c r="I126" s="35">
        <v>611</v>
      </c>
      <c r="J126" s="35">
        <f t="shared" si="16"/>
        <v>611</v>
      </c>
      <c r="K126" s="100">
        <f t="shared" si="17"/>
        <v>109.97999999999999</v>
      </c>
      <c r="L126" s="104" t="s">
        <v>341</v>
      </c>
      <c r="M126" s="104" t="s">
        <v>344</v>
      </c>
      <c r="N126" s="104" t="s">
        <v>345</v>
      </c>
      <c r="O126" s="104" t="s">
        <v>343</v>
      </c>
      <c r="P126" s="105" t="s">
        <v>342</v>
      </c>
    </row>
    <row r="127" spans="1:16" s="23" customFormat="1" ht="23.25" customHeight="1">
      <c r="A127" s="24">
        <v>15</v>
      </c>
      <c r="B127" s="22" t="s">
        <v>314</v>
      </c>
      <c r="C127" s="24"/>
      <c r="D127" s="24">
        <v>84242000</v>
      </c>
      <c r="E127" s="60">
        <v>0.18</v>
      </c>
      <c r="F127" s="22" t="s">
        <v>238</v>
      </c>
      <c r="G127" s="61" t="s">
        <v>27</v>
      </c>
      <c r="H127" s="59">
        <v>1</v>
      </c>
      <c r="I127" s="35">
        <v>611</v>
      </c>
      <c r="J127" s="35">
        <f t="shared" si="16"/>
        <v>611</v>
      </c>
      <c r="K127" s="100">
        <f t="shared" si="17"/>
        <v>109.97999999999999</v>
      </c>
      <c r="L127" s="104" t="s">
        <v>341</v>
      </c>
      <c r="M127" s="104" t="s">
        <v>344</v>
      </c>
      <c r="N127" s="104" t="s">
        <v>345</v>
      </c>
      <c r="O127" s="104" t="s">
        <v>343</v>
      </c>
      <c r="P127" s="105" t="s">
        <v>342</v>
      </c>
    </row>
    <row r="128" spans="1:16" s="23" customFormat="1" ht="23.25" customHeight="1">
      <c r="A128" s="24">
        <v>16</v>
      </c>
      <c r="B128" s="22" t="s">
        <v>314</v>
      </c>
      <c r="C128" s="24"/>
      <c r="D128" s="24">
        <v>84242000</v>
      </c>
      <c r="E128" s="60">
        <v>0.18</v>
      </c>
      <c r="F128" s="22" t="s">
        <v>237</v>
      </c>
      <c r="G128" s="61" t="s">
        <v>27</v>
      </c>
      <c r="H128" s="59">
        <v>1</v>
      </c>
      <c r="I128" s="35">
        <v>611</v>
      </c>
      <c r="J128" s="35">
        <f t="shared" si="16"/>
        <v>611</v>
      </c>
      <c r="K128" s="100">
        <f t="shared" si="17"/>
        <v>109.97999999999999</v>
      </c>
      <c r="L128" s="104" t="s">
        <v>341</v>
      </c>
      <c r="M128" s="104" t="s">
        <v>344</v>
      </c>
      <c r="N128" s="104" t="s">
        <v>345</v>
      </c>
      <c r="O128" s="104" t="s">
        <v>343</v>
      </c>
      <c r="P128" s="105" t="s">
        <v>342</v>
      </c>
    </row>
    <row r="129" spans="1:16" s="23" customFormat="1" ht="23.25" customHeight="1">
      <c r="A129" s="24">
        <v>17</v>
      </c>
      <c r="B129" s="22" t="s">
        <v>314</v>
      </c>
      <c r="C129" s="24"/>
      <c r="D129" s="24">
        <v>39269099</v>
      </c>
      <c r="E129" s="60">
        <v>0.18</v>
      </c>
      <c r="F129" s="22" t="s">
        <v>236</v>
      </c>
      <c r="G129" s="61" t="s">
        <v>297</v>
      </c>
      <c r="H129" s="59">
        <v>1</v>
      </c>
      <c r="I129" s="35">
        <v>429</v>
      </c>
      <c r="J129" s="35">
        <f t="shared" si="16"/>
        <v>429</v>
      </c>
      <c r="K129" s="100">
        <f t="shared" si="17"/>
        <v>77.22</v>
      </c>
      <c r="L129" s="104" t="s">
        <v>341</v>
      </c>
      <c r="M129" s="104" t="s">
        <v>344</v>
      </c>
      <c r="N129" s="104" t="s">
        <v>345</v>
      </c>
      <c r="O129" s="104" t="s">
        <v>343</v>
      </c>
      <c r="P129" s="105" t="s">
        <v>342</v>
      </c>
    </row>
    <row r="130" spans="1:16" s="23" customFormat="1" ht="23.25" customHeight="1">
      <c r="A130" s="24">
        <v>18</v>
      </c>
      <c r="B130" s="22" t="s">
        <v>314</v>
      </c>
      <c r="C130" s="24"/>
      <c r="D130" s="24">
        <v>96039000</v>
      </c>
      <c r="E130" s="60">
        <v>0.18</v>
      </c>
      <c r="F130" s="22" t="s">
        <v>235</v>
      </c>
      <c r="G130" s="61" t="s">
        <v>297</v>
      </c>
      <c r="H130" s="59">
        <v>1</v>
      </c>
      <c r="I130" s="35">
        <v>385</v>
      </c>
      <c r="J130" s="35">
        <f t="shared" si="16"/>
        <v>385</v>
      </c>
      <c r="K130" s="100">
        <f t="shared" si="17"/>
        <v>69.3</v>
      </c>
      <c r="L130" s="104" t="s">
        <v>341</v>
      </c>
      <c r="M130" s="104" t="s">
        <v>344</v>
      </c>
      <c r="N130" s="104" t="s">
        <v>345</v>
      </c>
      <c r="O130" s="104" t="s">
        <v>343</v>
      </c>
      <c r="P130" s="105" t="s">
        <v>342</v>
      </c>
    </row>
    <row r="131" spans="1:16" s="23" customFormat="1" ht="23.25" customHeight="1">
      <c r="A131" s="24">
        <v>19</v>
      </c>
      <c r="B131" s="22" t="s">
        <v>314</v>
      </c>
      <c r="C131" s="24"/>
      <c r="D131" s="24">
        <v>76169990</v>
      </c>
      <c r="E131" s="60">
        <v>0.18</v>
      </c>
      <c r="F131" s="22" t="s">
        <v>234</v>
      </c>
      <c r="G131" s="61" t="s">
        <v>297</v>
      </c>
      <c r="H131" s="59">
        <v>6</v>
      </c>
      <c r="I131" s="35">
        <v>416</v>
      </c>
      <c r="J131" s="35">
        <f t="shared" si="16"/>
        <v>2496</v>
      </c>
      <c r="K131" s="100">
        <f t="shared" si="17"/>
        <v>449.28</v>
      </c>
      <c r="L131" s="104" t="s">
        <v>341</v>
      </c>
      <c r="M131" s="104" t="s">
        <v>344</v>
      </c>
      <c r="N131" s="104" t="s">
        <v>345</v>
      </c>
      <c r="O131" s="104" t="s">
        <v>343</v>
      </c>
      <c r="P131" s="105" t="s">
        <v>342</v>
      </c>
    </row>
    <row r="132" spans="1:16" s="23" customFormat="1" ht="23.25" customHeight="1">
      <c r="A132" s="24">
        <v>20</v>
      </c>
      <c r="B132" s="22" t="s">
        <v>314</v>
      </c>
      <c r="C132" s="24"/>
      <c r="D132" s="24">
        <v>39249090</v>
      </c>
      <c r="E132" s="60">
        <v>0.18</v>
      </c>
      <c r="F132" s="22" t="s">
        <v>233</v>
      </c>
      <c r="G132" s="61" t="s">
        <v>297</v>
      </c>
      <c r="H132" s="59">
        <v>1</v>
      </c>
      <c r="I132" s="35">
        <v>1517</v>
      </c>
      <c r="J132" s="35">
        <f t="shared" si="16"/>
        <v>1517</v>
      </c>
      <c r="K132" s="100">
        <f t="shared" si="17"/>
        <v>273.06</v>
      </c>
      <c r="L132" s="104" t="s">
        <v>341</v>
      </c>
      <c r="M132" s="104" t="s">
        <v>344</v>
      </c>
      <c r="N132" s="104" t="s">
        <v>345</v>
      </c>
      <c r="O132" s="104" t="s">
        <v>343</v>
      </c>
      <c r="P132" s="105" t="s">
        <v>342</v>
      </c>
    </row>
    <row r="133" spans="1:16" s="23" customFormat="1" ht="23.25" customHeight="1">
      <c r="A133" s="24">
        <v>21</v>
      </c>
      <c r="B133" s="22" t="s">
        <v>314</v>
      </c>
      <c r="C133" s="66"/>
      <c r="D133" s="66">
        <v>83100090</v>
      </c>
      <c r="E133" s="60">
        <v>0.18</v>
      </c>
      <c r="F133" s="44" t="s">
        <v>10</v>
      </c>
      <c r="G133" s="61" t="s">
        <v>297</v>
      </c>
      <c r="H133" s="59">
        <v>1</v>
      </c>
      <c r="I133" s="38">
        <v>725</v>
      </c>
      <c r="J133" s="38">
        <f t="shared" si="16"/>
        <v>725</v>
      </c>
      <c r="K133" s="101">
        <f t="shared" si="17"/>
        <v>130.5</v>
      </c>
      <c r="L133" s="104" t="s">
        <v>341</v>
      </c>
      <c r="M133" s="104" t="s">
        <v>344</v>
      </c>
      <c r="N133" s="104" t="s">
        <v>345</v>
      </c>
      <c r="O133" s="104" t="s">
        <v>343</v>
      </c>
      <c r="P133" s="105" t="s">
        <v>342</v>
      </c>
    </row>
    <row r="134" spans="1:16" s="23" customFormat="1" ht="23.25" customHeight="1">
      <c r="A134" s="237" t="s">
        <v>57</v>
      </c>
      <c r="B134" s="238"/>
      <c r="C134" s="239"/>
      <c r="D134" s="67">
        <v>44151000</v>
      </c>
      <c r="E134" s="68">
        <v>0.18</v>
      </c>
      <c r="F134" s="22"/>
      <c r="G134" s="61"/>
      <c r="H134" s="61"/>
      <c r="I134" s="35"/>
      <c r="J134" s="35">
        <v>11990</v>
      </c>
      <c r="K134" s="100">
        <f t="shared" si="17"/>
        <v>2158.1999999999998</v>
      </c>
      <c r="L134" s="104" t="s">
        <v>341</v>
      </c>
      <c r="M134" s="104" t="s">
        <v>344</v>
      </c>
      <c r="N134" s="104" t="s">
        <v>345</v>
      </c>
      <c r="O134" s="104" t="s">
        <v>343</v>
      </c>
      <c r="P134" s="105" t="s">
        <v>342</v>
      </c>
    </row>
    <row r="135" spans="1:16" s="25" customFormat="1" ht="19.5" customHeight="1" thickBot="1">
      <c r="A135" s="52" t="s">
        <v>125</v>
      </c>
      <c r="B135" s="45"/>
      <c r="C135" s="69"/>
      <c r="D135" s="69"/>
      <c r="E135" s="69"/>
      <c r="F135" s="45"/>
      <c r="G135" s="75"/>
      <c r="H135" s="75"/>
      <c r="I135" s="76"/>
      <c r="J135" s="77"/>
      <c r="K135" s="102"/>
      <c r="L135" s="104" t="s">
        <v>341</v>
      </c>
      <c r="M135" s="104" t="s">
        <v>344</v>
      </c>
      <c r="N135" s="104" t="s">
        <v>345</v>
      </c>
      <c r="O135" s="104" t="s">
        <v>343</v>
      </c>
      <c r="P135" s="105" t="s">
        <v>342</v>
      </c>
    </row>
    <row r="136" spans="1:16" ht="19.5" customHeight="1" thickBot="1">
      <c r="A136" s="53"/>
      <c r="B136" s="46"/>
      <c r="C136" s="70"/>
      <c r="D136" s="70"/>
      <c r="E136" s="70"/>
      <c r="F136" s="46"/>
      <c r="G136" s="70"/>
      <c r="H136" s="70"/>
      <c r="I136" s="78" t="s">
        <v>31</v>
      </c>
      <c r="J136" s="79">
        <f>SUM(J8:J134)</f>
        <v>3379454</v>
      </c>
      <c r="K136" s="79">
        <f>SUM(K8:K134)</f>
        <v>624504.90000000061</v>
      </c>
      <c r="L136" s="104" t="s">
        <v>341</v>
      </c>
    </row>
    <row r="137" spans="1:16" ht="19.5" customHeight="1" thickBot="1">
      <c r="A137" s="54" t="s">
        <v>34</v>
      </c>
      <c r="B137" s="48"/>
      <c r="C137" s="71"/>
      <c r="D137" s="71"/>
      <c r="E137" s="71"/>
      <c r="F137" s="48"/>
      <c r="G137" s="71"/>
      <c r="H137" s="71"/>
      <c r="I137" s="80"/>
      <c r="J137" s="80"/>
      <c r="K137" s="81"/>
    </row>
    <row r="138" spans="1:16" ht="19.5" customHeight="1">
      <c r="K138" s="47"/>
    </row>
    <row r="139" spans="1:16" ht="19.5" customHeight="1">
      <c r="A139" s="226"/>
      <c r="B139" s="226"/>
      <c r="C139" s="226"/>
      <c r="D139" s="226"/>
      <c r="E139" s="226"/>
      <c r="F139" s="226"/>
      <c r="G139" s="226"/>
      <c r="H139" s="226"/>
      <c r="I139" s="226"/>
      <c r="J139" s="226"/>
      <c r="K139" s="83"/>
    </row>
    <row r="140" spans="1:16" ht="19.5" customHeight="1">
      <c r="A140" s="226"/>
      <c r="B140" s="226"/>
      <c r="C140" s="226"/>
      <c r="D140" s="226"/>
      <c r="E140" s="226"/>
      <c r="F140" s="226"/>
      <c r="G140" s="226"/>
      <c r="H140" s="226"/>
      <c r="I140" s="226"/>
      <c r="J140" s="226"/>
      <c r="K140" s="83"/>
    </row>
    <row r="141" spans="1:16" ht="19.5" customHeight="1">
      <c r="A141" s="228" t="s">
        <v>95</v>
      </c>
      <c r="B141" s="228"/>
      <c r="C141" s="228"/>
      <c r="D141" s="228"/>
      <c r="E141" s="228"/>
      <c r="F141" s="228"/>
      <c r="G141" s="228"/>
      <c r="H141" s="228"/>
      <c r="I141" s="83"/>
      <c r="J141" s="83"/>
      <c r="K141" s="47"/>
    </row>
    <row r="142" spans="1:16" ht="19.5" customHeight="1">
      <c r="A142" s="228" t="s">
        <v>96</v>
      </c>
      <c r="B142" s="228"/>
      <c r="C142" s="228"/>
      <c r="D142" s="228"/>
      <c r="E142" s="228"/>
      <c r="F142" s="228"/>
      <c r="G142" s="228"/>
      <c r="H142" s="228"/>
      <c r="I142" s="83"/>
      <c r="J142" s="83"/>
      <c r="K142" s="47"/>
    </row>
    <row r="143" spans="1:16" ht="19.5" customHeight="1">
      <c r="A143" s="55" t="s">
        <v>157</v>
      </c>
      <c r="K143" s="47"/>
    </row>
    <row r="144" spans="1:16" ht="19.5" customHeight="1">
      <c r="A144" t="s">
        <v>148</v>
      </c>
      <c r="K144" s="47"/>
    </row>
    <row r="145" spans="1:11" ht="19.5" customHeight="1">
      <c r="A145" t="s">
        <v>186</v>
      </c>
      <c r="K145" s="47"/>
    </row>
    <row r="146" spans="1:11" ht="48.75" customHeight="1">
      <c r="A146" s="227" t="s">
        <v>227</v>
      </c>
      <c r="B146" s="227"/>
      <c r="C146" s="227"/>
      <c r="D146" s="227"/>
      <c r="E146" s="227"/>
      <c r="F146" s="227"/>
      <c r="G146" s="227"/>
      <c r="H146" s="227"/>
      <c r="I146" s="227"/>
      <c r="J146" s="227"/>
      <c r="K146" s="84"/>
    </row>
    <row r="147" spans="1:11" ht="19.5" customHeight="1">
      <c r="A147" t="s">
        <v>97</v>
      </c>
      <c r="K147" s="47"/>
    </row>
    <row r="148" spans="1:11" ht="19.5" customHeight="1">
      <c r="A148" t="s">
        <v>98</v>
      </c>
      <c r="K148" s="47"/>
    </row>
    <row r="149" spans="1:11" ht="19.5" customHeight="1">
      <c r="A149"/>
      <c r="K149" s="47"/>
    </row>
    <row r="150" spans="1:11" ht="47.25" customHeight="1">
      <c r="A150" s="55" t="s">
        <v>158</v>
      </c>
      <c r="K150" s="84"/>
    </row>
    <row r="151" spans="1:11" ht="19.5" customHeight="1">
      <c r="A151" t="s">
        <v>136</v>
      </c>
      <c r="K151" s="47"/>
    </row>
    <row r="152" spans="1:11" ht="48.75" customHeight="1">
      <c r="A152" s="227" t="s">
        <v>189</v>
      </c>
      <c r="B152" s="227"/>
      <c r="C152" s="227"/>
      <c r="D152" s="227"/>
      <c r="E152" s="227"/>
      <c r="F152" s="227"/>
      <c r="G152" s="227"/>
      <c r="H152" s="227"/>
      <c r="I152" s="227"/>
      <c r="J152" s="227"/>
      <c r="K152" s="84"/>
    </row>
    <row r="153" spans="1:11" ht="19.5" customHeight="1">
      <c r="A153" t="s">
        <v>137</v>
      </c>
      <c r="K153" s="47"/>
    </row>
    <row r="154" spans="1:11" ht="48.75" customHeight="1">
      <c r="A154" s="227" t="s">
        <v>188</v>
      </c>
      <c r="B154" s="227"/>
      <c r="C154" s="227"/>
      <c r="D154" s="227"/>
      <c r="E154" s="227"/>
      <c r="F154" s="227"/>
      <c r="G154" s="227"/>
      <c r="H154" s="227"/>
      <c r="I154" s="227"/>
      <c r="J154" s="227"/>
      <c r="K154" s="84"/>
    </row>
    <row r="155" spans="1:11" ht="19.5" customHeight="1">
      <c r="A155" t="s">
        <v>179</v>
      </c>
      <c r="K155" s="47"/>
    </row>
    <row r="156" spans="1:11" ht="19.5" customHeight="1">
      <c r="A156" t="s">
        <v>159</v>
      </c>
      <c r="K156" s="47"/>
    </row>
    <row r="157" spans="1:11" ht="18.75" customHeight="1">
      <c r="A157" t="s">
        <v>160</v>
      </c>
      <c r="K157" s="47"/>
    </row>
    <row r="158" spans="1:11" ht="19.5" customHeight="1">
      <c r="A158" t="s">
        <v>161</v>
      </c>
      <c r="K158" s="47"/>
    </row>
    <row r="159" spans="1:11" ht="19.5" customHeight="1">
      <c r="A159" t="s">
        <v>162</v>
      </c>
      <c r="K159" s="47"/>
    </row>
    <row r="160" spans="1:11" ht="19.5" customHeight="1">
      <c r="A160" t="s">
        <v>180</v>
      </c>
      <c r="K160" s="47"/>
    </row>
    <row r="161" spans="1:11" ht="18.75" customHeight="1">
      <c r="A161"/>
      <c r="K161" s="47"/>
    </row>
    <row r="162" spans="1:11" ht="19.5" customHeight="1">
      <c r="A162" s="55" t="s">
        <v>163</v>
      </c>
      <c r="K162" s="56"/>
    </row>
    <row r="163" spans="1:11" ht="19.5" customHeight="1">
      <c r="A163" t="s">
        <v>138</v>
      </c>
      <c r="K163" s="47"/>
    </row>
    <row r="164" spans="1:11" ht="19.5" customHeight="1">
      <c r="A164" t="s">
        <v>164</v>
      </c>
      <c r="K164" s="47"/>
    </row>
    <row r="165" spans="1:11" ht="19.5" customHeight="1">
      <c r="A165" t="s">
        <v>139</v>
      </c>
      <c r="K165" s="47"/>
    </row>
    <row r="166" spans="1:11" ht="19.5" customHeight="1">
      <c r="A166"/>
      <c r="K166" s="47"/>
    </row>
    <row r="167" spans="1:11" ht="19.5" customHeight="1">
      <c r="A167" s="55" t="s">
        <v>165</v>
      </c>
      <c r="K167" s="47"/>
    </row>
    <row r="168" spans="1:11" ht="19.5" customHeight="1">
      <c r="A168" t="s">
        <v>99</v>
      </c>
      <c r="K168" s="47"/>
    </row>
    <row r="169" spans="1:11" ht="19.5" customHeight="1">
      <c r="A169" s="47"/>
      <c r="B169" t="s">
        <v>100</v>
      </c>
      <c r="K169" s="47"/>
    </row>
    <row r="170" spans="1:11" ht="19.5" customHeight="1">
      <c r="A170" s="47"/>
      <c r="B170" t="s">
        <v>140</v>
      </c>
      <c r="K170" s="47"/>
    </row>
    <row r="171" spans="1:11" ht="19.5" customHeight="1">
      <c r="A171" s="47" t="s">
        <v>187</v>
      </c>
      <c r="B171" t="s">
        <v>141</v>
      </c>
      <c r="K171" s="47"/>
    </row>
    <row r="172" spans="1:11" ht="19.5" customHeight="1">
      <c r="A172" s="47"/>
      <c r="B172" t="s">
        <v>142</v>
      </c>
      <c r="K172" s="47"/>
    </row>
    <row r="173" spans="1:11" ht="19.5" customHeight="1">
      <c r="A173" s="47"/>
      <c r="B173" t="s">
        <v>134</v>
      </c>
      <c r="K173" s="47"/>
    </row>
    <row r="174" spans="1:11" ht="19.5" customHeight="1">
      <c r="A174" s="47"/>
      <c r="B174" t="s">
        <v>101</v>
      </c>
      <c r="K174" s="47"/>
    </row>
    <row r="175" spans="1:11" ht="19.5" customHeight="1">
      <c r="A175" s="47"/>
      <c r="B175" t="s">
        <v>135</v>
      </c>
      <c r="K175" s="47"/>
    </row>
    <row r="176" spans="1:11" ht="19.5" customHeight="1">
      <c r="A176" s="47"/>
      <c r="B176" t="s">
        <v>143</v>
      </c>
      <c r="K176" s="47"/>
    </row>
    <row r="177" spans="1:11" ht="19.5" customHeight="1">
      <c r="A177"/>
      <c r="K177" s="47"/>
    </row>
    <row r="178" spans="1:11" ht="19.5" customHeight="1">
      <c r="A178" s="55" t="s">
        <v>166</v>
      </c>
      <c r="K178" s="47"/>
    </row>
    <row r="179" spans="1:11" ht="19.5" customHeight="1">
      <c r="A179" t="s">
        <v>102</v>
      </c>
      <c r="K179" s="47"/>
    </row>
    <row r="180" spans="1:11" ht="34.5" customHeight="1">
      <c r="A180" t="s">
        <v>103</v>
      </c>
      <c r="K180" s="47"/>
    </row>
    <row r="181" spans="1:11" ht="30" customHeight="1">
      <c r="A181"/>
      <c r="K181" s="84"/>
    </row>
    <row r="182" spans="1:11" ht="19.5" customHeight="1">
      <c r="A182" s="55" t="s">
        <v>167</v>
      </c>
      <c r="K182" s="40"/>
    </row>
    <row r="183" spans="1:11" ht="19.5" customHeight="1">
      <c r="A183" t="s">
        <v>190</v>
      </c>
      <c r="K183" s="47"/>
    </row>
    <row r="184" spans="1:11" ht="19.5" customHeight="1">
      <c r="A184" s="40" t="s">
        <v>168</v>
      </c>
      <c r="B184" s="40"/>
      <c r="C184" s="40"/>
      <c r="D184" s="40"/>
      <c r="E184" s="40"/>
      <c r="F184" s="40"/>
      <c r="G184" s="40"/>
      <c r="H184" s="40"/>
      <c r="I184" s="40"/>
      <c r="J184" s="40"/>
      <c r="K184" s="47"/>
    </row>
    <row r="185" spans="1:11" ht="19.5" customHeight="1">
      <c r="A185" s="40" t="s">
        <v>181</v>
      </c>
      <c r="B185" s="40"/>
      <c r="C185" s="40"/>
      <c r="D185" s="40"/>
      <c r="E185" s="40"/>
      <c r="F185" s="40"/>
      <c r="G185" s="40"/>
      <c r="H185" s="40"/>
      <c r="I185" s="40"/>
      <c r="J185" s="40"/>
      <c r="K185" s="47"/>
    </row>
    <row r="186" spans="1:11" ht="19.5" customHeight="1">
      <c r="A186" t="s">
        <v>104</v>
      </c>
      <c r="K186" s="47"/>
    </row>
    <row r="187" spans="1:11" ht="19.5" customHeight="1">
      <c r="A187" t="s">
        <v>182</v>
      </c>
      <c r="K187" s="47"/>
    </row>
    <row r="188" spans="1:11" ht="19.5" customHeight="1">
      <c r="A188"/>
      <c r="K188" s="47"/>
    </row>
    <row r="189" spans="1:11" ht="19.5" customHeight="1">
      <c r="A189" s="1"/>
      <c r="K189" s="56"/>
    </row>
    <row r="190" spans="1:11" ht="19.5" customHeight="1">
      <c r="A190" s="55" t="s">
        <v>169</v>
      </c>
      <c r="K190" s="56"/>
    </row>
    <row r="191" spans="1:11" ht="19.5" customHeight="1">
      <c r="A191" t="s">
        <v>287</v>
      </c>
      <c r="K191" s="47"/>
    </row>
    <row r="192" spans="1:11" ht="19.5" customHeight="1">
      <c r="A192" t="s">
        <v>183</v>
      </c>
      <c r="K192" s="47"/>
    </row>
    <row r="193" spans="1:11" ht="19.5" customHeight="1">
      <c r="A193" t="s">
        <v>105</v>
      </c>
      <c r="K193" s="47"/>
    </row>
    <row r="194" spans="1:11" ht="48.75" customHeight="1">
      <c r="A194" s="227" t="s">
        <v>191</v>
      </c>
      <c r="B194" s="227"/>
      <c r="C194" s="227"/>
      <c r="D194" s="227"/>
      <c r="E194" s="227"/>
      <c r="F194" s="227"/>
      <c r="G194" s="227"/>
      <c r="H194" s="227"/>
      <c r="I194" s="227"/>
      <c r="J194" s="227"/>
      <c r="K194" s="84"/>
    </row>
    <row r="195" spans="1:11" ht="19.5" customHeight="1">
      <c r="A195" t="s">
        <v>106</v>
      </c>
      <c r="K195" s="47"/>
    </row>
    <row r="196" spans="1:11" ht="19.5" customHeight="1">
      <c r="A196" t="s">
        <v>184</v>
      </c>
      <c r="K196" s="47"/>
    </row>
    <row r="197" spans="1:11" ht="19.5" customHeight="1">
      <c r="A197"/>
      <c r="B197" s="47" t="s">
        <v>107</v>
      </c>
      <c r="K197" s="47"/>
    </row>
    <row r="198" spans="1:11" ht="19.5" customHeight="1">
      <c r="A198"/>
      <c r="B198" s="47" t="s">
        <v>128</v>
      </c>
      <c r="K198" s="47"/>
    </row>
    <row r="199" spans="1:11" ht="19.5" customHeight="1">
      <c r="A199"/>
      <c r="B199" s="47" t="s">
        <v>108</v>
      </c>
      <c r="K199" s="47"/>
    </row>
    <row r="200" spans="1:11" ht="19.5" customHeight="1">
      <c r="A200"/>
      <c r="B200" s="47" t="s">
        <v>129</v>
      </c>
      <c r="K200" s="47"/>
    </row>
    <row r="201" spans="1:11" ht="19.5" customHeight="1">
      <c r="A201"/>
      <c r="B201" s="47" t="s">
        <v>130</v>
      </c>
      <c r="K201" s="47"/>
    </row>
    <row r="202" spans="1:11" ht="19.5" customHeight="1">
      <c r="A202" t="s">
        <v>147</v>
      </c>
      <c r="K202" s="47"/>
    </row>
    <row r="203" spans="1:11" ht="19.5" customHeight="1">
      <c r="A203" t="s">
        <v>131</v>
      </c>
      <c r="K203" s="47"/>
    </row>
    <row r="204" spans="1:11" ht="19.5" customHeight="1">
      <c r="A204" t="s">
        <v>132</v>
      </c>
      <c r="K204" s="47"/>
    </row>
    <row r="205" spans="1:11" ht="19.5" customHeight="1">
      <c r="A205" t="s">
        <v>133</v>
      </c>
      <c r="K205" s="47"/>
    </row>
    <row r="206" spans="1:11" ht="19.5" customHeight="1">
      <c r="A206" s="1"/>
      <c r="K206" s="47"/>
    </row>
    <row r="207" spans="1:11" ht="19.5" customHeight="1">
      <c r="A207" s="55" t="s">
        <v>170</v>
      </c>
      <c r="K207" s="56"/>
    </row>
    <row r="208" spans="1:11" ht="19.5" customHeight="1">
      <c r="A208" t="s">
        <v>109</v>
      </c>
      <c r="K208" s="47"/>
    </row>
    <row r="209" spans="1:11" ht="19.5" customHeight="1">
      <c r="A209" t="s">
        <v>171</v>
      </c>
      <c r="K209" s="47"/>
    </row>
    <row r="210" spans="1:11" ht="19.5" customHeight="1">
      <c r="A210" t="s">
        <v>110</v>
      </c>
    </row>
    <row r="211" spans="1:11" ht="19.5" customHeight="1">
      <c r="A211" s="47"/>
      <c r="B211" t="s">
        <v>172</v>
      </c>
      <c r="C211" s="47"/>
      <c r="D211" s="47"/>
      <c r="E211" s="47"/>
      <c r="F211" s="49"/>
      <c r="G211" s="47"/>
      <c r="I211" s="49"/>
    </row>
    <row r="212" spans="1:11" ht="19.5" customHeight="1">
      <c r="A212" s="47"/>
      <c r="B212" t="s">
        <v>126</v>
      </c>
      <c r="C212" s="47"/>
      <c r="D212" s="47"/>
      <c r="E212" s="47"/>
      <c r="F212" s="49"/>
      <c r="G212" s="47"/>
      <c r="I212" s="49"/>
    </row>
    <row r="213" spans="1:11" ht="19.5" customHeight="1">
      <c r="A213" s="47"/>
      <c r="B213" t="s">
        <v>111</v>
      </c>
      <c r="C213" s="47"/>
      <c r="D213" s="47"/>
      <c r="E213" s="47"/>
      <c r="F213" s="49"/>
      <c r="G213" s="47"/>
      <c r="I213" s="49"/>
    </row>
    <row r="214" spans="1:11" ht="19.5" customHeight="1">
      <c r="A214" s="47"/>
      <c r="B214" t="s">
        <v>146</v>
      </c>
      <c r="C214" s="47"/>
      <c r="D214" s="47"/>
      <c r="E214" s="47"/>
      <c r="F214" s="49"/>
      <c r="G214" s="47"/>
      <c r="I214" s="49"/>
    </row>
    <row r="215" spans="1:11" ht="30.6" customHeight="1">
      <c r="A215" s="47"/>
      <c r="B215" t="s">
        <v>127</v>
      </c>
      <c r="C215" s="47"/>
      <c r="D215" s="47"/>
      <c r="E215" s="47"/>
      <c r="F215" s="49"/>
      <c r="G215" s="47"/>
      <c r="I215" s="49"/>
      <c r="K215" s="84"/>
    </row>
    <row r="216" spans="1:11" ht="19.5" customHeight="1">
      <c r="A216" s="47"/>
      <c r="B216" t="s">
        <v>112</v>
      </c>
      <c r="C216" s="47"/>
      <c r="D216" s="47"/>
      <c r="E216" s="47"/>
      <c r="F216" s="49"/>
      <c r="G216" s="47"/>
      <c r="I216" s="49"/>
      <c r="K216" s="47"/>
    </row>
    <row r="217" spans="1:11" ht="19.5" customHeight="1">
      <c r="A217" s="47"/>
      <c r="B217" t="s">
        <v>192</v>
      </c>
      <c r="C217" s="47"/>
      <c r="D217" s="47"/>
      <c r="E217" s="47"/>
      <c r="F217" s="49"/>
      <c r="G217" s="47"/>
      <c r="I217" s="49"/>
    </row>
    <row r="218" spans="1:11" ht="19.5" customHeight="1">
      <c r="A218"/>
      <c r="K218" s="47"/>
    </row>
    <row r="219" spans="1:11" ht="19.5" customHeight="1">
      <c r="A219" s="55" t="s">
        <v>173</v>
      </c>
      <c r="K219" s="47"/>
    </row>
    <row r="220" spans="1:11" ht="19.5" customHeight="1">
      <c r="A220" t="s">
        <v>174</v>
      </c>
      <c r="K220" s="47"/>
    </row>
    <row r="221" spans="1:11" ht="19.5" customHeight="1">
      <c r="A221" t="s">
        <v>175</v>
      </c>
      <c r="K221" s="47"/>
    </row>
    <row r="222" spans="1:11" ht="19.5" customHeight="1">
      <c r="A222" t="s">
        <v>176</v>
      </c>
      <c r="K222" s="47"/>
    </row>
    <row r="223" spans="1:11" ht="19.5" customHeight="1">
      <c r="A223"/>
      <c r="K223" s="47"/>
    </row>
    <row r="224" spans="1:11" ht="19.5" customHeight="1">
      <c r="A224" s="55" t="s">
        <v>177</v>
      </c>
      <c r="K224" s="47"/>
    </row>
    <row r="225" spans="1:11" ht="19.5" customHeight="1">
      <c r="A225" t="s">
        <v>185</v>
      </c>
      <c r="K225" s="47"/>
    </row>
    <row r="226" spans="1:11" ht="19.5" customHeight="1">
      <c r="A226"/>
      <c r="K226" s="47"/>
    </row>
    <row r="227" spans="1:11" ht="19.5" customHeight="1">
      <c r="A227" s="55" t="s">
        <v>178</v>
      </c>
      <c r="K227" s="47"/>
    </row>
    <row r="228" spans="1:11" ht="19.5" customHeight="1">
      <c r="A228" t="s">
        <v>113</v>
      </c>
      <c r="K228" s="47"/>
    </row>
    <row r="229" spans="1:11" ht="19.5" customHeight="1">
      <c r="A229" t="s">
        <v>114</v>
      </c>
      <c r="K229" s="47"/>
    </row>
    <row r="230" spans="1:11" ht="19.5" customHeight="1">
      <c r="A230"/>
      <c r="K230" s="47"/>
    </row>
    <row r="231" spans="1:11" ht="19.5" customHeight="1">
      <c r="A231"/>
      <c r="K231" s="47"/>
    </row>
    <row r="232" spans="1:11" ht="19.5" customHeight="1">
      <c r="A232" t="s">
        <v>144</v>
      </c>
      <c r="K232" s="47"/>
    </row>
    <row r="233" spans="1:11" ht="19.5" customHeight="1">
      <c r="A233" t="s">
        <v>115</v>
      </c>
      <c r="K233" s="47"/>
    </row>
    <row r="234" spans="1:11" ht="19.5" customHeight="1">
      <c r="A234" t="s">
        <v>116</v>
      </c>
      <c r="K234" s="47"/>
    </row>
    <row r="235" spans="1:11" ht="19.5" customHeight="1">
      <c r="A235" t="s">
        <v>117</v>
      </c>
      <c r="G235" s="85" t="s">
        <v>145</v>
      </c>
      <c r="K235" s="47"/>
    </row>
    <row r="236" spans="1:11" ht="19.5" customHeight="1">
      <c r="A236"/>
      <c r="B236"/>
    </row>
    <row r="237" spans="1:11" ht="19.5" customHeight="1">
      <c r="J237" s="86" t="s">
        <v>119</v>
      </c>
    </row>
  </sheetData>
  <mergeCells count="28">
    <mergeCell ref="A4:C4"/>
    <mergeCell ref="G4:H4"/>
    <mergeCell ref="A5:K5"/>
    <mergeCell ref="D4:F4"/>
    <mergeCell ref="A139:J139"/>
    <mergeCell ref="A134:C134"/>
    <mergeCell ref="I4:K4"/>
    <mergeCell ref="A7:K7"/>
    <mergeCell ref="A25:K25"/>
    <mergeCell ref="A42:K42"/>
    <mergeCell ref="A49:K49"/>
    <mergeCell ref="A112:K112"/>
    <mergeCell ref="A140:J140"/>
    <mergeCell ref="A194:J194"/>
    <mergeCell ref="A154:J154"/>
    <mergeCell ref="A141:H141"/>
    <mergeCell ref="A142:H142"/>
    <mergeCell ref="A146:J146"/>
    <mergeCell ref="A152:J152"/>
    <mergeCell ref="A2:C2"/>
    <mergeCell ref="G2:H2"/>
    <mergeCell ref="A3:C3"/>
    <mergeCell ref="G3:H3"/>
    <mergeCell ref="A1:K1"/>
    <mergeCell ref="D2:F2"/>
    <mergeCell ref="D3:F3"/>
    <mergeCell ref="I2:K2"/>
    <mergeCell ref="I3:K3"/>
  </mergeCells>
  <printOptions horizontalCentered="1"/>
  <pageMargins left="0.39370078740157483" right="0.59055118110236227" top="0.31496062992125984" bottom="0.31496062992125984" header="0.31496062992125984" footer="0.31496062992125984"/>
  <pageSetup paperSize="9" scale="32" fitToHeight="4" orientation="portrait" horizontalDpi="1200" verticalDpi="1200" r:id="rId1"/>
  <headerFooter differentOddEven="1">
    <oddFooter>&amp;R&amp;F/NAT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UP</vt:lpstr>
      <vt:lpstr>ANX</vt:lpstr>
      <vt:lpstr>ANX!Print_Area</vt:lpstr>
      <vt:lpstr>UP!Print_Area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NAMRATA ATRI</dc:creator>
  <cp:lastModifiedBy>Sandeep Bhat</cp:lastModifiedBy>
  <cp:lastPrinted>2022-11-17T08:57:46Z</cp:lastPrinted>
  <dcterms:created xsi:type="dcterms:W3CDTF">2013-03-04T11:58:55Z</dcterms:created>
  <dcterms:modified xsi:type="dcterms:W3CDTF">2023-10-30T04:08:49Z</dcterms:modified>
</cp:coreProperties>
</file>