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K-2024\NOIDA AIRPORT WAGAMAMA BASE KITCHEN\DOC OUT\MEP SET-15.11.2024\"/>
    </mc:Choice>
  </mc:AlternateContent>
  <xr:revisionPtr revIDLastSave="0" documentId="13_ncr:1_{47358214-419A-4F1F-9CA7-D93B7E876E3F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Chart1" sheetId="2" r:id="rId1"/>
    <sheet name="Load " sheetId="1" r:id="rId2"/>
  </sheets>
  <definedNames>
    <definedName name="_xlnm.Print_Area" localSheetId="1">'Load '!$A$1:$L$75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J35" i="1" s="1"/>
  <c r="K35" i="1" s="1"/>
  <c r="G30" i="1"/>
  <c r="J30" i="1" s="1"/>
  <c r="K30" i="1" s="1"/>
  <c r="G29" i="1"/>
  <c r="J29" i="1" s="1"/>
  <c r="K29" i="1" s="1"/>
  <c r="G28" i="1"/>
  <c r="J28" i="1" s="1"/>
  <c r="K28" i="1" s="1"/>
  <c r="G27" i="1"/>
  <c r="J27" i="1" s="1"/>
  <c r="K27" i="1" s="1"/>
  <c r="G26" i="1"/>
  <c r="J26" i="1" s="1"/>
  <c r="K26" i="1" s="1"/>
  <c r="G25" i="1"/>
  <c r="J25" i="1" s="1"/>
  <c r="K25" i="1" s="1"/>
  <c r="G24" i="1"/>
  <c r="J24" i="1" s="1"/>
  <c r="K24" i="1" s="1"/>
  <c r="G23" i="1"/>
  <c r="J23" i="1" s="1"/>
  <c r="K23" i="1" s="1"/>
  <c r="G22" i="1"/>
  <c r="J22" i="1" s="1"/>
  <c r="K22" i="1" s="1"/>
  <c r="G21" i="1"/>
  <c r="J21" i="1" s="1"/>
  <c r="K21" i="1" s="1"/>
  <c r="G20" i="1"/>
  <c r="J20" i="1" s="1"/>
  <c r="K20" i="1" s="1"/>
  <c r="G19" i="1"/>
  <c r="J19" i="1" s="1"/>
  <c r="K19" i="1" s="1"/>
  <c r="G18" i="1"/>
  <c r="J18" i="1" s="1"/>
  <c r="K18" i="1" s="1"/>
  <c r="G17" i="1"/>
  <c r="J17" i="1" s="1"/>
  <c r="K17" i="1" s="1"/>
  <c r="G16" i="1"/>
  <c r="J16" i="1" s="1"/>
  <c r="K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H35" i="1" l="1"/>
  <c r="H30" i="1"/>
  <c r="H29" i="1"/>
  <c r="H25" i="1"/>
  <c r="H26" i="1"/>
  <c r="H27" i="1"/>
  <c r="H28" i="1"/>
  <c r="H17" i="1"/>
  <c r="H18" i="1"/>
  <c r="H19" i="1"/>
  <c r="H20" i="1"/>
  <c r="H21" i="1"/>
  <c r="H22" i="1"/>
  <c r="H23" i="1"/>
  <c r="H24" i="1"/>
  <c r="J11" i="1"/>
  <c r="K11" i="1" s="1"/>
  <c r="J10" i="1"/>
  <c r="K10" i="1" s="1"/>
  <c r="J12" i="1"/>
  <c r="K12" i="1" s="1"/>
  <c r="J14" i="1"/>
  <c r="K14" i="1" s="1"/>
  <c r="J13" i="1"/>
  <c r="K13" i="1" s="1"/>
  <c r="J9" i="1"/>
  <c r="K9" i="1" s="1"/>
  <c r="J15" i="1"/>
  <c r="K15" i="1" s="1"/>
  <c r="H16" i="1"/>
  <c r="G36" i="1" l="1"/>
  <c r="H36" i="1" s="1"/>
  <c r="G32" i="1"/>
  <c r="H32" i="1" s="1"/>
  <c r="G33" i="1"/>
  <c r="H33" i="1" s="1"/>
  <c r="G34" i="1"/>
  <c r="H34" i="1" s="1"/>
  <c r="J36" i="1" l="1"/>
  <c r="K36" i="1" s="1"/>
  <c r="J34" i="1"/>
  <c r="K34" i="1" s="1"/>
  <c r="J33" i="1"/>
  <c r="K33" i="1" s="1"/>
  <c r="J32" i="1"/>
  <c r="K32" i="1" s="1"/>
  <c r="G37" i="1" l="1"/>
  <c r="H37" i="1" s="1"/>
  <c r="J37" i="1" l="1"/>
  <c r="E42" i="1"/>
  <c r="K37" i="1" l="1"/>
  <c r="E43" i="1" s="1"/>
  <c r="G42" i="1"/>
  <c r="E45" i="1" l="1"/>
  <c r="G43" i="1" l="1"/>
  <c r="G45" i="1"/>
  <c r="E63" i="1"/>
  <c r="E67" i="1" s="1"/>
  <c r="E48" i="1"/>
  <c r="E50" i="1" s="1"/>
  <c r="E55" i="1" l="1"/>
  <c r="E58" i="1" s="1"/>
  <c r="E60" i="1" s="1"/>
  <c r="E52" i="1"/>
</calcChain>
</file>

<file path=xl/sharedStrings.xml><?xml version="1.0" encoding="utf-8"?>
<sst xmlns="http://schemas.openxmlformats.org/spreadsheetml/2006/main" count="112" uniqueCount="82">
  <si>
    <t>DATE</t>
  </si>
  <si>
    <t>APPLIANCE</t>
  </si>
  <si>
    <t>VOLTS</t>
  </si>
  <si>
    <t>WATTS</t>
  </si>
  <si>
    <t xml:space="preserve">NOS </t>
  </si>
  <si>
    <t>TOTAL CONNECT LOAD WATTS</t>
  </si>
  <si>
    <t>D/F</t>
  </si>
  <si>
    <t>MD    WATTS</t>
  </si>
  <si>
    <t>TOTAL   UPS     LOAD WATTS</t>
  </si>
  <si>
    <t>LOAD CALULATIONS</t>
  </si>
  <si>
    <t>PF</t>
  </si>
  <si>
    <t>TOTAL CONNECTED LOAD</t>
  </si>
  <si>
    <t>KW</t>
  </si>
  <si>
    <t>KVA</t>
  </si>
  <si>
    <t>MAX. DEMAND LOAD</t>
  </si>
  <si>
    <t>AVERAGE LOAD FACTOR</t>
  </si>
  <si>
    <t>FINAL DEMAND LOAD</t>
  </si>
  <si>
    <t>CURRENT CALCULATIONS</t>
  </si>
  <si>
    <t>POWER FACTOR</t>
  </si>
  <si>
    <t>CURRENT</t>
  </si>
  <si>
    <t>AMP</t>
  </si>
  <si>
    <t>MAIN SWITCH RATING FACTOR</t>
  </si>
  <si>
    <t>MAIN SWITCH RATING</t>
  </si>
  <si>
    <t xml:space="preserve">SUGGESTED MAIN SWITCH </t>
  </si>
  <si>
    <t>CABLE CALCULATIONS</t>
  </si>
  <si>
    <t>CABLE LAYING METHOD : IN GROUND</t>
  </si>
  <si>
    <t>FACTOR FOR IN GROUND LAYING</t>
  </si>
  <si>
    <t>DESIGN CURRENT</t>
  </si>
  <si>
    <t>35 MM2 ALU / XLPE CABLE CURRENT IN GND</t>
  </si>
  <si>
    <t>NUMBER OF RUNS</t>
  </si>
  <si>
    <t>CABLE SIZE &amp; NUMBER OF RUNS [ALU]</t>
  </si>
  <si>
    <t xml:space="preserve">RUNSx 35MM2 </t>
  </si>
  <si>
    <t>POWER FACTOR CONTROL CALCULATIONS</t>
  </si>
  <si>
    <t>UNCORRECTED POWER FACTOR</t>
  </si>
  <si>
    <t>CORRECTED POWER FACTOR</t>
  </si>
  <si>
    <t>FACTOR FOR CORRECTION</t>
  </si>
  <si>
    <t>KVAR REQUIRED</t>
  </si>
  <si>
    <t>Kvar</t>
  </si>
  <si>
    <t>SUGGESTED DESIGNED KVAR</t>
  </si>
  <si>
    <t>SR.NO.</t>
  </si>
  <si>
    <t>TOTAL CONNECT LOAD KW</t>
  </si>
  <si>
    <t>OTHERS</t>
  </si>
  <si>
    <t>TOTAL   MD     LOAD KW</t>
  </si>
  <si>
    <t>Dry Scrubber</t>
  </si>
  <si>
    <t>Lighting</t>
  </si>
  <si>
    <t>KITCHEN</t>
  </si>
  <si>
    <t>SPARE</t>
  </si>
  <si>
    <t>COMBI OVEN</t>
  </si>
  <si>
    <t>GEYSER</t>
  </si>
  <si>
    <t>WALK IN COOLER</t>
  </si>
  <si>
    <t>Exhaust Air Fan (6800 CFM)</t>
  </si>
  <si>
    <t>Fresh Air Fan (5440 CFM)</t>
  </si>
  <si>
    <t>TOTAL AMP = 150AMP</t>
  </si>
  <si>
    <t>SB</t>
  </si>
  <si>
    <t>SB-01</t>
  </si>
  <si>
    <t>SB-02</t>
  </si>
  <si>
    <t>SB-03</t>
  </si>
  <si>
    <t>SB-04</t>
  </si>
  <si>
    <t>SB-05</t>
  </si>
  <si>
    <t>SB-06</t>
  </si>
  <si>
    <t>SB-07</t>
  </si>
  <si>
    <t>SB-09</t>
  </si>
  <si>
    <t>PEST O FLASH</t>
  </si>
  <si>
    <t>REFRIGERATOR</t>
  </si>
  <si>
    <t>SB-08</t>
  </si>
  <si>
    <t>DEEP FAT FRYER</t>
  </si>
  <si>
    <t>SB-10</t>
  </si>
  <si>
    <t>SB-11</t>
  </si>
  <si>
    <t>SB-12</t>
  </si>
  <si>
    <t>SB-13</t>
  </si>
  <si>
    <t>SB-14</t>
  </si>
  <si>
    <t>SB-15</t>
  </si>
  <si>
    <t>SB-16</t>
  </si>
  <si>
    <t>WALK IN FREEZER</t>
  </si>
  <si>
    <t>SB-17</t>
  </si>
  <si>
    <t>SB-18</t>
  </si>
  <si>
    <t>SB-19</t>
  </si>
  <si>
    <t>UPS 2KVA</t>
  </si>
  <si>
    <t xml:space="preserve">REQUIRED BREAKER   = 200 AMP </t>
  </si>
  <si>
    <t>CABLE SIZE FOR 150 AMP = 95 Sqmm</t>
  </si>
  <si>
    <t>PROPOSED ELECTRICAL LOAD LIST FOR BASE KITCHEN NOIDA INTERNATIONAL AIRPORT</t>
  </si>
  <si>
    <t>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</si>
</sst>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_-* #,##0.00_-;\-* #,##0.00_-;_-* &quot;-&quot;??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b/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6" fillId="0" borderId="0">
      <alignment vertical="center"/>
    </xf>
    <xf numFmtId="0" fontId="2" fillId="0" borderId="0"/>
    <xf numFmtId="0" fontId="9" fillId="0" borderId="16" applyNumberFormat="0" applyFill="0" applyProtection="0"/>
    <xf numFmtId="166" fontId="16" fillId="0" borderId="0" applyFont="0" applyFill="0" applyBorder="0" applyAlignment="0" applyProtection="0"/>
    <xf numFmtId="0" fontId="1" fillId="0" borderId="0"/>
    <xf numFmtId="0" fontId="11" fillId="0" borderId="0"/>
    <xf numFmtId="166" fontId="11" fillId="0" borderId="0" applyFont="0" applyFill="0" applyBorder="0" applyAlignment="0" applyProtection="0"/>
  </cellStyleXfs>
  <cellXfs count="128">
    <xf numFmtId="0" fontId="0" fillId="0" borderId="0" xfId="0"/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2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2" fontId="5" fillId="0" borderId="7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2" fontId="14" fillId="0" borderId="4" xfId="0" applyNumberFormat="1" applyFont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0" borderId="4" xfId="6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13" fillId="0" borderId="4" xfId="2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164" fontId="15" fillId="3" borderId="4" xfId="0" applyNumberFormat="1" applyFont="1" applyFill="1" applyBorder="1" applyAlignment="1">
      <alignment horizontal="center" vertical="center"/>
    </xf>
    <xf numFmtId="164" fontId="15" fillId="2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2" fontId="11" fillId="5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8">
    <cellStyle name="Comma 2" xfId="4" xr:uid="{00000000-0005-0000-0000-000000000000}"/>
    <cellStyle name="Comma 3" xfId="7" xr:uid="{00000000-0005-0000-0000-000001000000}"/>
    <cellStyle name="FORM" xfId="3" xr:uid="{00000000-0005-0000-0000-000002000000}"/>
    <cellStyle name="Normal" xfId="0" builtinId="0"/>
    <cellStyle name="Normal 2" xfId="2" xr:uid="{00000000-0005-0000-0000-000004000000}"/>
    <cellStyle name="Normal 2 15" xfId="1" xr:uid="{00000000-0005-0000-0000-000005000000}"/>
    <cellStyle name="Normal 2 2" xfId="5" xr:uid="{00000000-0005-0000-0000-000006000000}"/>
    <cellStyle name="Normal 3" xfId="6" xr:uid="{00000000-0005-0000-0000-000007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'Load '!$A$4</c:f>
              <c:strCache>
                <c:ptCount val="1"/>
                <c:pt idx="0">
                  <c:v>SR.NO.</c:v>
                </c:pt>
              </c:strCache>
            </c:strRef>
          </c:tx>
          <c:invertIfNegative val="0"/>
          <c:val>
            <c:numRef>
              <c:f>'Load '!$A$5:$A$37</c:f>
              <c:numCache>
                <c:formatCode>General</c:formatCode>
                <c:ptCount val="33"/>
                <c:pt idx="3">
                  <c:v>1</c:v>
                </c:pt>
                <c:pt idx="4">
                  <c:v>1.1000000000000001</c:v>
                </c:pt>
                <c:pt idx="5">
                  <c:v>1.2</c:v>
                </c:pt>
                <c:pt idx="6">
                  <c:v>1.3</c:v>
                </c:pt>
                <c:pt idx="7">
                  <c:v>1.4</c:v>
                </c:pt>
                <c:pt idx="8">
                  <c:v>1.5</c:v>
                </c:pt>
                <c:pt idx="9">
                  <c:v>1.6</c:v>
                </c:pt>
                <c:pt idx="10">
                  <c:v>1.7</c:v>
                </c:pt>
                <c:pt idx="11">
                  <c:v>1.8</c:v>
                </c:pt>
                <c:pt idx="12">
                  <c:v>1.9</c:v>
                </c:pt>
                <c:pt idx="13" formatCode="0.00">
                  <c:v>1.1000000000000001</c:v>
                </c:pt>
                <c:pt idx="14">
                  <c:v>1.1100000000000001</c:v>
                </c:pt>
                <c:pt idx="15">
                  <c:v>1.1200000000000001</c:v>
                </c:pt>
                <c:pt idx="16">
                  <c:v>1.1299999999999999</c:v>
                </c:pt>
                <c:pt idx="17">
                  <c:v>1.1399999999999999</c:v>
                </c:pt>
                <c:pt idx="18">
                  <c:v>1.1499999999999999</c:v>
                </c:pt>
                <c:pt idx="19">
                  <c:v>1.1599999999999999</c:v>
                </c:pt>
                <c:pt idx="20">
                  <c:v>1.17</c:v>
                </c:pt>
                <c:pt idx="21">
                  <c:v>1.18</c:v>
                </c:pt>
                <c:pt idx="22">
                  <c:v>1.19</c:v>
                </c:pt>
                <c:pt idx="23" formatCode="0.00">
                  <c:v>1.2</c:v>
                </c:pt>
                <c:pt idx="24">
                  <c:v>1.21</c:v>
                </c:pt>
                <c:pt idx="25">
                  <c:v>1.22</c:v>
                </c:pt>
                <c:pt idx="26">
                  <c:v>2</c:v>
                </c:pt>
                <c:pt idx="27">
                  <c:v>2.1</c:v>
                </c:pt>
                <c:pt idx="28">
                  <c:v>2.2000000000000002</c:v>
                </c:pt>
                <c:pt idx="29">
                  <c:v>2.2999999999999998</c:v>
                </c:pt>
                <c:pt idx="30">
                  <c:v>2.4</c:v>
                </c:pt>
                <c:pt idx="3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A-45E0-B036-9FFD3C0689D1}"/>
            </c:ext>
          </c:extLst>
        </c:ser>
        <c:ser>
          <c:idx val="1"/>
          <c:order val="1"/>
          <c:tx>
            <c:strRef>
              <c:f>'Load 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'Load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A-45E0-B036-9FFD3C0689D1}"/>
            </c:ext>
          </c:extLst>
        </c:ser>
        <c:ser>
          <c:idx val="2"/>
          <c:order val="2"/>
          <c:tx>
            <c:strRef>
              <c:f>'Load '!#REF!</c:f>
              <c:strCache>
                <c:ptCount val="1"/>
                <c:pt idx="0">
                  <c:v>SB NO.</c:v>
                </c:pt>
              </c:strCache>
            </c:strRef>
          </c:tx>
          <c:invertIfNegative val="0"/>
          <c:val>
            <c:numRef>
              <c:f>'Load '!#REF!</c:f>
              <c:numCache>
                <c:formatCode>General</c:formatCode>
                <c:ptCount val="38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7A-45E0-B036-9FFD3C0689D1}"/>
            </c:ext>
          </c:extLst>
        </c:ser>
        <c:ser>
          <c:idx val="3"/>
          <c:order val="3"/>
          <c:tx>
            <c:strRef>
              <c:f>'Load '!$C$4</c:f>
              <c:strCache>
                <c:ptCount val="1"/>
                <c:pt idx="0">
                  <c:v>APPLIANCE</c:v>
                </c:pt>
              </c:strCache>
            </c:strRef>
          </c:tx>
          <c:invertIfNegative val="0"/>
          <c:val>
            <c:numRef>
              <c:f>'Load '!$C$5:$C$37</c:f>
              <c:numCache>
                <c:formatCode>General</c:formatCode>
                <c:ptCount val="33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7A-45E0-B036-9FFD3C0689D1}"/>
            </c:ext>
          </c:extLst>
        </c:ser>
        <c:ser>
          <c:idx val="4"/>
          <c:order val="4"/>
          <c:tx>
            <c:strRef>
              <c:f>'Load '!$D$4</c:f>
              <c:strCache>
                <c:ptCount val="1"/>
                <c:pt idx="0">
                  <c:v>VOLTS</c:v>
                </c:pt>
              </c:strCache>
            </c:strRef>
          </c:tx>
          <c:invertIfNegative val="0"/>
          <c:val>
            <c:numRef>
              <c:f>'Load '!$D$5:$D$37</c:f>
              <c:numCache>
                <c:formatCode>General</c:formatCode>
                <c:ptCount val="33"/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415</c:v>
                </c:pt>
                <c:pt idx="15">
                  <c:v>415</c:v>
                </c:pt>
                <c:pt idx="16">
                  <c:v>415</c:v>
                </c:pt>
                <c:pt idx="17">
                  <c:v>415</c:v>
                </c:pt>
                <c:pt idx="18">
                  <c:v>220</c:v>
                </c:pt>
                <c:pt idx="19">
                  <c:v>220</c:v>
                </c:pt>
                <c:pt idx="20">
                  <c:v>220</c:v>
                </c:pt>
                <c:pt idx="21">
                  <c:v>220</c:v>
                </c:pt>
                <c:pt idx="22">
                  <c:v>415</c:v>
                </c:pt>
                <c:pt idx="23">
                  <c:v>415</c:v>
                </c:pt>
                <c:pt idx="24">
                  <c:v>415</c:v>
                </c:pt>
                <c:pt idx="25">
                  <c:v>415</c:v>
                </c:pt>
                <c:pt idx="27">
                  <c:v>415</c:v>
                </c:pt>
                <c:pt idx="28">
                  <c:v>415</c:v>
                </c:pt>
                <c:pt idx="29">
                  <c:v>220</c:v>
                </c:pt>
                <c:pt idx="30">
                  <c:v>415</c:v>
                </c:pt>
                <c:pt idx="31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7A-45E0-B036-9FFD3C0689D1}"/>
            </c:ext>
          </c:extLst>
        </c:ser>
        <c:ser>
          <c:idx val="5"/>
          <c:order val="5"/>
          <c:tx>
            <c:strRef>
              <c:f>'Load '!$E$4</c:f>
              <c:strCache>
                <c:ptCount val="1"/>
                <c:pt idx="0">
                  <c:v>WATTS</c:v>
                </c:pt>
              </c:strCache>
            </c:strRef>
          </c:tx>
          <c:invertIfNegative val="0"/>
          <c:val>
            <c:numRef>
              <c:f>'Load '!$E$5:$E$37</c:f>
              <c:numCache>
                <c:formatCode>General</c:formatCode>
                <c:ptCount val="33"/>
                <c:pt idx="4">
                  <c:v>3000</c:v>
                </c:pt>
                <c:pt idx="5">
                  <c:v>500</c:v>
                </c:pt>
                <c:pt idx="6">
                  <c:v>3000</c:v>
                </c:pt>
                <c:pt idx="7">
                  <c:v>500</c:v>
                </c:pt>
                <c:pt idx="8">
                  <c:v>3000</c:v>
                </c:pt>
                <c:pt idx="9">
                  <c:v>250</c:v>
                </c:pt>
                <c:pt idx="10">
                  <c:v>730</c:v>
                </c:pt>
                <c:pt idx="11">
                  <c:v>250</c:v>
                </c:pt>
                <c:pt idx="12">
                  <c:v>730</c:v>
                </c:pt>
                <c:pt idx="13">
                  <c:v>250</c:v>
                </c:pt>
                <c:pt idx="14">
                  <c:v>16500</c:v>
                </c:pt>
                <c:pt idx="15">
                  <c:v>16500</c:v>
                </c:pt>
                <c:pt idx="16">
                  <c:v>10800</c:v>
                </c:pt>
                <c:pt idx="17">
                  <c:v>10800</c:v>
                </c:pt>
                <c:pt idx="18">
                  <c:v>3000</c:v>
                </c:pt>
                <c:pt idx="19">
                  <c:v>250</c:v>
                </c:pt>
                <c:pt idx="20">
                  <c:v>500</c:v>
                </c:pt>
                <c:pt idx="21">
                  <c:v>250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7">
                  <c:v>5500</c:v>
                </c:pt>
                <c:pt idx="28">
                  <c:v>4500</c:v>
                </c:pt>
                <c:pt idx="29">
                  <c:v>250</c:v>
                </c:pt>
                <c:pt idx="30">
                  <c:v>1500</c:v>
                </c:pt>
                <c:pt idx="31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7A-45E0-B036-9FFD3C0689D1}"/>
            </c:ext>
          </c:extLst>
        </c:ser>
        <c:ser>
          <c:idx val="6"/>
          <c:order val="6"/>
          <c:tx>
            <c:strRef>
              <c:f>'Load '!$F$4</c:f>
              <c:strCache>
                <c:ptCount val="1"/>
                <c:pt idx="0">
                  <c:v>NOS </c:v>
                </c:pt>
              </c:strCache>
            </c:strRef>
          </c:tx>
          <c:invertIfNegative val="0"/>
          <c:val>
            <c:numRef>
              <c:f>'Load '!$F$5:$F$37</c:f>
              <c:numCache>
                <c:formatCode>General</c:formatCode>
                <c:ptCount val="33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7A-45E0-B036-9FFD3C0689D1}"/>
            </c:ext>
          </c:extLst>
        </c:ser>
        <c:ser>
          <c:idx val="7"/>
          <c:order val="7"/>
          <c:tx>
            <c:strRef>
              <c:f>'Load '!$G$4</c:f>
              <c:strCache>
                <c:ptCount val="1"/>
                <c:pt idx="0">
                  <c:v>TOTAL CONNECT LOAD WATTS</c:v>
                </c:pt>
              </c:strCache>
            </c:strRef>
          </c:tx>
          <c:invertIfNegative val="0"/>
          <c:val>
            <c:numRef>
              <c:f>'Load '!$G$5:$G$37</c:f>
              <c:numCache>
                <c:formatCode>General</c:formatCode>
                <c:ptCount val="33"/>
                <c:pt idx="4">
                  <c:v>3000</c:v>
                </c:pt>
                <c:pt idx="5">
                  <c:v>500</c:v>
                </c:pt>
                <c:pt idx="6">
                  <c:v>3000</c:v>
                </c:pt>
                <c:pt idx="7">
                  <c:v>500</c:v>
                </c:pt>
                <c:pt idx="8">
                  <c:v>3000</c:v>
                </c:pt>
                <c:pt idx="9">
                  <c:v>500</c:v>
                </c:pt>
                <c:pt idx="10">
                  <c:v>730</c:v>
                </c:pt>
                <c:pt idx="11">
                  <c:v>500</c:v>
                </c:pt>
                <c:pt idx="12">
                  <c:v>730</c:v>
                </c:pt>
                <c:pt idx="13">
                  <c:v>500</c:v>
                </c:pt>
                <c:pt idx="14">
                  <c:v>16500</c:v>
                </c:pt>
                <c:pt idx="15">
                  <c:v>16500</c:v>
                </c:pt>
                <c:pt idx="16">
                  <c:v>10800</c:v>
                </c:pt>
                <c:pt idx="17">
                  <c:v>10800</c:v>
                </c:pt>
                <c:pt idx="18">
                  <c:v>3000</c:v>
                </c:pt>
                <c:pt idx="19">
                  <c:v>500</c:v>
                </c:pt>
                <c:pt idx="20">
                  <c:v>500</c:v>
                </c:pt>
                <c:pt idx="21">
                  <c:v>500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7">
                  <c:v>5500</c:v>
                </c:pt>
                <c:pt idx="28">
                  <c:v>4500</c:v>
                </c:pt>
                <c:pt idx="29">
                  <c:v>250</c:v>
                </c:pt>
                <c:pt idx="30">
                  <c:v>1500</c:v>
                </c:pt>
                <c:pt idx="31">
                  <c:v>3000</c:v>
                </c:pt>
                <c:pt idx="32">
                  <c:v>98810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7A-45E0-B036-9FFD3C0689D1}"/>
            </c:ext>
          </c:extLst>
        </c:ser>
        <c:ser>
          <c:idx val="8"/>
          <c:order val="8"/>
          <c:tx>
            <c:strRef>
              <c:f>'Load '!$H$4</c:f>
              <c:strCache>
                <c:ptCount val="1"/>
                <c:pt idx="0">
                  <c:v>TOTAL CONNECT LOAD KW</c:v>
                </c:pt>
              </c:strCache>
            </c:strRef>
          </c:tx>
          <c:invertIfNegative val="0"/>
          <c:val>
            <c:numRef>
              <c:f>'Load '!$H$5:$H$37</c:f>
              <c:numCache>
                <c:formatCode>General</c:formatCode>
                <c:ptCount val="33"/>
                <c:pt idx="4">
                  <c:v>3</c:v>
                </c:pt>
                <c:pt idx="5">
                  <c:v>0.5</c:v>
                </c:pt>
                <c:pt idx="6">
                  <c:v>3</c:v>
                </c:pt>
                <c:pt idx="7">
                  <c:v>0.5</c:v>
                </c:pt>
                <c:pt idx="8">
                  <c:v>3</c:v>
                </c:pt>
                <c:pt idx="9">
                  <c:v>0.5</c:v>
                </c:pt>
                <c:pt idx="10">
                  <c:v>0.73</c:v>
                </c:pt>
                <c:pt idx="11">
                  <c:v>0.5</c:v>
                </c:pt>
                <c:pt idx="12">
                  <c:v>0.73</c:v>
                </c:pt>
                <c:pt idx="13">
                  <c:v>0.5</c:v>
                </c:pt>
                <c:pt idx="14">
                  <c:v>16.5</c:v>
                </c:pt>
                <c:pt idx="15">
                  <c:v>16.5</c:v>
                </c:pt>
                <c:pt idx="16">
                  <c:v>10.8</c:v>
                </c:pt>
                <c:pt idx="17">
                  <c:v>10.8</c:v>
                </c:pt>
                <c:pt idx="18">
                  <c:v>3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7">
                  <c:v>5.5</c:v>
                </c:pt>
                <c:pt idx="28">
                  <c:v>4.5</c:v>
                </c:pt>
                <c:pt idx="29">
                  <c:v>0.25</c:v>
                </c:pt>
                <c:pt idx="30">
                  <c:v>1.5</c:v>
                </c:pt>
                <c:pt idx="31">
                  <c:v>3</c:v>
                </c:pt>
                <c:pt idx="32">
                  <c:v>98.81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7A-45E0-B036-9FFD3C0689D1}"/>
            </c:ext>
          </c:extLst>
        </c:ser>
        <c:ser>
          <c:idx val="9"/>
          <c:order val="9"/>
          <c:tx>
            <c:strRef>
              <c:f>'Load '!$I$4</c:f>
              <c:strCache>
                <c:ptCount val="1"/>
                <c:pt idx="0">
                  <c:v>D/F</c:v>
                </c:pt>
              </c:strCache>
            </c:strRef>
          </c:tx>
          <c:invertIfNegative val="0"/>
          <c:val>
            <c:numRef>
              <c:f>'Load '!$I$5:$I$37</c:f>
              <c:numCache>
                <c:formatCode>General</c:formatCode>
                <c:ptCount val="33"/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7A-45E0-B036-9FFD3C0689D1}"/>
            </c:ext>
          </c:extLst>
        </c:ser>
        <c:ser>
          <c:idx val="10"/>
          <c:order val="10"/>
          <c:tx>
            <c:strRef>
              <c:f>'Load '!$J$4</c:f>
              <c:strCache>
                <c:ptCount val="1"/>
                <c:pt idx="0">
                  <c:v>MD    WATTS</c:v>
                </c:pt>
              </c:strCache>
            </c:strRef>
          </c:tx>
          <c:invertIfNegative val="0"/>
          <c:val>
            <c:numRef>
              <c:f>'Load '!$J$5:$J$37</c:f>
              <c:numCache>
                <c:formatCode>General</c:formatCode>
                <c:ptCount val="33"/>
                <c:pt idx="4">
                  <c:v>2400</c:v>
                </c:pt>
                <c:pt idx="5">
                  <c:v>400</c:v>
                </c:pt>
                <c:pt idx="6">
                  <c:v>2400</c:v>
                </c:pt>
                <c:pt idx="7">
                  <c:v>400</c:v>
                </c:pt>
                <c:pt idx="8">
                  <c:v>2400</c:v>
                </c:pt>
                <c:pt idx="9">
                  <c:v>400</c:v>
                </c:pt>
                <c:pt idx="10">
                  <c:v>584</c:v>
                </c:pt>
                <c:pt idx="11">
                  <c:v>400</c:v>
                </c:pt>
                <c:pt idx="12">
                  <c:v>584</c:v>
                </c:pt>
                <c:pt idx="13">
                  <c:v>400</c:v>
                </c:pt>
                <c:pt idx="14">
                  <c:v>13200</c:v>
                </c:pt>
                <c:pt idx="15">
                  <c:v>13200</c:v>
                </c:pt>
                <c:pt idx="16">
                  <c:v>8640</c:v>
                </c:pt>
                <c:pt idx="17">
                  <c:v>8640</c:v>
                </c:pt>
                <c:pt idx="18">
                  <c:v>2400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2400</c:v>
                </c:pt>
                <c:pt idx="23">
                  <c:v>2400</c:v>
                </c:pt>
                <c:pt idx="24">
                  <c:v>2400</c:v>
                </c:pt>
                <c:pt idx="25">
                  <c:v>2400</c:v>
                </c:pt>
                <c:pt idx="27">
                  <c:v>4400</c:v>
                </c:pt>
                <c:pt idx="28">
                  <c:v>3600</c:v>
                </c:pt>
                <c:pt idx="29">
                  <c:v>200</c:v>
                </c:pt>
                <c:pt idx="30">
                  <c:v>1200</c:v>
                </c:pt>
                <c:pt idx="31">
                  <c:v>2400</c:v>
                </c:pt>
                <c:pt idx="32">
                  <c:v>79048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7A-45E0-B036-9FFD3C0689D1}"/>
            </c:ext>
          </c:extLst>
        </c:ser>
        <c:ser>
          <c:idx val="11"/>
          <c:order val="11"/>
          <c:tx>
            <c:strRef>
              <c:f>'Load '!$K$4</c:f>
              <c:strCache>
                <c:ptCount val="1"/>
                <c:pt idx="0">
                  <c:v>TOTAL   MD     LOAD KW</c:v>
                </c:pt>
              </c:strCache>
            </c:strRef>
          </c:tx>
          <c:invertIfNegative val="0"/>
          <c:val>
            <c:numRef>
              <c:f>'Load '!$K$5:$K$37</c:f>
              <c:numCache>
                <c:formatCode>General</c:formatCode>
                <c:ptCount val="33"/>
                <c:pt idx="4">
                  <c:v>2.4</c:v>
                </c:pt>
                <c:pt idx="5">
                  <c:v>0.4</c:v>
                </c:pt>
                <c:pt idx="6">
                  <c:v>2.4</c:v>
                </c:pt>
                <c:pt idx="7">
                  <c:v>0.4</c:v>
                </c:pt>
                <c:pt idx="8">
                  <c:v>2.4</c:v>
                </c:pt>
                <c:pt idx="9">
                  <c:v>0.4</c:v>
                </c:pt>
                <c:pt idx="10">
                  <c:v>0.58399999999999996</c:v>
                </c:pt>
                <c:pt idx="11">
                  <c:v>0.4</c:v>
                </c:pt>
                <c:pt idx="12">
                  <c:v>0.58399999999999996</c:v>
                </c:pt>
                <c:pt idx="13">
                  <c:v>0.4</c:v>
                </c:pt>
                <c:pt idx="14">
                  <c:v>13.2</c:v>
                </c:pt>
                <c:pt idx="15">
                  <c:v>13.2</c:v>
                </c:pt>
                <c:pt idx="16">
                  <c:v>8.64</c:v>
                </c:pt>
                <c:pt idx="17">
                  <c:v>8.64</c:v>
                </c:pt>
                <c:pt idx="18">
                  <c:v>2.4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2.4</c:v>
                </c:pt>
                <c:pt idx="23">
                  <c:v>2.4</c:v>
                </c:pt>
                <c:pt idx="24">
                  <c:v>2.4</c:v>
                </c:pt>
                <c:pt idx="25">
                  <c:v>2.4</c:v>
                </c:pt>
                <c:pt idx="27">
                  <c:v>4.4000000000000004</c:v>
                </c:pt>
                <c:pt idx="28">
                  <c:v>3.6</c:v>
                </c:pt>
                <c:pt idx="29">
                  <c:v>0.2</c:v>
                </c:pt>
                <c:pt idx="30">
                  <c:v>1.2</c:v>
                </c:pt>
                <c:pt idx="31">
                  <c:v>2.4</c:v>
                </c:pt>
                <c:pt idx="32">
                  <c:v>79.048000000000002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C7A-45E0-B036-9FFD3C0689D1}"/>
            </c:ext>
          </c:extLst>
        </c:ser>
        <c:ser>
          <c:idx val="12"/>
          <c:order val="12"/>
          <c:tx>
            <c:strRef>
              <c:f>'Load '!$L$4</c:f>
              <c:strCache>
                <c:ptCount val="1"/>
                <c:pt idx="0">
                  <c:v>TOTAL   UPS     LOAD WATTS</c:v>
                </c:pt>
              </c:strCache>
            </c:strRef>
          </c:tx>
          <c:invertIfNegative val="0"/>
          <c:val>
            <c:numRef>
              <c:f>'Load '!$L$5:$L$37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AC7A-45E0-B036-9FFD3C068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97664"/>
        <c:axId val="200899200"/>
      </c:barChart>
      <c:catAx>
        <c:axId val="20089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200899200"/>
        <c:crosses val="autoZero"/>
        <c:auto val="1"/>
        <c:lblAlgn val="ctr"/>
        <c:lblOffset val="100"/>
        <c:noMultiLvlLbl val="0"/>
      </c:catAx>
      <c:valAx>
        <c:axId val="20089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89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O144"/>
  <sheetViews>
    <sheetView tabSelected="1" view="pageBreakPreview" zoomScale="90" zoomScaleNormal="70" zoomScaleSheetLayoutView="90" workbookViewId="0">
      <selection activeCell="F3" sqref="F3"/>
    </sheetView>
  </sheetViews>
  <sheetFormatPr defaultRowHeight="12.75" x14ac:dyDescent="0.2"/>
  <cols>
    <col min="1" max="2" width="10.42578125" style="7" customWidth="1"/>
    <col min="3" max="3" width="76.85546875" style="45" customWidth="1"/>
    <col min="4" max="4" width="6.28515625" style="30" customWidth="1"/>
    <col min="5" max="5" width="8.42578125" style="30" customWidth="1"/>
    <col min="6" max="6" width="5.28515625" style="30" customWidth="1"/>
    <col min="7" max="7" width="8.85546875" style="30" customWidth="1"/>
    <col min="8" max="8" width="10.5703125" style="30" customWidth="1"/>
    <col min="9" max="9" width="6.5703125" style="30" customWidth="1"/>
    <col min="10" max="10" width="10.7109375" style="30" customWidth="1"/>
    <col min="11" max="11" width="9.85546875" style="30" customWidth="1"/>
    <col min="12" max="12" width="7.28515625" style="30" customWidth="1"/>
    <col min="13" max="255" width="9.140625" style="30"/>
    <col min="256" max="256" width="4" style="30" customWidth="1"/>
    <col min="257" max="257" width="17" style="30" customWidth="1"/>
    <col min="258" max="258" width="7.42578125" style="30" customWidth="1"/>
    <col min="259" max="259" width="40" style="30" customWidth="1"/>
    <col min="260" max="260" width="6.28515625" style="30" customWidth="1"/>
    <col min="261" max="261" width="8.42578125" style="30" customWidth="1"/>
    <col min="262" max="262" width="5.28515625" style="30" customWidth="1"/>
    <col min="263" max="263" width="8.85546875" style="30" customWidth="1"/>
    <col min="264" max="264" width="8.28515625" style="30" customWidth="1"/>
    <col min="265" max="265" width="5" style="30" customWidth="1"/>
    <col min="266" max="266" width="8" style="30" customWidth="1"/>
    <col min="267" max="267" width="13" style="30" customWidth="1"/>
    <col min="268" max="268" width="7.28515625" style="30" customWidth="1"/>
    <col min="269" max="511" width="9.140625" style="30"/>
    <col min="512" max="512" width="4" style="30" customWidth="1"/>
    <col min="513" max="513" width="17" style="30" customWidth="1"/>
    <col min="514" max="514" width="7.42578125" style="30" customWidth="1"/>
    <col min="515" max="515" width="40" style="30" customWidth="1"/>
    <col min="516" max="516" width="6.28515625" style="30" customWidth="1"/>
    <col min="517" max="517" width="8.42578125" style="30" customWidth="1"/>
    <col min="518" max="518" width="5.28515625" style="30" customWidth="1"/>
    <col min="519" max="519" width="8.85546875" style="30" customWidth="1"/>
    <col min="520" max="520" width="8.28515625" style="30" customWidth="1"/>
    <col min="521" max="521" width="5" style="30" customWidth="1"/>
    <col min="522" max="522" width="8" style="30" customWidth="1"/>
    <col min="523" max="523" width="13" style="30" customWidth="1"/>
    <col min="524" max="524" width="7.28515625" style="30" customWidth="1"/>
    <col min="525" max="767" width="9.140625" style="30"/>
    <col min="768" max="768" width="4" style="30" customWidth="1"/>
    <col min="769" max="769" width="17" style="30" customWidth="1"/>
    <col min="770" max="770" width="7.42578125" style="30" customWidth="1"/>
    <col min="771" max="771" width="40" style="30" customWidth="1"/>
    <col min="772" max="772" width="6.28515625" style="30" customWidth="1"/>
    <col min="773" max="773" width="8.42578125" style="30" customWidth="1"/>
    <col min="774" max="774" width="5.28515625" style="30" customWidth="1"/>
    <col min="775" max="775" width="8.85546875" style="30" customWidth="1"/>
    <col min="776" max="776" width="8.28515625" style="30" customWidth="1"/>
    <col min="777" max="777" width="5" style="30" customWidth="1"/>
    <col min="778" max="778" width="8" style="30" customWidth="1"/>
    <col min="779" max="779" width="13" style="30" customWidth="1"/>
    <col min="780" max="780" width="7.28515625" style="30" customWidth="1"/>
    <col min="781" max="1023" width="9.140625" style="30"/>
    <col min="1024" max="1024" width="4" style="30" customWidth="1"/>
    <col min="1025" max="1025" width="17" style="30" customWidth="1"/>
    <col min="1026" max="1026" width="7.42578125" style="30" customWidth="1"/>
    <col min="1027" max="1027" width="40" style="30" customWidth="1"/>
    <col min="1028" max="1028" width="6.28515625" style="30" customWidth="1"/>
    <col min="1029" max="1029" width="8.42578125" style="30" customWidth="1"/>
    <col min="1030" max="1030" width="5.28515625" style="30" customWidth="1"/>
    <col min="1031" max="1031" width="8.85546875" style="30" customWidth="1"/>
    <col min="1032" max="1032" width="8.28515625" style="30" customWidth="1"/>
    <col min="1033" max="1033" width="5" style="30" customWidth="1"/>
    <col min="1034" max="1034" width="8" style="30" customWidth="1"/>
    <col min="1035" max="1035" width="13" style="30" customWidth="1"/>
    <col min="1036" max="1036" width="7.28515625" style="30" customWidth="1"/>
    <col min="1037" max="1279" width="9.140625" style="30"/>
    <col min="1280" max="1280" width="4" style="30" customWidth="1"/>
    <col min="1281" max="1281" width="17" style="30" customWidth="1"/>
    <col min="1282" max="1282" width="7.42578125" style="30" customWidth="1"/>
    <col min="1283" max="1283" width="40" style="30" customWidth="1"/>
    <col min="1284" max="1284" width="6.28515625" style="30" customWidth="1"/>
    <col min="1285" max="1285" width="8.42578125" style="30" customWidth="1"/>
    <col min="1286" max="1286" width="5.28515625" style="30" customWidth="1"/>
    <col min="1287" max="1287" width="8.85546875" style="30" customWidth="1"/>
    <col min="1288" max="1288" width="8.28515625" style="30" customWidth="1"/>
    <col min="1289" max="1289" width="5" style="30" customWidth="1"/>
    <col min="1290" max="1290" width="8" style="30" customWidth="1"/>
    <col min="1291" max="1291" width="13" style="30" customWidth="1"/>
    <col min="1292" max="1292" width="7.28515625" style="30" customWidth="1"/>
    <col min="1293" max="1535" width="9.140625" style="30"/>
    <col min="1536" max="1536" width="4" style="30" customWidth="1"/>
    <col min="1537" max="1537" width="17" style="30" customWidth="1"/>
    <col min="1538" max="1538" width="7.42578125" style="30" customWidth="1"/>
    <col min="1539" max="1539" width="40" style="30" customWidth="1"/>
    <col min="1540" max="1540" width="6.28515625" style="30" customWidth="1"/>
    <col min="1541" max="1541" width="8.42578125" style="30" customWidth="1"/>
    <col min="1542" max="1542" width="5.28515625" style="30" customWidth="1"/>
    <col min="1543" max="1543" width="8.85546875" style="30" customWidth="1"/>
    <col min="1544" max="1544" width="8.28515625" style="30" customWidth="1"/>
    <col min="1545" max="1545" width="5" style="30" customWidth="1"/>
    <col min="1546" max="1546" width="8" style="30" customWidth="1"/>
    <col min="1547" max="1547" width="13" style="30" customWidth="1"/>
    <col min="1548" max="1548" width="7.28515625" style="30" customWidth="1"/>
    <col min="1549" max="1791" width="9.140625" style="30"/>
    <col min="1792" max="1792" width="4" style="30" customWidth="1"/>
    <col min="1793" max="1793" width="17" style="30" customWidth="1"/>
    <col min="1794" max="1794" width="7.42578125" style="30" customWidth="1"/>
    <col min="1795" max="1795" width="40" style="30" customWidth="1"/>
    <col min="1796" max="1796" width="6.28515625" style="30" customWidth="1"/>
    <col min="1797" max="1797" width="8.42578125" style="30" customWidth="1"/>
    <col min="1798" max="1798" width="5.28515625" style="30" customWidth="1"/>
    <col min="1799" max="1799" width="8.85546875" style="30" customWidth="1"/>
    <col min="1800" max="1800" width="8.28515625" style="30" customWidth="1"/>
    <col min="1801" max="1801" width="5" style="30" customWidth="1"/>
    <col min="1802" max="1802" width="8" style="30" customWidth="1"/>
    <col min="1803" max="1803" width="13" style="30" customWidth="1"/>
    <col min="1804" max="1804" width="7.28515625" style="30" customWidth="1"/>
    <col min="1805" max="2047" width="9.140625" style="30"/>
    <col min="2048" max="2048" width="4" style="30" customWidth="1"/>
    <col min="2049" max="2049" width="17" style="30" customWidth="1"/>
    <col min="2050" max="2050" width="7.42578125" style="30" customWidth="1"/>
    <col min="2051" max="2051" width="40" style="30" customWidth="1"/>
    <col min="2052" max="2052" width="6.28515625" style="30" customWidth="1"/>
    <col min="2053" max="2053" width="8.42578125" style="30" customWidth="1"/>
    <col min="2054" max="2054" width="5.28515625" style="30" customWidth="1"/>
    <col min="2055" max="2055" width="8.85546875" style="30" customWidth="1"/>
    <col min="2056" max="2056" width="8.28515625" style="30" customWidth="1"/>
    <col min="2057" max="2057" width="5" style="30" customWidth="1"/>
    <col min="2058" max="2058" width="8" style="30" customWidth="1"/>
    <col min="2059" max="2059" width="13" style="30" customWidth="1"/>
    <col min="2060" max="2060" width="7.28515625" style="30" customWidth="1"/>
    <col min="2061" max="2303" width="9.140625" style="30"/>
    <col min="2304" max="2304" width="4" style="30" customWidth="1"/>
    <col min="2305" max="2305" width="17" style="30" customWidth="1"/>
    <col min="2306" max="2306" width="7.42578125" style="30" customWidth="1"/>
    <col min="2307" max="2307" width="40" style="30" customWidth="1"/>
    <col min="2308" max="2308" width="6.28515625" style="30" customWidth="1"/>
    <col min="2309" max="2309" width="8.42578125" style="30" customWidth="1"/>
    <col min="2310" max="2310" width="5.28515625" style="30" customWidth="1"/>
    <col min="2311" max="2311" width="8.85546875" style="30" customWidth="1"/>
    <col min="2312" max="2312" width="8.28515625" style="30" customWidth="1"/>
    <col min="2313" max="2313" width="5" style="30" customWidth="1"/>
    <col min="2314" max="2314" width="8" style="30" customWidth="1"/>
    <col min="2315" max="2315" width="13" style="30" customWidth="1"/>
    <col min="2316" max="2316" width="7.28515625" style="30" customWidth="1"/>
    <col min="2317" max="2559" width="9.140625" style="30"/>
    <col min="2560" max="2560" width="4" style="30" customWidth="1"/>
    <col min="2561" max="2561" width="17" style="30" customWidth="1"/>
    <col min="2562" max="2562" width="7.42578125" style="30" customWidth="1"/>
    <col min="2563" max="2563" width="40" style="30" customWidth="1"/>
    <col min="2564" max="2564" width="6.28515625" style="30" customWidth="1"/>
    <col min="2565" max="2565" width="8.42578125" style="30" customWidth="1"/>
    <col min="2566" max="2566" width="5.28515625" style="30" customWidth="1"/>
    <col min="2567" max="2567" width="8.85546875" style="30" customWidth="1"/>
    <col min="2568" max="2568" width="8.28515625" style="30" customWidth="1"/>
    <col min="2569" max="2569" width="5" style="30" customWidth="1"/>
    <col min="2570" max="2570" width="8" style="30" customWidth="1"/>
    <col min="2571" max="2571" width="13" style="30" customWidth="1"/>
    <col min="2572" max="2572" width="7.28515625" style="30" customWidth="1"/>
    <col min="2573" max="2815" width="9.140625" style="30"/>
    <col min="2816" max="2816" width="4" style="30" customWidth="1"/>
    <col min="2817" max="2817" width="17" style="30" customWidth="1"/>
    <col min="2818" max="2818" width="7.42578125" style="30" customWidth="1"/>
    <col min="2819" max="2819" width="40" style="30" customWidth="1"/>
    <col min="2820" max="2820" width="6.28515625" style="30" customWidth="1"/>
    <col min="2821" max="2821" width="8.42578125" style="30" customWidth="1"/>
    <col min="2822" max="2822" width="5.28515625" style="30" customWidth="1"/>
    <col min="2823" max="2823" width="8.85546875" style="30" customWidth="1"/>
    <col min="2824" max="2824" width="8.28515625" style="30" customWidth="1"/>
    <col min="2825" max="2825" width="5" style="30" customWidth="1"/>
    <col min="2826" max="2826" width="8" style="30" customWidth="1"/>
    <col min="2827" max="2827" width="13" style="30" customWidth="1"/>
    <col min="2828" max="2828" width="7.28515625" style="30" customWidth="1"/>
    <col min="2829" max="3071" width="9.140625" style="30"/>
    <col min="3072" max="3072" width="4" style="30" customWidth="1"/>
    <col min="3073" max="3073" width="17" style="30" customWidth="1"/>
    <col min="3074" max="3074" width="7.42578125" style="30" customWidth="1"/>
    <col min="3075" max="3075" width="40" style="30" customWidth="1"/>
    <col min="3076" max="3076" width="6.28515625" style="30" customWidth="1"/>
    <col min="3077" max="3077" width="8.42578125" style="30" customWidth="1"/>
    <col min="3078" max="3078" width="5.28515625" style="30" customWidth="1"/>
    <col min="3079" max="3079" width="8.85546875" style="30" customWidth="1"/>
    <col min="3080" max="3080" width="8.28515625" style="30" customWidth="1"/>
    <col min="3081" max="3081" width="5" style="30" customWidth="1"/>
    <col min="3082" max="3082" width="8" style="30" customWidth="1"/>
    <col min="3083" max="3083" width="13" style="30" customWidth="1"/>
    <col min="3084" max="3084" width="7.28515625" style="30" customWidth="1"/>
    <col min="3085" max="3327" width="9.140625" style="30"/>
    <col min="3328" max="3328" width="4" style="30" customWidth="1"/>
    <col min="3329" max="3329" width="17" style="30" customWidth="1"/>
    <col min="3330" max="3330" width="7.42578125" style="30" customWidth="1"/>
    <col min="3331" max="3331" width="40" style="30" customWidth="1"/>
    <col min="3332" max="3332" width="6.28515625" style="30" customWidth="1"/>
    <col min="3333" max="3333" width="8.42578125" style="30" customWidth="1"/>
    <col min="3334" max="3334" width="5.28515625" style="30" customWidth="1"/>
    <col min="3335" max="3335" width="8.85546875" style="30" customWidth="1"/>
    <col min="3336" max="3336" width="8.28515625" style="30" customWidth="1"/>
    <col min="3337" max="3337" width="5" style="30" customWidth="1"/>
    <col min="3338" max="3338" width="8" style="30" customWidth="1"/>
    <col min="3339" max="3339" width="13" style="30" customWidth="1"/>
    <col min="3340" max="3340" width="7.28515625" style="30" customWidth="1"/>
    <col min="3341" max="3583" width="9.140625" style="30"/>
    <col min="3584" max="3584" width="4" style="30" customWidth="1"/>
    <col min="3585" max="3585" width="17" style="30" customWidth="1"/>
    <col min="3586" max="3586" width="7.42578125" style="30" customWidth="1"/>
    <col min="3587" max="3587" width="40" style="30" customWidth="1"/>
    <col min="3588" max="3588" width="6.28515625" style="30" customWidth="1"/>
    <col min="3589" max="3589" width="8.42578125" style="30" customWidth="1"/>
    <col min="3590" max="3590" width="5.28515625" style="30" customWidth="1"/>
    <col min="3591" max="3591" width="8.85546875" style="30" customWidth="1"/>
    <col min="3592" max="3592" width="8.28515625" style="30" customWidth="1"/>
    <col min="3593" max="3593" width="5" style="30" customWidth="1"/>
    <col min="3594" max="3594" width="8" style="30" customWidth="1"/>
    <col min="3595" max="3595" width="13" style="30" customWidth="1"/>
    <col min="3596" max="3596" width="7.28515625" style="30" customWidth="1"/>
    <col min="3597" max="3839" width="9.140625" style="30"/>
    <col min="3840" max="3840" width="4" style="30" customWidth="1"/>
    <col min="3841" max="3841" width="17" style="30" customWidth="1"/>
    <col min="3842" max="3842" width="7.42578125" style="30" customWidth="1"/>
    <col min="3843" max="3843" width="40" style="30" customWidth="1"/>
    <col min="3844" max="3844" width="6.28515625" style="30" customWidth="1"/>
    <col min="3845" max="3845" width="8.42578125" style="30" customWidth="1"/>
    <col min="3846" max="3846" width="5.28515625" style="30" customWidth="1"/>
    <col min="3847" max="3847" width="8.85546875" style="30" customWidth="1"/>
    <col min="3848" max="3848" width="8.28515625" style="30" customWidth="1"/>
    <col min="3849" max="3849" width="5" style="30" customWidth="1"/>
    <col min="3850" max="3850" width="8" style="30" customWidth="1"/>
    <col min="3851" max="3851" width="13" style="30" customWidth="1"/>
    <col min="3852" max="3852" width="7.28515625" style="30" customWidth="1"/>
    <col min="3853" max="4095" width="9.140625" style="30"/>
    <col min="4096" max="4096" width="4" style="30" customWidth="1"/>
    <col min="4097" max="4097" width="17" style="30" customWidth="1"/>
    <col min="4098" max="4098" width="7.42578125" style="30" customWidth="1"/>
    <col min="4099" max="4099" width="40" style="30" customWidth="1"/>
    <col min="4100" max="4100" width="6.28515625" style="30" customWidth="1"/>
    <col min="4101" max="4101" width="8.42578125" style="30" customWidth="1"/>
    <col min="4102" max="4102" width="5.28515625" style="30" customWidth="1"/>
    <col min="4103" max="4103" width="8.85546875" style="30" customWidth="1"/>
    <col min="4104" max="4104" width="8.28515625" style="30" customWidth="1"/>
    <col min="4105" max="4105" width="5" style="30" customWidth="1"/>
    <col min="4106" max="4106" width="8" style="30" customWidth="1"/>
    <col min="4107" max="4107" width="13" style="30" customWidth="1"/>
    <col min="4108" max="4108" width="7.28515625" style="30" customWidth="1"/>
    <col min="4109" max="4351" width="9.140625" style="30"/>
    <col min="4352" max="4352" width="4" style="30" customWidth="1"/>
    <col min="4353" max="4353" width="17" style="30" customWidth="1"/>
    <col min="4354" max="4354" width="7.42578125" style="30" customWidth="1"/>
    <col min="4355" max="4355" width="40" style="30" customWidth="1"/>
    <col min="4356" max="4356" width="6.28515625" style="30" customWidth="1"/>
    <col min="4357" max="4357" width="8.42578125" style="30" customWidth="1"/>
    <col min="4358" max="4358" width="5.28515625" style="30" customWidth="1"/>
    <col min="4359" max="4359" width="8.85546875" style="30" customWidth="1"/>
    <col min="4360" max="4360" width="8.28515625" style="30" customWidth="1"/>
    <col min="4361" max="4361" width="5" style="30" customWidth="1"/>
    <col min="4362" max="4362" width="8" style="30" customWidth="1"/>
    <col min="4363" max="4363" width="13" style="30" customWidth="1"/>
    <col min="4364" max="4364" width="7.28515625" style="30" customWidth="1"/>
    <col min="4365" max="4607" width="9.140625" style="30"/>
    <col min="4608" max="4608" width="4" style="30" customWidth="1"/>
    <col min="4609" max="4609" width="17" style="30" customWidth="1"/>
    <col min="4610" max="4610" width="7.42578125" style="30" customWidth="1"/>
    <col min="4611" max="4611" width="40" style="30" customWidth="1"/>
    <col min="4612" max="4612" width="6.28515625" style="30" customWidth="1"/>
    <col min="4613" max="4613" width="8.42578125" style="30" customWidth="1"/>
    <col min="4614" max="4614" width="5.28515625" style="30" customWidth="1"/>
    <col min="4615" max="4615" width="8.85546875" style="30" customWidth="1"/>
    <col min="4616" max="4616" width="8.28515625" style="30" customWidth="1"/>
    <col min="4617" max="4617" width="5" style="30" customWidth="1"/>
    <col min="4618" max="4618" width="8" style="30" customWidth="1"/>
    <col min="4619" max="4619" width="13" style="30" customWidth="1"/>
    <col min="4620" max="4620" width="7.28515625" style="30" customWidth="1"/>
    <col min="4621" max="4863" width="9.140625" style="30"/>
    <col min="4864" max="4864" width="4" style="30" customWidth="1"/>
    <col min="4865" max="4865" width="17" style="30" customWidth="1"/>
    <col min="4866" max="4866" width="7.42578125" style="30" customWidth="1"/>
    <col min="4867" max="4867" width="40" style="30" customWidth="1"/>
    <col min="4868" max="4868" width="6.28515625" style="30" customWidth="1"/>
    <col min="4869" max="4869" width="8.42578125" style="30" customWidth="1"/>
    <col min="4870" max="4870" width="5.28515625" style="30" customWidth="1"/>
    <col min="4871" max="4871" width="8.85546875" style="30" customWidth="1"/>
    <col min="4872" max="4872" width="8.28515625" style="30" customWidth="1"/>
    <col min="4873" max="4873" width="5" style="30" customWidth="1"/>
    <col min="4874" max="4874" width="8" style="30" customWidth="1"/>
    <col min="4875" max="4875" width="13" style="30" customWidth="1"/>
    <col min="4876" max="4876" width="7.28515625" style="30" customWidth="1"/>
    <col min="4877" max="5119" width="9.140625" style="30"/>
    <col min="5120" max="5120" width="4" style="30" customWidth="1"/>
    <col min="5121" max="5121" width="17" style="30" customWidth="1"/>
    <col min="5122" max="5122" width="7.42578125" style="30" customWidth="1"/>
    <col min="5123" max="5123" width="40" style="30" customWidth="1"/>
    <col min="5124" max="5124" width="6.28515625" style="30" customWidth="1"/>
    <col min="5125" max="5125" width="8.42578125" style="30" customWidth="1"/>
    <col min="5126" max="5126" width="5.28515625" style="30" customWidth="1"/>
    <col min="5127" max="5127" width="8.85546875" style="30" customWidth="1"/>
    <col min="5128" max="5128" width="8.28515625" style="30" customWidth="1"/>
    <col min="5129" max="5129" width="5" style="30" customWidth="1"/>
    <col min="5130" max="5130" width="8" style="30" customWidth="1"/>
    <col min="5131" max="5131" width="13" style="30" customWidth="1"/>
    <col min="5132" max="5132" width="7.28515625" style="30" customWidth="1"/>
    <col min="5133" max="5375" width="9.140625" style="30"/>
    <col min="5376" max="5376" width="4" style="30" customWidth="1"/>
    <col min="5377" max="5377" width="17" style="30" customWidth="1"/>
    <col min="5378" max="5378" width="7.42578125" style="30" customWidth="1"/>
    <col min="5379" max="5379" width="40" style="30" customWidth="1"/>
    <col min="5380" max="5380" width="6.28515625" style="30" customWidth="1"/>
    <col min="5381" max="5381" width="8.42578125" style="30" customWidth="1"/>
    <col min="5382" max="5382" width="5.28515625" style="30" customWidth="1"/>
    <col min="5383" max="5383" width="8.85546875" style="30" customWidth="1"/>
    <col min="5384" max="5384" width="8.28515625" style="30" customWidth="1"/>
    <col min="5385" max="5385" width="5" style="30" customWidth="1"/>
    <col min="5386" max="5386" width="8" style="30" customWidth="1"/>
    <col min="5387" max="5387" width="13" style="30" customWidth="1"/>
    <col min="5388" max="5388" width="7.28515625" style="30" customWidth="1"/>
    <col min="5389" max="5631" width="9.140625" style="30"/>
    <col min="5632" max="5632" width="4" style="30" customWidth="1"/>
    <col min="5633" max="5633" width="17" style="30" customWidth="1"/>
    <col min="5634" max="5634" width="7.42578125" style="30" customWidth="1"/>
    <col min="5635" max="5635" width="40" style="30" customWidth="1"/>
    <col min="5636" max="5636" width="6.28515625" style="30" customWidth="1"/>
    <col min="5637" max="5637" width="8.42578125" style="30" customWidth="1"/>
    <col min="5638" max="5638" width="5.28515625" style="30" customWidth="1"/>
    <col min="5639" max="5639" width="8.85546875" style="30" customWidth="1"/>
    <col min="5640" max="5640" width="8.28515625" style="30" customWidth="1"/>
    <col min="5641" max="5641" width="5" style="30" customWidth="1"/>
    <col min="5642" max="5642" width="8" style="30" customWidth="1"/>
    <col min="5643" max="5643" width="13" style="30" customWidth="1"/>
    <col min="5644" max="5644" width="7.28515625" style="30" customWidth="1"/>
    <col min="5645" max="5887" width="9.140625" style="30"/>
    <col min="5888" max="5888" width="4" style="30" customWidth="1"/>
    <col min="5889" max="5889" width="17" style="30" customWidth="1"/>
    <col min="5890" max="5890" width="7.42578125" style="30" customWidth="1"/>
    <col min="5891" max="5891" width="40" style="30" customWidth="1"/>
    <col min="5892" max="5892" width="6.28515625" style="30" customWidth="1"/>
    <col min="5893" max="5893" width="8.42578125" style="30" customWidth="1"/>
    <col min="5894" max="5894" width="5.28515625" style="30" customWidth="1"/>
    <col min="5895" max="5895" width="8.85546875" style="30" customWidth="1"/>
    <col min="5896" max="5896" width="8.28515625" style="30" customWidth="1"/>
    <col min="5897" max="5897" width="5" style="30" customWidth="1"/>
    <col min="5898" max="5898" width="8" style="30" customWidth="1"/>
    <col min="5899" max="5899" width="13" style="30" customWidth="1"/>
    <col min="5900" max="5900" width="7.28515625" style="30" customWidth="1"/>
    <col min="5901" max="6143" width="9.140625" style="30"/>
    <col min="6144" max="6144" width="4" style="30" customWidth="1"/>
    <col min="6145" max="6145" width="17" style="30" customWidth="1"/>
    <col min="6146" max="6146" width="7.42578125" style="30" customWidth="1"/>
    <col min="6147" max="6147" width="40" style="30" customWidth="1"/>
    <col min="6148" max="6148" width="6.28515625" style="30" customWidth="1"/>
    <col min="6149" max="6149" width="8.42578125" style="30" customWidth="1"/>
    <col min="6150" max="6150" width="5.28515625" style="30" customWidth="1"/>
    <col min="6151" max="6151" width="8.85546875" style="30" customWidth="1"/>
    <col min="6152" max="6152" width="8.28515625" style="30" customWidth="1"/>
    <col min="6153" max="6153" width="5" style="30" customWidth="1"/>
    <col min="6154" max="6154" width="8" style="30" customWidth="1"/>
    <col min="6155" max="6155" width="13" style="30" customWidth="1"/>
    <col min="6156" max="6156" width="7.28515625" style="30" customWidth="1"/>
    <col min="6157" max="6399" width="9.140625" style="30"/>
    <col min="6400" max="6400" width="4" style="30" customWidth="1"/>
    <col min="6401" max="6401" width="17" style="30" customWidth="1"/>
    <col min="6402" max="6402" width="7.42578125" style="30" customWidth="1"/>
    <col min="6403" max="6403" width="40" style="30" customWidth="1"/>
    <col min="6404" max="6404" width="6.28515625" style="30" customWidth="1"/>
    <col min="6405" max="6405" width="8.42578125" style="30" customWidth="1"/>
    <col min="6406" max="6406" width="5.28515625" style="30" customWidth="1"/>
    <col min="6407" max="6407" width="8.85546875" style="30" customWidth="1"/>
    <col min="6408" max="6408" width="8.28515625" style="30" customWidth="1"/>
    <col min="6409" max="6409" width="5" style="30" customWidth="1"/>
    <col min="6410" max="6410" width="8" style="30" customWidth="1"/>
    <col min="6411" max="6411" width="13" style="30" customWidth="1"/>
    <col min="6412" max="6412" width="7.28515625" style="30" customWidth="1"/>
    <col min="6413" max="6655" width="9.140625" style="30"/>
    <col min="6656" max="6656" width="4" style="30" customWidth="1"/>
    <col min="6657" max="6657" width="17" style="30" customWidth="1"/>
    <col min="6658" max="6658" width="7.42578125" style="30" customWidth="1"/>
    <col min="6659" max="6659" width="40" style="30" customWidth="1"/>
    <col min="6660" max="6660" width="6.28515625" style="30" customWidth="1"/>
    <col min="6661" max="6661" width="8.42578125" style="30" customWidth="1"/>
    <col min="6662" max="6662" width="5.28515625" style="30" customWidth="1"/>
    <col min="6663" max="6663" width="8.85546875" style="30" customWidth="1"/>
    <col min="6664" max="6664" width="8.28515625" style="30" customWidth="1"/>
    <col min="6665" max="6665" width="5" style="30" customWidth="1"/>
    <col min="6666" max="6666" width="8" style="30" customWidth="1"/>
    <col min="6667" max="6667" width="13" style="30" customWidth="1"/>
    <col min="6668" max="6668" width="7.28515625" style="30" customWidth="1"/>
    <col min="6669" max="6911" width="9.140625" style="30"/>
    <col min="6912" max="6912" width="4" style="30" customWidth="1"/>
    <col min="6913" max="6913" width="17" style="30" customWidth="1"/>
    <col min="6914" max="6914" width="7.42578125" style="30" customWidth="1"/>
    <col min="6915" max="6915" width="40" style="30" customWidth="1"/>
    <col min="6916" max="6916" width="6.28515625" style="30" customWidth="1"/>
    <col min="6917" max="6917" width="8.42578125" style="30" customWidth="1"/>
    <col min="6918" max="6918" width="5.28515625" style="30" customWidth="1"/>
    <col min="6919" max="6919" width="8.85546875" style="30" customWidth="1"/>
    <col min="6920" max="6920" width="8.28515625" style="30" customWidth="1"/>
    <col min="6921" max="6921" width="5" style="30" customWidth="1"/>
    <col min="6922" max="6922" width="8" style="30" customWidth="1"/>
    <col min="6923" max="6923" width="13" style="30" customWidth="1"/>
    <col min="6924" max="6924" width="7.28515625" style="30" customWidth="1"/>
    <col min="6925" max="7167" width="9.140625" style="30"/>
    <col min="7168" max="7168" width="4" style="30" customWidth="1"/>
    <col min="7169" max="7169" width="17" style="30" customWidth="1"/>
    <col min="7170" max="7170" width="7.42578125" style="30" customWidth="1"/>
    <col min="7171" max="7171" width="40" style="30" customWidth="1"/>
    <col min="7172" max="7172" width="6.28515625" style="30" customWidth="1"/>
    <col min="7173" max="7173" width="8.42578125" style="30" customWidth="1"/>
    <col min="7174" max="7174" width="5.28515625" style="30" customWidth="1"/>
    <col min="7175" max="7175" width="8.85546875" style="30" customWidth="1"/>
    <col min="7176" max="7176" width="8.28515625" style="30" customWidth="1"/>
    <col min="7177" max="7177" width="5" style="30" customWidth="1"/>
    <col min="7178" max="7178" width="8" style="30" customWidth="1"/>
    <col min="7179" max="7179" width="13" style="30" customWidth="1"/>
    <col min="7180" max="7180" width="7.28515625" style="30" customWidth="1"/>
    <col min="7181" max="7423" width="9.140625" style="30"/>
    <col min="7424" max="7424" width="4" style="30" customWidth="1"/>
    <col min="7425" max="7425" width="17" style="30" customWidth="1"/>
    <col min="7426" max="7426" width="7.42578125" style="30" customWidth="1"/>
    <col min="7427" max="7427" width="40" style="30" customWidth="1"/>
    <col min="7428" max="7428" width="6.28515625" style="30" customWidth="1"/>
    <col min="7429" max="7429" width="8.42578125" style="30" customWidth="1"/>
    <col min="7430" max="7430" width="5.28515625" style="30" customWidth="1"/>
    <col min="7431" max="7431" width="8.85546875" style="30" customWidth="1"/>
    <col min="7432" max="7432" width="8.28515625" style="30" customWidth="1"/>
    <col min="7433" max="7433" width="5" style="30" customWidth="1"/>
    <col min="7434" max="7434" width="8" style="30" customWidth="1"/>
    <col min="7435" max="7435" width="13" style="30" customWidth="1"/>
    <col min="7436" max="7436" width="7.28515625" style="30" customWidth="1"/>
    <col min="7437" max="7679" width="9.140625" style="30"/>
    <col min="7680" max="7680" width="4" style="30" customWidth="1"/>
    <col min="7681" max="7681" width="17" style="30" customWidth="1"/>
    <col min="7682" max="7682" width="7.42578125" style="30" customWidth="1"/>
    <col min="7683" max="7683" width="40" style="30" customWidth="1"/>
    <col min="7684" max="7684" width="6.28515625" style="30" customWidth="1"/>
    <col min="7685" max="7685" width="8.42578125" style="30" customWidth="1"/>
    <col min="7686" max="7686" width="5.28515625" style="30" customWidth="1"/>
    <col min="7687" max="7687" width="8.85546875" style="30" customWidth="1"/>
    <col min="7688" max="7688" width="8.28515625" style="30" customWidth="1"/>
    <col min="7689" max="7689" width="5" style="30" customWidth="1"/>
    <col min="7690" max="7690" width="8" style="30" customWidth="1"/>
    <col min="7691" max="7691" width="13" style="30" customWidth="1"/>
    <col min="7692" max="7692" width="7.28515625" style="30" customWidth="1"/>
    <col min="7693" max="7935" width="9.140625" style="30"/>
    <col min="7936" max="7936" width="4" style="30" customWidth="1"/>
    <col min="7937" max="7937" width="17" style="30" customWidth="1"/>
    <col min="7938" max="7938" width="7.42578125" style="30" customWidth="1"/>
    <col min="7939" max="7939" width="40" style="30" customWidth="1"/>
    <col min="7940" max="7940" width="6.28515625" style="30" customWidth="1"/>
    <col min="7941" max="7941" width="8.42578125" style="30" customWidth="1"/>
    <col min="7942" max="7942" width="5.28515625" style="30" customWidth="1"/>
    <col min="7943" max="7943" width="8.85546875" style="30" customWidth="1"/>
    <col min="7944" max="7944" width="8.28515625" style="30" customWidth="1"/>
    <col min="7945" max="7945" width="5" style="30" customWidth="1"/>
    <col min="7946" max="7946" width="8" style="30" customWidth="1"/>
    <col min="7947" max="7947" width="13" style="30" customWidth="1"/>
    <col min="7948" max="7948" width="7.28515625" style="30" customWidth="1"/>
    <col min="7949" max="8191" width="9.140625" style="30"/>
    <col min="8192" max="8192" width="4" style="30" customWidth="1"/>
    <col min="8193" max="8193" width="17" style="30" customWidth="1"/>
    <col min="8194" max="8194" width="7.42578125" style="30" customWidth="1"/>
    <col min="8195" max="8195" width="40" style="30" customWidth="1"/>
    <col min="8196" max="8196" width="6.28515625" style="30" customWidth="1"/>
    <col min="8197" max="8197" width="8.42578125" style="30" customWidth="1"/>
    <col min="8198" max="8198" width="5.28515625" style="30" customWidth="1"/>
    <col min="8199" max="8199" width="8.85546875" style="30" customWidth="1"/>
    <col min="8200" max="8200" width="8.28515625" style="30" customWidth="1"/>
    <col min="8201" max="8201" width="5" style="30" customWidth="1"/>
    <col min="8202" max="8202" width="8" style="30" customWidth="1"/>
    <col min="8203" max="8203" width="13" style="30" customWidth="1"/>
    <col min="8204" max="8204" width="7.28515625" style="30" customWidth="1"/>
    <col min="8205" max="8447" width="9.140625" style="30"/>
    <col min="8448" max="8448" width="4" style="30" customWidth="1"/>
    <col min="8449" max="8449" width="17" style="30" customWidth="1"/>
    <col min="8450" max="8450" width="7.42578125" style="30" customWidth="1"/>
    <col min="8451" max="8451" width="40" style="30" customWidth="1"/>
    <col min="8452" max="8452" width="6.28515625" style="30" customWidth="1"/>
    <col min="8453" max="8453" width="8.42578125" style="30" customWidth="1"/>
    <col min="8454" max="8454" width="5.28515625" style="30" customWidth="1"/>
    <col min="8455" max="8455" width="8.85546875" style="30" customWidth="1"/>
    <col min="8456" max="8456" width="8.28515625" style="30" customWidth="1"/>
    <col min="8457" max="8457" width="5" style="30" customWidth="1"/>
    <col min="8458" max="8458" width="8" style="30" customWidth="1"/>
    <col min="8459" max="8459" width="13" style="30" customWidth="1"/>
    <col min="8460" max="8460" width="7.28515625" style="30" customWidth="1"/>
    <col min="8461" max="8703" width="9.140625" style="30"/>
    <col min="8704" max="8704" width="4" style="30" customWidth="1"/>
    <col min="8705" max="8705" width="17" style="30" customWidth="1"/>
    <col min="8706" max="8706" width="7.42578125" style="30" customWidth="1"/>
    <col min="8707" max="8707" width="40" style="30" customWidth="1"/>
    <col min="8708" max="8708" width="6.28515625" style="30" customWidth="1"/>
    <col min="8709" max="8709" width="8.42578125" style="30" customWidth="1"/>
    <col min="8710" max="8710" width="5.28515625" style="30" customWidth="1"/>
    <col min="8711" max="8711" width="8.85546875" style="30" customWidth="1"/>
    <col min="8712" max="8712" width="8.28515625" style="30" customWidth="1"/>
    <col min="8713" max="8713" width="5" style="30" customWidth="1"/>
    <col min="8714" max="8714" width="8" style="30" customWidth="1"/>
    <col min="8715" max="8715" width="13" style="30" customWidth="1"/>
    <col min="8716" max="8716" width="7.28515625" style="30" customWidth="1"/>
    <col min="8717" max="8959" width="9.140625" style="30"/>
    <col min="8960" max="8960" width="4" style="30" customWidth="1"/>
    <col min="8961" max="8961" width="17" style="30" customWidth="1"/>
    <col min="8962" max="8962" width="7.42578125" style="30" customWidth="1"/>
    <col min="8963" max="8963" width="40" style="30" customWidth="1"/>
    <col min="8964" max="8964" width="6.28515625" style="30" customWidth="1"/>
    <col min="8965" max="8965" width="8.42578125" style="30" customWidth="1"/>
    <col min="8966" max="8966" width="5.28515625" style="30" customWidth="1"/>
    <col min="8967" max="8967" width="8.85546875" style="30" customWidth="1"/>
    <col min="8968" max="8968" width="8.28515625" style="30" customWidth="1"/>
    <col min="8969" max="8969" width="5" style="30" customWidth="1"/>
    <col min="8970" max="8970" width="8" style="30" customWidth="1"/>
    <col min="8971" max="8971" width="13" style="30" customWidth="1"/>
    <col min="8972" max="8972" width="7.28515625" style="30" customWidth="1"/>
    <col min="8973" max="9215" width="9.140625" style="30"/>
    <col min="9216" max="9216" width="4" style="30" customWidth="1"/>
    <col min="9217" max="9217" width="17" style="30" customWidth="1"/>
    <col min="9218" max="9218" width="7.42578125" style="30" customWidth="1"/>
    <col min="9219" max="9219" width="40" style="30" customWidth="1"/>
    <col min="9220" max="9220" width="6.28515625" style="30" customWidth="1"/>
    <col min="9221" max="9221" width="8.42578125" style="30" customWidth="1"/>
    <col min="9222" max="9222" width="5.28515625" style="30" customWidth="1"/>
    <col min="9223" max="9223" width="8.85546875" style="30" customWidth="1"/>
    <col min="9224" max="9224" width="8.28515625" style="30" customWidth="1"/>
    <col min="9225" max="9225" width="5" style="30" customWidth="1"/>
    <col min="9226" max="9226" width="8" style="30" customWidth="1"/>
    <col min="9227" max="9227" width="13" style="30" customWidth="1"/>
    <col min="9228" max="9228" width="7.28515625" style="30" customWidth="1"/>
    <col min="9229" max="9471" width="9.140625" style="30"/>
    <col min="9472" max="9472" width="4" style="30" customWidth="1"/>
    <col min="9473" max="9473" width="17" style="30" customWidth="1"/>
    <col min="9474" max="9474" width="7.42578125" style="30" customWidth="1"/>
    <col min="9475" max="9475" width="40" style="30" customWidth="1"/>
    <col min="9476" max="9476" width="6.28515625" style="30" customWidth="1"/>
    <col min="9477" max="9477" width="8.42578125" style="30" customWidth="1"/>
    <col min="9478" max="9478" width="5.28515625" style="30" customWidth="1"/>
    <col min="9479" max="9479" width="8.85546875" style="30" customWidth="1"/>
    <col min="9480" max="9480" width="8.28515625" style="30" customWidth="1"/>
    <col min="9481" max="9481" width="5" style="30" customWidth="1"/>
    <col min="9482" max="9482" width="8" style="30" customWidth="1"/>
    <col min="9483" max="9483" width="13" style="30" customWidth="1"/>
    <col min="9484" max="9484" width="7.28515625" style="30" customWidth="1"/>
    <col min="9485" max="9727" width="9.140625" style="30"/>
    <col min="9728" max="9728" width="4" style="30" customWidth="1"/>
    <col min="9729" max="9729" width="17" style="30" customWidth="1"/>
    <col min="9730" max="9730" width="7.42578125" style="30" customWidth="1"/>
    <col min="9731" max="9731" width="40" style="30" customWidth="1"/>
    <col min="9732" max="9732" width="6.28515625" style="30" customWidth="1"/>
    <col min="9733" max="9733" width="8.42578125" style="30" customWidth="1"/>
    <col min="9734" max="9734" width="5.28515625" style="30" customWidth="1"/>
    <col min="9735" max="9735" width="8.85546875" style="30" customWidth="1"/>
    <col min="9736" max="9736" width="8.28515625" style="30" customWidth="1"/>
    <col min="9737" max="9737" width="5" style="30" customWidth="1"/>
    <col min="9738" max="9738" width="8" style="30" customWidth="1"/>
    <col min="9739" max="9739" width="13" style="30" customWidth="1"/>
    <col min="9740" max="9740" width="7.28515625" style="30" customWidth="1"/>
    <col min="9741" max="9983" width="9.140625" style="30"/>
    <col min="9984" max="9984" width="4" style="30" customWidth="1"/>
    <col min="9985" max="9985" width="17" style="30" customWidth="1"/>
    <col min="9986" max="9986" width="7.42578125" style="30" customWidth="1"/>
    <col min="9987" max="9987" width="40" style="30" customWidth="1"/>
    <col min="9988" max="9988" width="6.28515625" style="30" customWidth="1"/>
    <col min="9989" max="9989" width="8.42578125" style="30" customWidth="1"/>
    <col min="9990" max="9990" width="5.28515625" style="30" customWidth="1"/>
    <col min="9991" max="9991" width="8.85546875" style="30" customWidth="1"/>
    <col min="9992" max="9992" width="8.28515625" style="30" customWidth="1"/>
    <col min="9993" max="9993" width="5" style="30" customWidth="1"/>
    <col min="9994" max="9994" width="8" style="30" customWidth="1"/>
    <col min="9995" max="9995" width="13" style="30" customWidth="1"/>
    <col min="9996" max="9996" width="7.28515625" style="30" customWidth="1"/>
    <col min="9997" max="10239" width="9.140625" style="30"/>
    <col min="10240" max="10240" width="4" style="30" customWidth="1"/>
    <col min="10241" max="10241" width="17" style="30" customWidth="1"/>
    <col min="10242" max="10242" width="7.42578125" style="30" customWidth="1"/>
    <col min="10243" max="10243" width="40" style="30" customWidth="1"/>
    <col min="10244" max="10244" width="6.28515625" style="30" customWidth="1"/>
    <col min="10245" max="10245" width="8.42578125" style="30" customWidth="1"/>
    <col min="10246" max="10246" width="5.28515625" style="30" customWidth="1"/>
    <col min="10247" max="10247" width="8.85546875" style="30" customWidth="1"/>
    <col min="10248" max="10248" width="8.28515625" style="30" customWidth="1"/>
    <col min="10249" max="10249" width="5" style="30" customWidth="1"/>
    <col min="10250" max="10250" width="8" style="30" customWidth="1"/>
    <col min="10251" max="10251" width="13" style="30" customWidth="1"/>
    <col min="10252" max="10252" width="7.28515625" style="30" customWidth="1"/>
    <col min="10253" max="10495" width="9.140625" style="30"/>
    <col min="10496" max="10496" width="4" style="30" customWidth="1"/>
    <col min="10497" max="10497" width="17" style="30" customWidth="1"/>
    <col min="10498" max="10498" width="7.42578125" style="30" customWidth="1"/>
    <col min="10499" max="10499" width="40" style="30" customWidth="1"/>
    <col min="10500" max="10500" width="6.28515625" style="30" customWidth="1"/>
    <col min="10501" max="10501" width="8.42578125" style="30" customWidth="1"/>
    <col min="10502" max="10502" width="5.28515625" style="30" customWidth="1"/>
    <col min="10503" max="10503" width="8.85546875" style="30" customWidth="1"/>
    <col min="10504" max="10504" width="8.28515625" style="30" customWidth="1"/>
    <col min="10505" max="10505" width="5" style="30" customWidth="1"/>
    <col min="10506" max="10506" width="8" style="30" customWidth="1"/>
    <col min="10507" max="10507" width="13" style="30" customWidth="1"/>
    <col min="10508" max="10508" width="7.28515625" style="30" customWidth="1"/>
    <col min="10509" max="10751" width="9.140625" style="30"/>
    <col min="10752" max="10752" width="4" style="30" customWidth="1"/>
    <col min="10753" max="10753" width="17" style="30" customWidth="1"/>
    <col min="10754" max="10754" width="7.42578125" style="30" customWidth="1"/>
    <col min="10755" max="10755" width="40" style="30" customWidth="1"/>
    <col min="10756" max="10756" width="6.28515625" style="30" customWidth="1"/>
    <col min="10757" max="10757" width="8.42578125" style="30" customWidth="1"/>
    <col min="10758" max="10758" width="5.28515625" style="30" customWidth="1"/>
    <col min="10759" max="10759" width="8.85546875" style="30" customWidth="1"/>
    <col min="10760" max="10760" width="8.28515625" style="30" customWidth="1"/>
    <col min="10761" max="10761" width="5" style="30" customWidth="1"/>
    <col min="10762" max="10762" width="8" style="30" customWidth="1"/>
    <col min="10763" max="10763" width="13" style="30" customWidth="1"/>
    <col min="10764" max="10764" width="7.28515625" style="30" customWidth="1"/>
    <col min="10765" max="11007" width="9.140625" style="30"/>
    <col min="11008" max="11008" width="4" style="30" customWidth="1"/>
    <col min="11009" max="11009" width="17" style="30" customWidth="1"/>
    <col min="11010" max="11010" width="7.42578125" style="30" customWidth="1"/>
    <col min="11011" max="11011" width="40" style="30" customWidth="1"/>
    <col min="11012" max="11012" width="6.28515625" style="30" customWidth="1"/>
    <col min="11013" max="11013" width="8.42578125" style="30" customWidth="1"/>
    <col min="11014" max="11014" width="5.28515625" style="30" customWidth="1"/>
    <col min="11015" max="11015" width="8.85546875" style="30" customWidth="1"/>
    <col min="11016" max="11016" width="8.28515625" style="30" customWidth="1"/>
    <col min="11017" max="11017" width="5" style="30" customWidth="1"/>
    <col min="11018" max="11018" width="8" style="30" customWidth="1"/>
    <col min="11019" max="11019" width="13" style="30" customWidth="1"/>
    <col min="11020" max="11020" width="7.28515625" style="30" customWidth="1"/>
    <col min="11021" max="11263" width="9.140625" style="30"/>
    <col min="11264" max="11264" width="4" style="30" customWidth="1"/>
    <col min="11265" max="11265" width="17" style="30" customWidth="1"/>
    <col min="11266" max="11266" width="7.42578125" style="30" customWidth="1"/>
    <col min="11267" max="11267" width="40" style="30" customWidth="1"/>
    <col min="11268" max="11268" width="6.28515625" style="30" customWidth="1"/>
    <col min="11269" max="11269" width="8.42578125" style="30" customWidth="1"/>
    <col min="11270" max="11270" width="5.28515625" style="30" customWidth="1"/>
    <col min="11271" max="11271" width="8.85546875" style="30" customWidth="1"/>
    <col min="11272" max="11272" width="8.28515625" style="30" customWidth="1"/>
    <col min="11273" max="11273" width="5" style="30" customWidth="1"/>
    <col min="11274" max="11274" width="8" style="30" customWidth="1"/>
    <col min="11275" max="11275" width="13" style="30" customWidth="1"/>
    <col min="11276" max="11276" width="7.28515625" style="30" customWidth="1"/>
    <col min="11277" max="11519" width="9.140625" style="30"/>
    <col min="11520" max="11520" width="4" style="30" customWidth="1"/>
    <col min="11521" max="11521" width="17" style="30" customWidth="1"/>
    <col min="11522" max="11522" width="7.42578125" style="30" customWidth="1"/>
    <col min="11523" max="11523" width="40" style="30" customWidth="1"/>
    <col min="11524" max="11524" width="6.28515625" style="30" customWidth="1"/>
    <col min="11525" max="11525" width="8.42578125" style="30" customWidth="1"/>
    <col min="11526" max="11526" width="5.28515625" style="30" customWidth="1"/>
    <col min="11527" max="11527" width="8.85546875" style="30" customWidth="1"/>
    <col min="11528" max="11528" width="8.28515625" style="30" customWidth="1"/>
    <col min="11529" max="11529" width="5" style="30" customWidth="1"/>
    <col min="11530" max="11530" width="8" style="30" customWidth="1"/>
    <col min="11531" max="11531" width="13" style="30" customWidth="1"/>
    <col min="11532" max="11532" width="7.28515625" style="30" customWidth="1"/>
    <col min="11533" max="11775" width="9.140625" style="30"/>
    <col min="11776" max="11776" width="4" style="30" customWidth="1"/>
    <col min="11777" max="11777" width="17" style="30" customWidth="1"/>
    <col min="11778" max="11778" width="7.42578125" style="30" customWidth="1"/>
    <col min="11779" max="11779" width="40" style="30" customWidth="1"/>
    <col min="11780" max="11780" width="6.28515625" style="30" customWidth="1"/>
    <col min="11781" max="11781" width="8.42578125" style="30" customWidth="1"/>
    <col min="11782" max="11782" width="5.28515625" style="30" customWidth="1"/>
    <col min="11783" max="11783" width="8.85546875" style="30" customWidth="1"/>
    <col min="11784" max="11784" width="8.28515625" style="30" customWidth="1"/>
    <col min="11785" max="11785" width="5" style="30" customWidth="1"/>
    <col min="11786" max="11786" width="8" style="30" customWidth="1"/>
    <col min="11787" max="11787" width="13" style="30" customWidth="1"/>
    <col min="11788" max="11788" width="7.28515625" style="30" customWidth="1"/>
    <col min="11789" max="12031" width="9.140625" style="30"/>
    <col min="12032" max="12032" width="4" style="30" customWidth="1"/>
    <col min="12033" max="12033" width="17" style="30" customWidth="1"/>
    <col min="12034" max="12034" width="7.42578125" style="30" customWidth="1"/>
    <col min="12035" max="12035" width="40" style="30" customWidth="1"/>
    <col min="12036" max="12036" width="6.28515625" style="30" customWidth="1"/>
    <col min="12037" max="12037" width="8.42578125" style="30" customWidth="1"/>
    <col min="12038" max="12038" width="5.28515625" style="30" customWidth="1"/>
    <col min="12039" max="12039" width="8.85546875" style="30" customWidth="1"/>
    <col min="12040" max="12040" width="8.28515625" style="30" customWidth="1"/>
    <col min="12041" max="12041" width="5" style="30" customWidth="1"/>
    <col min="12042" max="12042" width="8" style="30" customWidth="1"/>
    <col min="12043" max="12043" width="13" style="30" customWidth="1"/>
    <col min="12044" max="12044" width="7.28515625" style="30" customWidth="1"/>
    <col min="12045" max="12287" width="9.140625" style="30"/>
    <col min="12288" max="12288" width="4" style="30" customWidth="1"/>
    <col min="12289" max="12289" width="17" style="30" customWidth="1"/>
    <col min="12290" max="12290" width="7.42578125" style="30" customWidth="1"/>
    <col min="12291" max="12291" width="40" style="30" customWidth="1"/>
    <col min="12292" max="12292" width="6.28515625" style="30" customWidth="1"/>
    <col min="12293" max="12293" width="8.42578125" style="30" customWidth="1"/>
    <col min="12294" max="12294" width="5.28515625" style="30" customWidth="1"/>
    <col min="12295" max="12295" width="8.85546875" style="30" customWidth="1"/>
    <col min="12296" max="12296" width="8.28515625" style="30" customWidth="1"/>
    <col min="12297" max="12297" width="5" style="30" customWidth="1"/>
    <col min="12298" max="12298" width="8" style="30" customWidth="1"/>
    <col min="12299" max="12299" width="13" style="30" customWidth="1"/>
    <col min="12300" max="12300" width="7.28515625" style="30" customWidth="1"/>
    <col min="12301" max="12543" width="9.140625" style="30"/>
    <col min="12544" max="12544" width="4" style="30" customWidth="1"/>
    <col min="12545" max="12545" width="17" style="30" customWidth="1"/>
    <col min="12546" max="12546" width="7.42578125" style="30" customWidth="1"/>
    <col min="12547" max="12547" width="40" style="30" customWidth="1"/>
    <col min="12548" max="12548" width="6.28515625" style="30" customWidth="1"/>
    <col min="12549" max="12549" width="8.42578125" style="30" customWidth="1"/>
    <col min="12550" max="12550" width="5.28515625" style="30" customWidth="1"/>
    <col min="12551" max="12551" width="8.85546875" style="30" customWidth="1"/>
    <col min="12552" max="12552" width="8.28515625" style="30" customWidth="1"/>
    <col min="12553" max="12553" width="5" style="30" customWidth="1"/>
    <col min="12554" max="12554" width="8" style="30" customWidth="1"/>
    <col min="12555" max="12555" width="13" style="30" customWidth="1"/>
    <col min="12556" max="12556" width="7.28515625" style="30" customWidth="1"/>
    <col min="12557" max="12799" width="9.140625" style="30"/>
    <col min="12800" max="12800" width="4" style="30" customWidth="1"/>
    <col min="12801" max="12801" width="17" style="30" customWidth="1"/>
    <col min="12802" max="12802" width="7.42578125" style="30" customWidth="1"/>
    <col min="12803" max="12803" width="40" style="30" customWidth="1"/>
    <col min="12804" max="12804" width="6.28515625" style="30" customWidth="1"/>
    <col min="12805" max="12805" width="8.42578125" style="30" customWidth="1"/>
    <col min="12806" max="12806" width="5.28515625" style="30" customWidth="1"/>
    <col min="12807" max="12807" width="8.85546875" style="30" customWidth="1"/>
    <col min="12808" max="12808" width="8.28515625" style="30" customWidth="1"/>
    <col min="12809" max="12809" width="5" style="30" customWidth="1"/>
    <col min="12810" max="12810" width="8" style="30" customWidth="1"/>
    <col min="12811" max="12811" width="13" style="30" customWidth="1"/>
    <col min="12812" max="12812" width="7.28515625" style="30" customWidth="1"/>
    <col min="12813" max="13055" width="9.140625" style="30"/>
    <col min="13056" max="13056" width="4" style="30" customWidth="1"/>
    <col min="13057" max="13057" width="17" style="30" customWidth="1"/>
    <col min="13058" max="13058" width="7.42578125" style="30" customWidth="1"/>
    <col min="13059" max="13059" width="40" style="30" customWidth="1"/>
    <col min="13060" max="13060" width="6.28515625" style="30" customWidth="1"/>
    <col min="13061" max="13061" width="8.42578125" style="30" customWidth="1"/>
    <col min="13062" max="13062" width="5.28515625" style="30" customWidth="1"/>
    <col min="13063" max="13063" width="8.85546875" style="30" customWidth="1"/>
    <col min="13064" max="13064" width="8.28515625" style="30" customWidth="1"/>
    <col min="13065" max="13065" width="5" style="30" customWidth="1"/>
    <col min="13066" max="13066" width="8" style="30" customWidth="1"/>
    <col min="13067" max="13067" width="13" style="30" customWidth="1"/>
    <col min="13068" max="13068" width="7.28515625" style="30" customWidth="1"/>
    <col min="13069" max="13311" width="9.140625" style="30"/>
    <col min="13312" max="13312" width="4" style="30" customWidth="1"/>
    <col min="13313" max="13313" width="17" style="30" customWidth="1"/>
    <col min="13314" max="13314" width="7.42578125" style="30" customWidth="1"/>
    <col min="13315" max="13315" width="40" style="30" customWidth="1"/>
    <col min="13316" max="13316" width="6.28515625" style="30" customWidth="1"/>
    <col min="13317" max="13317" width="8.42578125" style="30" customWidth="1"/>
    <col min="13318" max="13318" width="5.28515625" style="30" customWidth="1"/>
    <col min="13319" max="13319" width="8.85546875" style="30" customWidth="1"/>
    <col min="13320" max="13320" width="8.28515625" style="30" customWidth="1"/>
    <col min="13321" max="13321" width="5" style="30" customWidth="1"/>
    <col min="13322" max="13322" width="8" style="30" customWidth="1"/>
    <col min="13323" max="13323" width="13" style="30" customWidth="1"/>
    <col min="13324" max="13324" width="7.28515625" style="30" customWidth="1"/>
    <col min="13325" max="13567" width="9.140625" style="30"/>
    <col min="13568" max="13568" width="4" style="30" customWidth="1"/>
    <col min="13569" max="13569" width="17" style="30" customWidth="1"/>
    <col min="13570" max="13570" width="7.42578125" style="30" customWidth="1"/>
    <col min="13571" max="13571" width="40" style="30" customWidth="1"/>
    <col min="13572" max="13572" width="6.28515625" style="30" customWidth="1"/>
    <col min="13573" max="13573" width="8.42578125" style="30" customWidth="1"/>
    <col min="13574" max="13574" width="5.28515625" style="30" customWidth="1"/>
    <col min="13575" max="13575" width="8.85546875" style="30" customWidth="1"/>
    <col min="13576" max="13576" width="8.28515625" style="30" customWidth="1"/>
    <col min="13577" max="13577" width="5" style="30" customWidth="1"/>
    <col min="13578" max="13578" width="8" style="30" customWidth="1"/>
    <col min="13579" max="13579" width="13" style="30" customWidth="1"/>
    <col min="13580" max="13580" width="7.28515625" style="30" customWidth="1"/>
    <col min="13581" max="13823" width="9.140625" style="30"/>
    <col min="13824" max="13824" width="4" style="30" customWidth="1"/>
    <col min="13825" max="13825" width="17" style="30" customWidth="1"/>
    <col min="13826" max="13826" width="7.42578125" style="30" customWidth="1"/>
    <col min="13827" max="13827" width="40" style="30" customWidth="1"/>
    <col min="13828" max="13828" width="6.28515625" style="30" customWidth="1"/>
    <col min="13829" max="13829" width="8.42578125" style="30" customWidth="1"/>
    <col min="13830" max="13830" width="5.28515625" style="30" customWidth="1"/>
    <col min="13831" max="13831" width="8.85546875" style="30" customWidth="1"/>
    <col min="13832" max="13832" width="8.28515625" style="30" customWidth="1"/>
    <col min="13833" max="13833" width="5" style="30" customWidth="1"/>
    <col min="13834" max="13834" width="8" style="30" customWidth="1"/>
    <col min="13835" max="13835" width="13" style="30" customWidth="1"/>
    <col min="13836" max="13836" width="7.28515625" style="30" customWidth="1"/>
    <col min="13837" max="14079" width="9.140625" style="30"/>
    <col min="14080" max="14080" width="4" style="30" customWidth="1"/>
    <col min="14081" max="14081" width="17" style="30" customWidth="1"/>
    <col min="14082" max="14082" width="7.42578125" style="30" customWidth="1"/>
    <col min="14083" max="14083" width="40" style="30" customWidth="1"/>
    <col min="14084" max="14084" width="6.28515625" style="30" customWidth="1"/>
    <col min="14085" max="14085" width="8.42578125" style="30" customWidth="1"/>
    <col min="14086" max="14086" width="5.28515625" style="30" customWidth="1"/>
    <col min="14087" max="14087" width="8.85546875" style="30" customWidth="1"/>
    <col min="14088" max="14088" width="8.28515625" style="30" customWidth="1"/>
    <col min="14089" max="14089" width="5" style="30" customWidth="1"/>
    <col min="14090" max="14090" width="8" style="30" customWidth="1"/>
    <col min="14091" max="14091" width="13" style="30" customWidth="1"/>
    <col min="14092" max="14092" width="7.28515625" style="30" customWidth="1"/>
    <col min="14093" max="14335" width="9.140625" style="30"/>
    <col min="14336" max="14336" width="4" style="30" customWidth="1"/>
    <col min="14337" max="14337" width="17" style="30" customWidth="1"/>
    <col min="14338" max="14338" width="7.42578125" style="30" customWidth="1"/>
    <col min="14339" max="14339" width="40" style="30" customWidth="1"/>
    <col min="14340" max="14340" width="6.28515625" style="30" customWidth="1"/>
    <col min="14341" max="14341" width="8.42578125" style="30" customWidth="1"/>
    <col min="14342" max="14342" width="5.28515625" style="30" customWidth="1"/>
    <col min="14343" max="14343" width="8.85546875" style="30" customWidth="1"/>
    <col min="14344" max="14344" width="8.28515625" style="30" customWidth="1"/>
    <col min="14345" max="14345" width="5" style="30" customWidth="1"/>
    <col min="14346" max="14346" width="8" style="30" customWidth="1"/>
    <col min="14347" max="14347" width="13" style="30" customWidth="1"/>
    <col min="14348" max="14348" width="7.28515625" style="30" customWidth="1"/>
    <col min="14349" max="14591" width="9.140625" style="30"/>
    <col min="14592" max="14592" width="4" style="30" customWidth="1"/>
    <col min="14593" max="14593" width="17" style="30" customWidth="1"/>
    <col min="14594" max="14594" width="7.42578125" style="30" customWidth="1"/>
    <col min="14595" max="14595" width="40" style="30" customWidth="1"/>
    <col min="14596" max="14596" width="6.28515625" style="30" customWidth="1"/>
    <col min="14597" max="14597" width="8.42578125" style="30" customWidth="1"/>
    <col min="14598" max="14598" width="5.28515625" style="30" customWidth="1"/>
    <col min="14599" max="14599" width="8.85546875" style="30" customWidth="1"/>
    <col min="14600" max="14600" width="8.28515625" style="30" customWidth="1"/>
    <col min="14601" max="14601" width="5" style="30" customWidth="1"/>
    <col min="14602" max="14602" width="8" style="30" customWidth="1"/>
    <col min="14603" max="14603" width="13" style="30" customWidth="1"/>
    <col min="14604" max="14604" width="7.28515625" style="30" customWidth="1"/>
    <col min="14605" max="14847" width="9.140625" style="30"/>
    <col min="14848" max="14848" width="4" style="30" customWidth="1"/>
    <col min="14849" max="14849" width="17" style="30" customWidth="1"/>
    <col min="14850" max="14850" width="7.42578125" style="30" customWidth="1"/>
    <col min="14851" max="14851" width="40" style="30" customWidth="1"/>
    <col min="14852" max="14852" width="6.28515625" style="30" customWidth="1"/>
    <col min="14853" max="14853" width="8.42578125" style="30" customWidth="1"/>
    <col min="14854" max="14854" width="5.28515625" style="30" customWidth="1"/>
    <col min="14855" max="14855" width="8.85546875" style="30" customWidth="1"/>
    <col min="14856" max="14856" width="8.28515625" style="30" customWidth="1"/>
    <col min="14857" max="14857" width="5" style="30" customWidth="1"/>
    <col min="14858" max="14858" width="8" style="30" customWidth="1"/>
    <col min="14859" max="14859" width="13" style="30" customWidth="1"/>
    <col min="14860" max="14860" width="7.28515625" style="30" customWidth="1"/>
    <col min="14861" max="15103" width="9.140625" style="30"/>
    <col min="15104" max="15104" width="4" style="30" customWidth="1"/>
    <col min="15105" max="15105" width="17" style="30" customWidth="1"/>
    <col min="15106" max="15106" width="7.42578125" style="30" customWidth="1"/>
    <col min="15107" max="15107" width="40" style="30" customWidth="1"/>
    <col min="15108" max="15108" width="6.28515625" style="30" customWidth="1"/>
    <col min="15109" max="15109" width="8.42578125" style="30" customWidth="1"/>
    <col min="15110" max="15110" width="5.28515625" style="30" customWidth="1"/>
    <col min="15111" max="15111" width="8.85546875" style="30" customWidth="1"/>
    <col min="15112" max="15112" width="8.28515625" style="30" customWidth="1"/>
    <col min="15113" max="15113" width="5" style="30" customWidth="1"/>
    <col min="15114" max="15114" width="8" style="30" customWidth="1"/>
    <col min="15115" max="15115" width="13" style="30" customWidth="1"/>
    <col min="15116" max="15116" width="7.28515625" style="30" customWidth="1"/>
    <col min="15117" max="15359" width="9.140625" style="30"/>
    <col min="15360" max="15360" width="4" style="30" customWidth="1"/>
    <col min="15361" max="15361" width="17" style="30" customWidth="1"/>
    <col min="15362" max="15362" width="7.42578125" style="30" customWidth="1"/>
    <col min="15363" max="15363" width="40" style="30" customWidth="1"/>
    <col min="15364" max="15364" width="6.28515625" style="30" customWidth="1"/>
    <col min="15365" max="15365" width="8.42578125" style="30" customWidth="1"/>
    <col min="15366" max="15366" width="5.28515625" style="30" customWidth="1"/>
    <col min="15367" max="15367" width="8.85546875" style="30" customWidth="1"/>
    <col min="15368" max="15368" width="8.28515625" style="30" customWidth="1"/>
    <col min="15369" max="15369" width="5" style="30" customWidth="1"/>
    <col min="15370" max="15370" width="8" style="30" customWidth="1"/>
    <col min="15371" max="15371" width="13" style="30" customWidth="1"/>
    <col min="15372" max="15372" width="7.28515625" style="30" customWidth="1"/>
    <col min="15373" max="15615" width="9.140625" style="30"/>
    <col min="15616" max="15616" width="4" style="30" customWidth="1"/>
    <col min="15617" max="15617" width="17" style="30" customWidth="1"/>
    <col min="15618" max="15618" width="7.42578125" style="30" customWidth="1"/>
    <col min="15619" max="15619" width="40" style="30" customWidth="1"/>
    <col min="15620" max="15620" width="6.28515625" style="30" customWidth="1"/>
    <col min="15621" max="15621" width="8.42578125" style="30" customWidth="1"/>
    <col min="15622" max="15622" width="5.28515625" style="30" customWidth="1"/>
    <col min="15623" max="15623" width="8.85546875" style="30" customWidth="1"/>
    <col min="15624" max="15624" width="8.28515625" style="30" customWidth="1"/>
    <col min="15625" max="15625" width="5" style="30" customWidth="1"/>
    <col min="15626" max="15626" width="8" style="30" customWidth="1"/>
    <col min="15627" max="15627" width="13" style="30" customWidth="1"/>
    <col min="15628" max="15628" width="7.28515625" style="30" customWidth="1"/>
    <col min="15629" max="15871" width="9.140625" style="30"/>
    <col min="15872" max="15872" width="4" style="30" customWidth="1"/>
    <col min="15873" max="15873" width="17" style="30" customWidth="1"/>
    <col min="15874" max="15874" width="7.42578125" style="30" customWidth="1"/>
    <col min="15875" max="15875" width="40" style="30" customWidth="1"/>
    <col min="15876" max="15876" width="6.28515625" style="30" customWidth="1"/>
    <col min="15877" max="15877" width="8.42578125" style="30" customWidth="1"/>
    <col min="15878" max="15878" width="5.28515625" style="30" customWidth="1"/>
    <col min="15879" max="15879" width="8.85546875" style="30" customWidth="1"/>
    <col min="15880" max="15880" width="8.28515625" style="30" customWidth="1"/>
    <col min="15881" max="15881" width="5" style="30" customWidth="1"/>
    <col min="15882" max="15882" width="8" style="30" customWidth="1"/>
    <col min="15883" max="15883" width="13" style="30" customWidth="1"/>
    <col min="15884" max="15884" width="7.28515625" style="30" customWidth="1"/>
    <col min="15885" max="16127" width="9.140625" style="30"/>
    <col min="16128" max="16128" width="4" style="30" customWidth="1"/>
    <col min="16129" max="16129" width="17" style="30" customWidth="1"/>
    <col min="16130" max="16130" width="7.42578125" style="30" customWidth="1"/>
    <col min="16131" max="16131" width="40" style="30" customWidth="1"/>
    <col min="16132" max="16132" width="6.28515625" style="30" customWidth="1"/>
    <col min="16133" max="16133" width="8.42578125" style="30" customWidth="1"/>
    <col min="16134" max="16134" width="5.28515625" style="30" customWidth="1"/>
    <col min="16135" max="16135" width="8.85546875" style="30" customWidth="1"/>
    <col min="16136" max="16136" width="8.28515625" style="30" customWidth="1"/>
    <col min="16137" max="16137" width="5" style="30" customWidth="1"/>
    <col min="16138" max="16138" width="8" style="30" customWidth="1"/>
    <col min="16139" max="16139" width="13" style="30" customWidth="1"/>
    <col min="16140" max="16140" width="7.28515625" style="30" customWidth="1"/>
    <col min="16141" max="16384" width="9.140625" style="30"/>
  </cols>
  <sheetData>
    <row r="1" spans="1:12" x14ac:dyDescent="0.2">
      <c r="A1" s="65"/>
      <c r="B1" s="65"/>
      <c r="C1" s="66"/>
      <c r="D1" s="67"/>
      <c r="E1" s="67"/>
      <c r="F1" s="67"/>
      <c r="G1" s="67"/>
      <c r="H1" s="67"/>
      <c r="I1" s="67"/>
    </row>
    <row r="2" spans="1:12" s="3" customFormat="1" x14ac:dyDescent="0.2">
      <c r="A2" s="84" t="s">
        <v>80</v>
      </c>
      <c r="B2" s="84"/>
      <c r="C2" s="84"/>
      <c r="D2" s="84"/>
      <c r="E2" s="84"/>
      <c r="F2" s="84"/>
      <c r="G2" s="84"/>
      <c r="H2" s="84"/>
      <c r="I2" s="84"/>
      <c r="J2" s="63" t="s">
        <v>0</v>
      </c>
      <c r="K2" s="1" t="s">
        <v>81</v>
      </c>
      <c r="L2" s="2"/>
    </row>
    <row r="3" spans="1:12" s="3" customFormat="1" x14ac:dyDescent="0.2">
      <c r="A3" s="48"/>
      <c r="B3" s="48"/>
      <c r="C3" s="68"/>
      <c r="D3" s="48"/>
      <c r="E3" s="48"/>
      <c r="F3" s="48"/>
      <c r="G3" s="48"/>
      <c r="H3" s="48"/>
      <c r="I3" s="48"/>
      <c r="J3" s="4"/>
      <c r="K3" s="4"/>
    </row>
    <row r="4" spans="1:12" s="4" customFormat="1" ht="12.75" customHeight="1" x14ac:dyDescent="0.2">
      <c r="A4" s="85" t="s">
        <v>39</v>
      </c>
      <c r="B4" s="80"/>
      <c r="C4" s="86" t="s">
        <v>1</v>
      </c>
      <c r="D4" s="85" t="s">
        <v>2</v>
      </c>
      <c r="E4" s="85" t="s">
        <v>3</v>
      </c>
      <c r="F4" s="86" t="s">
        <v>4</v>
      </c>
      <c r="G4" s="86" t="s">
        <v>5</v>
      </c>
      <c r="H4" s="86" t="s">
        <v>40</v>
      </c>
      <c r="I4" s="85" t="s">
        <v>6</v>
      </c>
      <c r="J4" s="108" t="s">
        <v>7</v>
      </c>
      <c r="K4" s="89" t="s">
        <v>42</v>
      </c>
      <c r="L4" s="89" t="s">
        <v>8</v>
      </c>
    </row>
    <row r="5" spans="1:12" s="4" customFormat="1" x14ac:dyDescent="0.2">
      <c r="A5" s="85"/>
      <c r="B5" s="80"/>
      <c r="C5" s="86"/>
      <c r="D5" s="85"/>
      <c r="E5" s="85"/>
      <c r="F5" s="86"/>
      <c r="G5" s="86"/>
      <c r="H5" s="86"/>
      <c r="I5" s="85"/>
      <c r="J5" s="109"/>
      <c r="K5" s="90"/>
      <c r="L5" s="90"/>
    </row>
    <row r="6" spans="1:12" s="4" customFormat="1" x14ac:dyDescent="0.2">
      <c r="A6" s="85"/>
      <c r="B6" s="80"/>
      <c r="C6" s="86"/>
      <c r="D6" s="85"/>
      <c r="E6" s="85"/>
      <c r="F6" s="86"/>
      <c r="G6" s="86"/>
      <c r="H6" s="86"/>
      <c r="I6" s="85"/>
      <c r="J6" s="109"/>
      <c r="K6" s="90"/>
      <c r="L6" s="90"/>
    </row>
    <row r="7" spans="1:12" s="4" customFormat="1" ht="11.25" customHeight="1" x14ac:dyDescent="0.2">
      <c r="A7" s="85"/>
      <c r="B7" s="80"/>
      <c r="C7" s="86"/>
      <c r="D7" s="85"/>
      <c r="E7" s="85"/>
      <c r="F7" s="86"/>
      <c r="G7" s="86"/>
      <c r="H7" s="86"/>
      <c r="I7" s="85"/>
      <c r="J7" s="110"/>
      <c r="K7" s="91"/>
      <c r="L7" s="91"/>
    </row>
    <row r="8" spans="1:12" s="4" customFormat="1" x14ac:dyDescent="0.2">
      <c r="A8" s="64">
        <v>1</v>
      </c>
      <c r="B8" s="64" t="s">
        <v>53</v>
      </c>
      <c r="C8" s="55" t="s">
        <v>45</v>
      </c>
      <c r="D8" s="54"/>
      <c r="E8" s="54"/>
      <c r="F8" s="54"/>
      <c r="G8" s="70"/>
      <c r="H8" s="70"/>
      <c r="I8" s="70"/>
      <c r="J8" s="70"/>
      <c r="K8" s="70"/>
      <c r="L8" s="55"/>
    </row>
    <row r="9" spans="1:12" s="4" customFormat="1" ht="12.75" customHeight="1" x14ac:dyDescent="0.2">
      <c r="A9" s="49">
        <v>1.1000000000000001</v>
      </c>
      <c r="B9" s="82" t="s">
        <v>54</v>
      </c>
      <c r="C9" s="72" t="s">
        <v>48</v>
      </c>
      <c r="D9" s="71">
        <v>220</v>
      </c>
      <c r="E9" s="71">
        <v>3000</v>
      </c>
      <c r="F9" s="71">
        <v>1</v>
      </c>
      <c r="G9" s="71">
        <f t="shared" ref="G9:G12" si="0">E9*F9</f>
        <v>3000</v>
      </c>
      <c r="H9" s="71">
        <f t="shared" ref="H9:H11" si="1">G9/1000</f>
        <v>3</v>
      </c>
      <c r="I9" s="71">
        <v>0.8</v>
      </c>
      <c r="J9" s="71">
        <f>I9*G9</f>
        <v>2400</v>
      </c>
      <c r="K9" s="71">
        <f t="shared" ref="K9:K15" si="2">J9/1000</f>
        <v>2.4</v>
      </c>
      <c r="L9" s="52"/>
    </row>
    <row r="10" spans="1:12" s="4" customFormat="1" ht="12.75" customHeight="1" x14ac:dyDescent="0.2">
      <c r="A10" s="49">
        <v>1.2</v>
      </c>
      <c r="B10" s="82" t="s">
        <v>55</v>
      </c>
      <c r="C10" s="72" t="s">
        <v>62</v>
      </c>
      <c r="D10" s="71">
        <v>220</v>
      </c>
      <c r="E10" s="71">
        <v>500</v>
      </c>
      <c r="F10" s="71">
        <v>1</v>
      </c>
      <c r="G10" s="71">
        <f t="shared" si="0"/>
        <v>500</v>
      </c>
      <c r="H10" s="71">
        <f t="shared" si="1"/>
        <v>0.5</v>
      </c>
      <c r="I10" s="71">
        <v>0.8</v>
      </c>
      <c r="J10" s="71">
        <f>I10*G10</f>
        <v>400</v>
      </c>
      <c r="K10" s="71">
        <f t="shared" si="2"/>
        <v>0.4</v>
      </c>
      <c r="L10" s="52"/>
    </row>
    <row r="11" spans="1:12" s="4" customFormat="1" ht="12.75" customHeight="1" x14ac:dyDescent="0.2">
      <c r="A11" s="49">
        <v>1.3</v>
      </c>
      <c r="B11" s="82" t="s">
        <v>56</v>
      </c>
      <c r="C11" s="72" t="s">
        <v>48</v>
      </c>
      <c r="D11" s="71">
        <v>220</v>
      </c>
      <c r="E11" s="71">
        <v>3000</v>
      </c>
      <c r="F11" s="71">
        <v>1</v>
      </c>
      <c r="G11" s="71">
        <f t="shared" si="0"/>
        <v>3000</v>
      </c>
      <c r="H11" s="71">
        <f t="shared" si="1"/>
        <v>3</v>
      </c>
      <c r="I11" s="71">
        <v>0.8</v>
      </c>
      <c r="J11" s="71">
        <f>I11*G11</f>
        <v>2400</v>
      </c>
      <c r="K11" s="71">
        <f t="shared" si="2"/>
        <v>2.4</v>
      </c>
      <c r="L11" s="52"/>
    </row>
    <row r="12" spans="1:12" s="4" customFormat="1" ht="12" customHeight="1" x14ac:dyDescent="0.2">
      <c r="A12" s="49">
        <v>1.4</v>
      </c>
      <c r="B12" s="82" t="s">
        <v>57</v>
      </c>
      <c r="C12" s="72" t="s">
        <v>62</v>
      </c>
      <c r="D12" s="71">
        <v>220</v>
      </c>
      <c r="E12" s="71">
        <v>500</v>
      </c>
      <c r="F12" s="71">
        <v>1</v>
      </c>
      <c r="G12" s="69">
        <f t="shared" si="0"/>
        <v>500</v>
      </c>
      <c r="H12" s="69">
        <f>G12/1000</f>
        <v>0.5</v>
      </c>
      <c r="I12" s="69">
        <v>0.8</v>
      </c>
      <c r="J12" s="69">
        <f>I12*G12</f>
        <v>400</v>
      </c>
      <c r="K12" s="69">
        <f t="shared" si="2"/>
        <v>0.4</v>
      </c>
      <c r="L12" s="52"/>
    </row>
    <row r="13" spans="1:12" s="4" customFormat="1" ht="12" customHeight="1" x14ac:dyDescent="0.2">
      <c r="A13" s="49">
        <v>1.5</v>
      </c>
      <c r="B13" s="82" t="s">
        <v>58</v>
      </c>
      <c r="C13" s="72" t="s">
        <v>48</v>
      </c>
      <c r="D13" s="71">
        <v>220</v>
      </c>
      <c r="E13" s="71">
        <v>3000</v>
      </c>
      <c r="F13" s="71">
        <v>1</v>
      </c>
      <c r="G13" s="69">
        <f>E13*F13</f>
        <v>3000</v>
      </c>
      <c r="H13" s="69">
        <f>G13/1000</f>
        <v>3</v>
      </c>
      <c r="I13" s="69">
        <v>0.8</v>
      </c>
      <c r="J13" s="69">
        <f t="shared" ref="J13:J16" si="3">I13*G13</f>
        <v>2400</v>
      </c>
      <c r="K13" s="69">
        <f t="shared" si="2"/>
        <v>2.4</v>
      </c>
      <c r="L13" s="52"/>
    </row>
    <row r="14" spans="1:12" s="4" customFormat="1" ht="12.75" customHeight="1" x14ac:dyDescent="0.2">
      <c r="A14" s="49">
        <v>1.6</v>
      </c>
      <c r="B14" s="82" t="s">
        <v>59</v>
      </c>
      <c r="C14" s="72" t="s">
        <v>46</v>
      </c>
      <c r="D14" s="71">
        <v>220</v>
      </c>
      <c r="E14" s="71">
        <v>250</v>
      </c>
      <c r="F14" s="71">
        <v>2</v>
      </c>
      <c r="G14" s="69">
        <f t="shared" ref="G14:G20" si="4">E14*F14</f>
        <v>500</v>
      </c>
      <c r="H14" s="69">
        <f t="shared" ref="H14:H19" si="5">G14/1000</f>
        <v>0.5</v>
      </c>
      <c r="I14" s="69">
        <v>0.8</v>
      </c>
      <c r="J14" s="69">
        <f t="shared" si="3"/>
        <v>400</v>
      </c>
      <c r="K14" s="69">
        <f t="shared" si="2"/>
        <v>0.4</v>
      </c>
      <c r="L14" s="52"/>
    </row>
    <row r="15" spans="1:12" s="4" customFormat="1" ht="12.75" customHeight="1" x14ac:dyDescent="0.2">
      <c r="A15" s="49">
        <v>1.7</v>
      </c>
      <c r="B15" s="87" t="s">
        <v>60</v>
      </c>
      <c r="C15" s="73" t="s">
        <v>63</v>
      </c>
      <c r="D15" s="71">
        <v>220</v>
      </c>
      <c r="E15" s="71">
        <v>730</v>
      </c>
      <c r="F15" s="71">
        <v>1</v>
      </c>
      <c r="G15" s="69">
        <f t="shared" si="4"/>
        <v>730</v>
      </c>
      <c r="H15" s="69">
        <f t="shared" si="5"/>
        <v>0.73</v>
      </c>
      <c r="I15" s="69">
        <v>0.8</v>
      </c>
      <c r="J15" s="69">
        <f t="shared" si="3"/>
        <v>584</v>
      </c>
      <c r="K15" s="69">
        <f t="shared" si="2"/>
        <v>0.58399999999999996</v>
      </c>
      <c r="L15" s="52"/>
    </row>
    <row r="16" spans="1:12" s="4" customFormat="1" ht="12.75" customHeight="1" x14ac:dyDescent="0.2">
      <c r="A16" s="49">
        <v>1.8</v>
      </c>
      <c r="B16" s="88"/>
      <c r="C16" s="73" t="s">
        <v>46</v>
      </c>
      <c r="D16" s="71">
        <v>220</v>
      </c>
      <c r="E16" s="71">
        <v>250</v>
      </c>
      <c r="F16" s="71">
        <v>2</v>
      </c>
      <c r="G16" s="69">
        <f t="shared" si="4"/>
        <v>500</v>
      </c>
      <c r="H16" s="69">
        <f t="shared" si="5"/>
        <v>0.5</v>
      </c>
      <c r="I16" s="69">
        <v>0.8</v>
      </c>
      <c r="J16" s="69">
        <f t="shared" si="3"/>
        <v>400</v>
      </c>
      <c r="K16" s="69">
        <f t="shared" ref="K16:K23" si="6">J16/1000</f>
        <v>0.4</v>
      </c>
      <c r="L16" s="52"/>
    </row>
    <row r="17" spans="1:12" s="4" customFormat="1" ht="12.75" customHeight="1" x14ac:dyDescent="0.2">
      <c r="A17" s="49">
        <v>1.9</v>
      </c>
      <c r="B17" s="87" t="s">
        <v>64</v>
      </c>
      <c r="C17" s="73" t="s">
        <v>63</v>
      </c>
      <c r="D17" s="71">
        <v>220</v>
      </c>
      <c r="E17" s="71">
        <v>730</v>
      </c>
      <c r="F17" s="71">
        <v>1</v>
      </c>
      <c r="G17" s="71">
        <f t="shared" si="4"/>
        <v>730</v>
      </c>
      <c r="H17" s="71">
        <f t="shared" si="5"/>
        <v>0.73</v>
      </c>
      <c r="I17" s="71">
        <v>0.8</v>
      </c>
      <c r="J17" s="71">
        <f>I17*G17</f>
        <v>584</v>
      </c>
      <c r="K17" s="71">
        <f t="shared" si="6"/>
        <v>0.58399999999999996</v>
      </c>
      <c r="L17" s="52"/>
    </row>
    <row r="18" spans="1:12" s="4" customFormat="1" ht="12.75" customHeight="1" x14ac:dyDescent="0.2">
      <c r="A18" s="81">
        <v>1.1000000000000001</v>
      </c>
      <c r="B18" s="88"/>
      <c r="C18" s="73" t="s">
        <v>46</v>
      </c>
      <c r="D18" s="71">
        <v>220</v>
      </c>
      <c r="E18" s="71">
        <v>250</v>
      </c>
      <c r="F18" s="71">
        <v>2</v>
      </c>
      <c r="G18" s="71">
        <f t="shared" si="4"/>
        <v>500</v>
      </c>
      <c r="H18" s="71">
        <f t="shared" si="5"/>
        <v>0.5</v>
      </c>
      <c r="I18" s="71">
        <v>0.8</v>
      </c>
      <c r="J18" s="71">
        <f>I18*G18</f>
        <v>400</v>
      </c>
      <c r="K18" s="71">
        <f t="shared" si="6"/>
        <v>0.4</v>
      </c>
      <c r="L18" s="52"/>
    </row>
    <row r="19" spans="1:12" s="4" customFormat="1" ht="12.75" customHeight="1" x14ac:dyDescent="0.2">
      <c r="A19" s="49">
        <v>1.1100000000000001</v>
      </c>
      <c r="B19" s="82" t="s">
        <v>61</v>
      </c>
      <c r="C19" s="72" t="s">
        <v>65</v>
      </c>
      <c r="D19" s="71">
        <v>415</v>
      </c>
      <c r="E19" s="71">
        <v>16500</v>
      </c>
      <c r="F19" s="71">
        <v>1</v>
      </c>
      <c r="G19" s="71">
        <f t="shared" si="4"/>
        <v>16500</v>
      </c>
      <c r="H19" s="71">
        <f t="shared" si="5"/>
        <v>16.5</v>
      </c>
      <c r="I19" s="71">
        <v>0.8</v>
      </c>
      <c r="J19" s="71">
        <f>I19*G19</f>
        <v>13200</v>
      </c>
      <c r="K19" s="71">
        <f t="shared" si="6"/>
        <v>13.2</v>
      </c>
      <c r="L19" s="52"/>
    </row>
    <row r="20" spans="1:12" s="4" customFormat="1" ht="12" customHeight="1" x14ac:dyDescent="0.2">
      <c r="A20" s="49">
        <v>1.1200000000000001</v>
      </c>
      <c r="B20" s="82" t="s">
        <v>66</v>
      </c>
      <c r="C20" s="72" t="s">
        <v>65</v>
      </c>
      <c r="D20" s="71">
        <v>415</v>
      </c>
      <c r="E20" s="71">
        <v>16500</v>
      </c>
      <c r="F20" s="71">
        <v>1</v>
      </c>
      <c r="G20" s="69">
        <f t="shared" si="4"/>
        <v>16500</v>
      </c>
      <c r="H20" s="69">
        <f>G20/1000</f>
        <v>16.5</v>
      </c>
      <c r="I20" s="69">
        <v>0.8</v>
      </c>
      <c r="J20" s="69">
        <f>I20*G20</f>
        <v>13200</v>
      </c>
      <c r="K20" s="69">
        <f t="shared" si="6"/>
        <v>13.2</v>
      </c>
      <c r="L20" s="52"/>
    </row>
    <row r="21" spans="1:12" s="4" customFormat="1" ht="12" customHeight="1" x14ac:dyDescent="0.2">
      <c r="A21" s="49">
        <v>1.1299999999999999</v>
      </c>
      <c r="B21" s="82" t="s">
        <v>67</v>
      </c>
      <c r="C21" s="72" t="s">
        <v>47</v>
      </c>
      <c r="D21" s="71">
        <v>415</v>
      </c>
      <c r="E21" s="71">
        <v>10800</v>
      </c>
      <c r="F21" s="71">
        <v>1</v>
      </c>
      <c r="G21" s="69">
        <f>E21*F21</f>
        <v>10800</v>
      </c>
      <c r="H21" s="69">
        <f>G21/1000</f>
        <v>10.8</v>
      </c>
      <c r="I21" s="69">
        <v>0.8</v>
      </c>
      <c r="J21" s="69">
        <f t="shared" ref="J21:J24" si="7">I21*G21</f>
        <v>8640</v>
      </c>
      <c r="K21" s="69">
        <f t="shared" si="6"/>
        <v>8.64</v>
      </c>
      <c r="L21" s="52"/>
    </row>
    <row r="22" spans="1:12" s="4" customFormat="1" ht="12.75" customHeight="1" x14ac:dyDescent="0.2">
      <c r="A22" s="49">
        <v>1.1399999999999999</v>
      </c>
      <c r="B22" s="82" t="s">
        <v>68</v>
      </c>
      <c r="C22" s="72" t="s">
        <v>47</v>
      </c>
      <c r="D22" s="71">
        <v>415</v>
      </c>
      <c r="E22" s="71">
        <v>10800</v>
      </c>
      <c r="F22" s="71">
        <v>1</v>
      </c>
      <c r="G22" s="69">
        <f t="shared" ref="G22:G25" si="8">E22*F22</f>
        <v>10800</v>
      </c>
      <c r="H22" s="69">
        <f t="shared" ref="H22:H24" si="9">G22/1000</f>
        <v>10.8</v>
      </c>
      <c r="I22" s="69">
        <v>0.8</v>
      </c>
      <c r="J22" s="69">
        <f t="shared" si="7"/>
        <v>8640</v>
      </c>
      <c r="K22" s="69">
        <f t="shared" si="6"/>
        <v>8.64</v>
      </c>
      <c r="L22" s="52"/>
    </row>
    <row r="23" spans="1:12" s="4" customFormat="1" ht="12.75" customHeight="1" x14ac:dyDescent="0.2">
      <c r="A23" s="49">
        <v>1.1499999999999999</v>
      </c>
      <c r="B23" s="82" t="s">
        <v>69</v>
      </c>
      <c r="C23" s="73" t="s">
        <v>48</v>
      </c>
      <c r="D23" s="71">
        <v>220</v>
      </c>
      <c r="E23" s="71">
        <v>3000</v>
      </c>
      <c r="F23" s="71">
        <v>1</v>
      </c>
      <c r="G23" s="69">
        <f t="shared" si="8"/>
        <v>3000</v>
      </c>
      <c r="H23" s="69">
        <f t="shared" si="9"/>
        <v>3</v>
      </c>
      <c r="I23" s="69">
        <v>0.8</v>
      </c>
      <c r="J23" s="69">
        <f t="shared" si="7"/>
        <v>2400</v>
      </c>
      <c r="K23" s="69">
        <f t="shared" si="6"/>
        <v>2.4</v>
      </c>
      <c r="L23" s="52"/>
    </row>
    <row r="24" spans="1:12" s="4" customFormat="1" ht="12.75" customHeight="1" x14ac:dyDescent="0.2">
      <c r="A24" s="49">
        <v>1.1599999999999999</v>
      </c>
      <c r="B24" s="82" t="s">
        <v>70</v>
      </c>
      <c r="C24" s="73" t="s">
        <v>46</v>
      </c>
      <c r="D24" s="71">
        <v>220</v>
      </c>
      <c r="E24" s="71">
        <v>250</v>
      </c>
      <c r="F24" s="71">
        <v>2</v>
      </c>
      <c r="G24" s="69">
        <f t="shared" si="8"/>
        <v>500</v>
      </c>
      <c r="H24" s="69">
        <f t="shared" si="9"/>
        <v>0.5</v>
      </c>
      <c r="I24" s="69">
        <v>0.8</v>
      </c>
      <c r="J24" s="69">
        <f t="shared" si="7"/>
        <v>400</v>
      </c>
      <c r="K24" s="69">
        <f t="shared" ref="K24:K28" si="10">J24/1000</f>
        <v>0.4</v>
      </c>
      <c r="L24" s="52"/>
    </row>
    <row r="25" spans="1:12" s="4" customFormat="1" ht="12" customHeight="1" x14ac:dyDescent="0.2">
      <c r="A25" s="49">
        <v>1.17</v>
      </c>
      <c r="B25" s="87" t="s">
        <v>71</v>
      </c>
      <c r="C25" s="73" t="s">
        <v>62</v>
      </c>
      <c r="D25" s="71">
        <v>220</v>
      </c>
      <c r="E25" s="71">
        <v>500</v>
      </c>
      <c r="F25" s="71">
        <v>1</v>
      </c>
      <c r="G25" s="69">
        <f t="shared" si="8"/>
        <v>500</v>
      </c>
      <c r="H25" s="69">
        <f>G25/1000</f>
        <v>0.5</v>
      </c>
      <c r="I25" s="69">
        <v>0.8</v>
      </c>
      <c r="J25" s="69">
        <f>I25*G25</f>
        <v>400</v>
      </c>
      <c r="K25" s="69">
        <f t="shared" si="10"/>
        <v>0.4</v>
      </c>
      <c r="L25" s="52"/>
    </row>
    <row r="26" spans="1:12" s="4" customFormat="1" ht="12" customHeight="1" x14ac:dyDescent="0.2">
      <c r="A26" s="49">
        <v>1.18</v>
      </c>
      <c r="B26" s="88"/>
      <c r="C26" s="72" t="s">
        <v>46</v>
      </c>
      <c r="D26" s="71">
        <v>220</v>
      </c>
      <c r="E26" s="71">
        <v>250</v>
      </c>
      <c r="F26" s="71">
        <v>2</v>
      </c>
      <c r="G26" s="69">
        <f>E26*F26</f>
        <v>500</v>
      </c>
      <c r="H26" s="69">
        <f>G26/1000</f>
        <v>0.5</v>
      </c>
      <c r="I26" s="69">
        <v>0.8</v>
      </c>
      <c r="J26" s="69">
        <f t="shared" ref="J26:J28" si="11">I26*G26</f>
        <v>400</v>
      </c>
      <c r="K26" s="69">
        <f t="shared" si="10"/>
        <v>0.4</v>
      </c>
      <c r="L26" s="52"/>
    </row>
    <row r="27" spans="1:12" s="4" customFormat="1" ht="12.75" customHeight="1" x14ac:dyDescent="0.2">
      <c r="A27" s="49">
        <v>1.19</v>
      </c>
      <c r="B27" s="49" t="s">
        <v>72</v>
      </c>
      <c r="C27" s="72" t="s">
        <v>73</v>
      </c>
      <c r="D27" s="71">
        <v>415</v>
      </c>
      <c r="E27" s="71">
        <v>3000</v>
      </c>
      <c r="F27" s="71">
        <v>1</v>
      </c>
      <c r="G27" s="69">
        <f t="shared" ref="G27:G28" si="12">E27*F27</f>
        <v>3000</v>
      </c>
      <c r="H27" s="69">
        <f t="shared" ref="H27:H28" si="13">G27/1000</f>
        <v>3</v>
      </c>
      <c r="I27" s="69">
        <v>0.8</v>
      </c>
      <c r="J27" s="69">
        <f t="shared" si="11"/>
        <v>2400</v>
      </c>
      <c r="K27" s="69">
        <f t="shared" si="10"/>
        <v>2.4</v>
      </c>
      <c r="L27" s="52"/>
    </row>
    <row r="28" spans="1:12" s="4" customFormat="1" ht="12.75" customHeight="1" x14ac:dyDescent="0.2">
      <c r="A28" s="81">
        <v>1.2</v>
      </c>
      <c r="B28" s="49" t="s">
        <v>74</v>
      </c>
      <c r="C28" s="73" t="s">
        <v>49</v>
      </c>
      <c r="D28" s="71">
        <v>415</v>
      </c>
      <c r="E28" s="71">
        <v>3000</v>
      </c>
      <c r="F28" s="71">
        <v>1</v>
      </c>
      <c r="G28" s="69">
        <f t="shared" si="12"/>
        <v>3000</v>
      </c>
      <c r="H28" s="69">
        <f t="shared" si="13"/>
        <v>3</v>
      </c>
      <c r="I28" s="69">
        <v>0.8</v>
      </c>
      <c r="J28" s="69">
        <f t="shared" si="11"/>
        <v>2400</v>
      </c>
      <c r="K28" s="69">
        <f t="shared" si="10"/>
        <v>2.4</v>
      </c>
      <c r="L28" s="52"/>
    </row>
    <row r="29" spans="1:12" s="4" customFormat="1" ht="12.75" customHeight="1" x14ac:dyDescent="0.2">
      <c r="A29" s="49">
        <v>1.21</v>
      </c>
      <c r="B29" s="49" t="s">
        <v>75</v>
      </c>
      <c r="C29" s="73" t="s">
        <v>49</v>
      </c>
      <c r="D29" s="71">
        <v>415</v>
      </c>
      <c r="E29" s="71">
        <v>3000</v>
      </c>
      <c r="F29" s="71">
        <v>1</v>
      </c>
      <c r="G29" s="69">
        <f t="shared" ref="G29:G30" si="14">E29*F29</f>
        <v>3000</v>
      </c>
      <c r="H29" s="69">
        <f t="shared" ref="H29:H30" si="15">G29/1000</f>
        <v>3</v>
      </c>
      <c r="I29" s="69">
        <v>0.8</v>
      </c>
      <c r="J29" s="69">
        <f t="shared" ref="J29:J30" si="16">I29*G29</f>
        <v>2400</v>
      </c>
      <c r="K29" s="69">
        <f t="shared" ref="K29:K30" si="17">J29/1000</f>
        <v>2.4</v>
      </c>
      <c r="L29" s="52"/>
    </row>
    <row r="30" spans="1:12" s="4" customFormat="1" ht="12.75" customHeight="1" x14ac:dyDescent="0.2">
      <c r="A30" s="49">
        <v>1.22</v>
      </c>
      <c r="B30" s="49" t="s">
        <v>76</v>
      </c>
      <c r="C30" s="72" t="s">
        <v>73</v>
      </c>
      <c r="D30" s="71">
        <v>415</v>
      </c>
      <c r="E30" s="71">
        <v>3000</v>
      </c>
      <c r="F30" s="71">
        <v>1</v>
      </c>
      <c r="G30" s="69">
        <f t="shared" si="14"/>
        <v>3000</v>
      </c>
      <c r="H30" s="69">
        <f t="shared" si="15"/>
        <v>3</v>
      </c>
      <c r="I30" s="69">
        <v>0.8</v>
      </c>
      <c r="J30" s="69">
        <f t="shared" si="16"/>
        <v>2400</v>
      </c>
      <c r="K30" s="69">
        <f t="shared" si="17"/>
        <v>2.4</v>
      </c>
      <c r="L30" s="52"/>
    </row>
    <row r="31" spans="1:12" s="4" customFormat="1" x14ac:dyDescent="0.2">
      <c r="A31" s="51">
        <v>2</v>
      </c>
      <c r="B31" s="51"/>
      <c r="C31" s="56" t="s">
        <v>41</v>
      </c>
      <c r="D31" s="56"/>
      <c r="E31" s="56"/>
      <c r="F31" s="56"/>
      <c r="G31" s="56"/>
      <c r="H31" s="56"/>
      <c r="I31" s="56"/>
      <c r="J31" s="56"/>
      <c r="K31" s="56"/>
      <c r="L31" s="56"/>
    </row>
    <row r="32" spans="1:12" s="4" customFormat="1" ht="12.75" customHeight="1" x14ac:dyDescent="0.2">
      <c r="A32" s="49">
        <v>2.1</v>
      </c>
      <c r="B32" s="49"/>
      <c r="C32" s="74" t="s">
        <v>50</v>
      </c>
      <c r="D32" s="69">
        <v>415</v>
      </c>
      <c r="E32" s="69">
        <v>5500</v>
      </c>
      <c r="F32" s="69">
        <v>1</v>
      </c>
      <c r="G32" s="69">
        <f t="shared" ref="G32:G34" si="18">E32*F32</f>
        <v>5500</v>
      </c>
      <c r="H32" s="69">
        <f t="shared" ref="H32:H36" si="19">G32/1000</f>
        <v>5.5</v>
      </c>
      <c r="I32" s="69">
        <v>0.8</v>
      </c>
      <c r="J32" s="69">
        <f t="shared" ref="J32:J34" si="20">I32*G32</f>
        <v>4400</v>
      </c>
      <c r="K32" s="69">
        <f t="shared" ref="K32:K36" si="21">J32/1000</f>
        <v>4.4000000000000004</v>
      </c>
      <c r="L32" s="53"/>
    </row>
    <row r="33" spans="1:119" s="4" customFormat="1" ht="12.75" customHeight="1" x14ac:dyDescent="0.2">
      <c r="A33" s="49">
        <v>2.2000000000000002</v>
      </c>
      <c r="B33" s="49"/>
      <c r="C33" s="50" t="s">
        <v>51</v>
      </c>
      <c r="D33" s="69">
        <v>415</v>
      </c>
      <c r="E33" s="69">
        <v>4500</v>
      </c>
      <c r="F33" s="69">
        <v>1</v>
      </c>
      <c r="G33" s="69">
        <f t="shared" si="18"/>
        <v>4500</v>
      </c>
      <c r="H33" s="69">
        <f t="shared" si="19"/>
        <v>4.5</v>
      </c>
      <c r="I33" s="69">
        <v>0.8</v>
      </c>
      <c r="J33" s="69">
        <f t="shared" si="20"/>
        <v>3600</v>
      </c>
      <c r="K33" s="69">
        <f t="shared" si="21"/>
        <v>3.6</v>
      </c>
      <c r="L33" s="53"/>
    </row>
    <row r="34" spans="1:119" s="4" customFormat="1" ht="12.75" customHeight="1" x14ac:dyDescent="0.2">
      <c r="A34" s="49">
        <v>2.2999999999999998</v>
      </c>
      <c r="B34" s="49"/>
      <c r="C34" s="50" t="s">
        <v>43</v>
      </c>
      <c r="D34" s="69">
        <v>220</v>
      </c>
      <c r="E34" s="69">
        <v>250</v>
      </c>
      <c r="F34" s="69">
        <v>1</v>
      </c>
      <c r="G34" s="69">
        <f t="shared" si="18"/>
        <v>250</v>
      </c>
      <c r="H34" s="69">
        <f t="shared" si="19"/>
        <v>0.25</v>
      </c>
      <c r="I34" s="69">
        <v>0.8</v>
      </c>
      <c r="J34" s="69">
        <f t="shared" si="20"/>
        <v>200</v>
      </c>
      <c r="K34" s="69">
        <f t="shared" si="21"/>
        <v>0.2</v>
      </c>
      <c r="L34" s="50"/>
    </row>
    <row r="35" spans="1:119" s="4" customFormat="1" ht="12.75" customHeight="1" x14ac:dyDescent="0.2">
      <c r="A35" s="49">
        <v>2.4</v>
      </c>
      <c r="B35" s="49"/>
      <c r="C35" s="50" t="s">
        <v>77</v>
      </c>
      <c r="D35" s="69">
        <v>415</v>
      </c>
      <c r="E35" s="69">
        <v>1500</v>
      </c>
      <c r="F35" s="69">
        <v>1</v>
      </c>
      <c r="G35" s="69">
        <f t="shared" ref="G35" si="22">E35*F35</f>
        <v>1500</v>
      </c>
      <c r="H35" s="69">
        <f t="shared" ref="H35" si="23">G35/1000</f>
        <v>1.5</v>
      </c>
      <c r="I35" s="69">
        <v>0.8</v>
      </c>
      <c r="J35" s="69">
        <f t="shared" ref="J35" si="24">I35*G35</f>
        <v>1200</v>
      </c>
      <c r="K35" s="69">
        <f t="shared" ref="K35" si="25">J35/1000</f>
        <v>1.2</v>
      </c>
      <c r="L35" s="50"/>
    </row>
    <row r="36" spans="1:119" s="48" customFormat="1" ht="12.75" customHeight="1" x14ac:dyDescent="0.2">
      <c r="A36" s="49">
        <v>2.5</v>
      </c>
      <c r="B36" s="49"/>
      <c r="C36" s="50" t="s">
        <v>44</v>
      </c>
      <c r="D36" s="69">
        <v>220</v>
      </c>
      <c r="E36" s="69">
        <v>3000</v>
      </c>
      <c r="F36" s="69">
        <v>1</v>
      </c>
      <c r="G36" s="69">
        <f t="shared" ref="G36" si="26">E36*F36</f>
        <v>3000</v>
      </c>
      <c r="H36" s="69">
        <f t="shared" si="19"/>
        <v>3</v>
      </c>
      <c r="I36" s="69">
        <v>0.8</v>
      </c>
      <c r="J36" s="69">
        <f t="shared" ref="J36" si="27">I36*G36</f>
        <v>2400</v>
      </c>
      <c r="K36" s="69">
        <f t="shared" si="21"/>
        <v>2.4</v>
      </c>
      <c r="L36" s="50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s="4" customFormat="1" ht="13.5" thickBot="1" x14ac:dyDescent="0.25">
      <c r="A37" s="47"/>
      <c r="B37" s="47"/>
      <c r="C37" s="6"/>
      <c r="G37" s="60">
        <f>SUM(G9:G36)</f>
        <v>98810</v>
      </c>
      <c r="H37" s="61">
        <f>G37/1000</f>
        <v>98.81</v>
      </c>
      <c r="I37" s="62"/>
      <c r="J37" s="60">
        <f>SUM(J9:J36)</f>
        <v>79048</v>
      </c>
      <c r="K37" s="61">
        <f t="shared" ref="K37" si="28">J37/1000</f>
        <v>79.048000000000002</v>
      </c>
    </row>
    <row r="38" spans="1:119" s="4" customFormat="1" x14ac:dyDescent="0.2">
      <c r="A38" s="47"/>
      <c r="B38" s="47"/>
      <c r="C38" s="6"/>
      <c r="D38" s="3"/>
      <c r="E38" s="3"/>
      <c r="F38" s="3"/>
      <c r="G38" s="3"/>
      <c r="H38" s="3"/>
      <c r="I38" s="3"/>
      <c r="J38" s="3"/>
      <c r="K38" s="3"/>
      <c r="L38" s="3"/>
    </row>
    <row r="39" spans="1:119" s="7" customFormat="1" x14ac:dyDescent="0.2">
      <c r="D39" s="3"/>
      <c r="E39" s="3"/>
      <c r="F39" s="3"/>
      <c r="G39" s="3"/>
      <c r="H39" s="3"/>
      <c r="I39" s="3"/>
      <c r="J39" s="3"/>
      <c r="K39" s="3"/>
      <c r="L39" s="3"/>
    </row>
    <row r="40" spans="1:119" s="7" customFormat="1" x14ac:dyDescent="0.2">
      <c r="A40" s="83" t="s">
        <v>9</v>
      </c>
      <c r="B40" s="83"/>
      <c r="C40" s="83"/>
      <c r="D40" s="83"/>
      <c r="E40" s="83"/>
      <c r="F40" s="83"/>
      <c r="G40" s="83"/>
      <c r="H40" s="83"/>
    </row>
    <row r="41" spans="1:119" s="7" customFormat="1" ht="15.75" customHeight="1" x14ac:dyDescent="0.2">
      <c r="A41" s="111"/>
      <c r="B41" s="111"/>
      <c r="C41" s="111"/>
      <c r="D41" s="111"/>
      <c r="E41" s="111"/>
      <c r="F41" s="111"/>
      <c r="G41" s="57">
        <v>0.8</v>
      </c>
      <c r="H41" s="58" t="s">
        <v>10</v>
      </c>
    </row>
    <row r="42" spans="1:119" s="7" customFormat="1" x14ac:dyDescent="0.2">
      <c r="A42" s="116" t="s">
        <v>11</v>
      </c>
      <c r="B42" s="116"/>
      <c r="C42" s="116"/>
      <c r="D42" s="116"/>
      <c r="E42" s="77">
        <f>H37</f>
        <v>98.81</v>
      </c>
      <c r="F42" s="58" t="s">
        <v>12</v>
      </c>
      <c r="G42" s="59">
        <f>E42/G41</f>
        <v>123.5125</v>
      </c>
      <c r="H42" s="58" t="s">
        <v>13</v>
      </c>
    </row>
    <row r="43" spans="1:119" s="7" customFormat="1" x14ac:dyDescent="0.2">
      <c r="A43" s="116" t="s">
        <v>14</v>
      </c>
      <c r="B43" s="116"/>
      <c r="C43" s="116"/>
      <c r="D43" s="116"/>
      <c r="E43" s="78">
        <f>K37</f>
        <v>79.048000000000002</v>
      </c>
      <c r="F43" s="79" t="s">
        <v>12</v>
      </c>
      <c r="G43" s="59">
        <f>E43/G41</f>
        <v>98.81</v>
      </c>
      <c r="H43" s="58" t="s">
        <v>13</v>
      </c>
    </row>
    <row r="44" spans="1:119" s="7" customFormat="1" hidden="1" x14ac:dyDescent="0.2">
      <c r="A44" s="120" t="s">
        <v>15</v>
      </c>
      <c r="B44" s="120"/>
      <c r="C44" s="120"/>
      <c r="D44" s="120"/>
      <c r="E44" s="46">
        <v>0.9</v>
      </c>
      <c r="F44" s="76" t="s">
        <v>12</v>
      </c>
      <c r="G44" s="46"/>
      <c r="H44" s="75"/>
    </row>
    <row r="45" spans="1:119" s="7" customFormat="1" hidden="1" x14ac:dyDescent="0.2">
      <c r="A45" s="102" t="s">
        <v>16</v>
      </c>
      <c r="B45" s="102"/>
      <c r="C45" s="102"/>
      <c r="D45" s="102"/>
      <c r="E45" s="10">
        <f>E43*E44</f>
        <v>71.143200000000007</v>
      </c>
      <c r="F45" s="12" t="s">
        <v>12</v>
      </c>
      <c r="G45" s="11">
        <f>E45/G41</f>
        <v>88.929000000000002</v>
      </c>
      <c r="H45" s="9" t="s">
        <v>13</v>
      </c>
    </row>
    <row r="46" spans="1:119" s="7" customFormat="1" x14ac:dyDescent="0.2">
      <c r="C46" s="6"/>
      <c r="E46" s="13"/>
      <c r="F46" s="14"/>
      <c r="G46" s="13"/>
      <c r="H46" s="14"/>
    </row>
    <row r="47" spans="1:119" s="7" customFormat="1" hidden="1" x14ac:dyDescent="0.2">
      <c r="A47" s="103" t="s">
        <v>17</v>
      </c>
      <c r="B47" s="103"/>
      <c r="C47" s="103"/>
      <c r="D47" s="103"/>
      <c r="E47" s="104"/>
      <c r="F47" s="15"/>
      <c r="G47" s="15"/>
      <c r="H47" s="15"/>
    </row>
    <row r="48" spans="1:119" s="7" customFormat="1" hidden="1" x14ac:dyDescent="0.2">
      <c r="A48" s="16" t="s">
        <v>16</v>
      </c>
      <c r="B48" s="17"/>
      <c r="C48" s="17"/>
      <c r="D48" s="18"/>
      <c r="E48" s="19">
        <f>E45</f>
        <v>71.143200000000007</v>
      </c>
      <c r="F48" s="20" t="s">
        <v>12</v>
      </c>
      <c r="G48" s="21"/>
      <c r="H48" s="5"/>
    </row>
    <row r="49" spans="1:8" s="7" customFormat="1" hidden="1" x14ac:dyDescent="0.2">
      <c r="A49" s="20" t="s">
        <v>18</v>
      </c>
      <c r="B49" s="22"/>
      <c r="C49" s="22"/>
      <c r="D49" s="23"/>
      <c r="E49" s="21">
        <v>0.85</v>
      </c>
      <c r="F49" s="24"/>
      <c r="G49" s="25"/>
      <c r="H49" s="26"/>
    </row>
    <row r="50" spans="1:8" s="7" customFormat="1" hidden="1" x14ac:dyDescent="0.2">
      <c r="A50" s="24" t="s">
        <v>19</v>
      </c>
      <c r="B50" s="15"/>
      <c r="C50" s="15"/>
      <c r="D50" s="27"/>
      <c r="E50" s="28">
        <f>(E48*1000/(1.732*415*E49))</f>
        <v>116.44436733484682</v>
      </c>
      <c r="F50" s="20" t="s">
        <v>20</v>
      </c>
      <c r="G50" s="21"/>
      <c r="H50" s="5"/>
    </row>
    <row r="51" spans="1:8" s="7" customFormat="1" hidden="1" x14ac:dyDescent="0.2">
      <c r="A51" s="20" t="s">
        <v>21</v>
      </c>
      <c r="B51" s="22"/>
      <c r="C51" s="22"/>
      <c r="D51" s="23"/>
      <c r="E51" s="21">
        <v>1.25</v>
      </c>
      <c r="F51" s="24"/>
      <c r="G51" s="25"/>
      <c r="H51" s="26"/>
    </row>
    <row r="52" spans="1:8" s="7" customFormat="1" hidden="1" x14ac:dyDescent="0.2">
      <c r="A52" s="29" t="s">
        <v>22</v>
      </c>
      <c r="B52" s="30"/>
      <c r="C52" s="3"/>
      <c r="D52" s="31"/>
      <c r="E52" s="28">
        <f>E50*E51</f>
        <v>145.55545916855851</v>
      </c>
      <c r="F52" s="20" t="s">
        <v>20</v>
      </c>
      <c r="G52" s="21"/>
      <c r="H52" s="5"/>
    </row>
    <row r="53" spans="1:8" s="7" customFormat="1" hidden="1" x14ac:dyDescent="0.2">
      <c r="A53" s="20" t="s">
        <v>23</v>
      </c>
      <c r="B53" s="22"/>
      <c r="C53" s="22"/>
      <c r="D53" s="23"/>
      <c r="E53" s="21">
        <v>200</v>
      </c>
      <c r="F53" s="20" t="s">
        <v>20</v>
      </c>
      <c r="G53" s="21"/>
      <c r="H53" s="5"/>
    </row>
    <row r="54" spans="1:8" s="7" customFormat="1" hidden="1" x14ac:dyDescent="0.2">
      <c r="A54" s="105" t="s">
        <v>24</v>
      </c>
      <c r="B54" s="105"/>
      <c r="C54" s="105"/>
      <c r="D54" s="105"/>
      <c r="E54" s="105"/>
      <c r="F54" s="25"/>
      <c r="G54" s="25"/>
      <c r="H54" s="25"/>
    </row>
    <row r="55" spans="1:8" s="7" customFormat="1" hidden="1" x14ac:dyDescent="0.2">
      <c r="A55" s="121" t="s">
        <v>19</v>
      </c>
      <c r="B55" s="122"/>
      <c r="C55" s="122"/>
      <c r="D55" s="122"/>
      <c r="E55" s="32">
        <f>E50</f>
        <v>116.44436733484682</v>
      </c>
      <c r="F55" s="33" t="s">
        <v>20</v>
      </c>
      <c r="G55" s="21"/>
      <c r="H55" s="34"/>
    </row>
    <row r="56" spans="1:8" s="7" customFormat="1" hidden="1" x14ac:dyDescent="0.2">
      <c r="A56" s="123" t="s">
        <v>25</v>
      </c>
      <c r="B56" s="124"/>
      <c r="C56" s="124"/>
      <c r="D56" s="125"/>
      <c r="E56" s="8"/>
      <c r="F56" s="33"/>
      <c r="G56" s="21"/>
      <c r="H56" s="34"/>
    </row>
    <row r="57" spans="1:8" s="7" customFormat="1" hidden="1" x14ac:dyDescent="0.2">
      <c r="A57" s="106" t="s">
        <v>26</v>
      </c>
      <c r="B57" s="107"/>
      <c r="C57" s="107"/>
      <c r="D57" s="107"/>
      <c r="E57" s="8">
        <v>0.7</v>
      </c>
      <c r="F57" s="35"/>
      <c r="G57" s="36"/>
      <c r="H57" s="37"/>
    </row>
    <row r="58" spans="1:8" s="7" customFormat="1" hidden="1" x14ac:dyDescent="0.2">
      <c r="A58" s="123" t="s">
        <v>27</v>
      </c>
      <c r="B58" s="124"/>
      <c r="C58" s="124"/>
      <c r="D58" s="125"/>
      <c r="E58" s="32">
        <f>E55/E57</f>
        <v>166.34909619263831</v>
      </c>
      <c r="F58" s="14" t="s">
        <v>20</v>
      </c>
      <c r="G58" s="15"/>
      <c r="H58" s="38"/>
    </row>
    <row r="59" spans="1:8" s="7" customFormat="1" hidden="1" x14ac:dyDescent="0.2">
      <c r="A59" s="126" t="s">
        <v>28</v>
      </c>
      <c r="B59" s="127"/>
      <c r="C59" s="127"/>
      <c r="D59" s="127"/>
      <c r="E59" s="8">
        <v>117</v>
      </c>
      <c r="F59" s="20" t="s">
        <v>20</v>
      </c>
      <c r="G59" s="22"/>
      <c r="H59" s="34"/>
    </row>
    <row r="60" spans="1:8" s="7" customFormat="1" hidden="1" x14ac:dyDescent="0.2">
      <c r="A60" s="97" t="s">
        <v>29</v>
      </c>
      <c r="B60" s="98"/>
      <c r="C60" s="98"/>
      <c r="D60" s="117"/>
      <c r="E60" s="11">
        <f>E58/E59</f>
        <v>1.4217871469456267</v>
      </c>
      <c r="F60" s="15"/>
      <c r="G60" s="15"/>
      <c r="H60" s="27"/>
    </row>
    <row r="61" spans="1:8" s="7" customFormat="1" hidden="1" x14ac:dyDescent="0.2">
      <c r="A61" s="118" t="s">
        <v>30</v>
      </c>
      <c r="B61" s="119"/>
      <c r="C61" s="119"/>
      <c r="D61" s="119"/>
      <c r="E61" s="32">
        <v>2</v>
      </c>
      <c r="F61" s="97" t="s">
        <v>31</v>
      </c>
      <c r="G61" s="98"/>
      <c r="H61" s="23"/>
    </row>
    <row r="62" spans="1:8" s="7" customFormat="1" hidden="1" x14ac:dyDescent="0.2">
      <c r="A62" s="101" t="s">
        <v>32</v>
      </c>
      <c r="B62" s="101"/>
      <c r="C62" s="101"/>
      <c r="D62" s="101"/>
      <c r="E62" s="101"/>
      <c r="F62" s="39"/>
    </row>
    <row r="63" spans="1:8" s="7" customFormat="1" hidden="1" x14ac:dyDescent="0.2">
      <c r="A63" s="99" t="s">
        <v>16</v>
      </c>
      <c r="B63" s="100"/>
      <c r="C63" s="100"/>
      <c r="D63" s="100"/>
      <c r="E63" s="40">
        <f>E45</f>
        <v>71.143200000000007</v>
      </c>
      <c r="F63" s="41" t="s">
        <v>12</v>
      </c>
    </row>
    <row r="64" spans="1:8" s="7" customFormat="1" hidden="1" x14ac:dyDescent="0.2">
      <c r="A64" s="94" t="s">
        <v>33</v>
      </c>
      <c r="B64" s="95"/>
      <c r="C64" s="95"/>
      <c r="D64" s="96"/>
      <c r="E64" s="42">
        <v>0.85</v>
      </c>
      <c r="F64" s="41"/>
    </row>
    <row r="65" spans="1:6" s="7" customFormat="1" hidden="1" x14ac:dyDescent="0.2">
      <c r="A65" s="92" t="s">
        <v>34</v>
      </c>
      <c r="B65" s="93"/>
      <c r="C65" s="93"/>
      <c r="D65" s="93"/>
      <c r="E65" s="42">
        <v>0.98</v>
      </c>
      <c r="F65" s="41"/>
    </row>
    <row r="66" spans="1:6" s="7" customFormat="1" hidden="1" x14ac:dyDescent="0.2">
      <c r="A66" s="94" t="s">
        <v>35</v>
      </c>
      <c r="B66" s="95"/>
      <c r="C66" s="95"/>
      <c r="D66" s="96"/>
      <c r="E66" s="43">
        <v>0.41699999999999998</v>
      </c>
      <c r="F66" s="41"/>
    </row>
    <row r="67" spans="1:6" s="7" customFormat="1" hidden="1" x14ac:dyDescent="0.2">
      <c r="A67" s="92" t="s">
        <v>36</v>
      </c>
      <c r="B67" s="93"/>
      <c r="C67" s="93"/>
      <c r="D67" s="93"/>
      <c r="E67" s="42">
        <f>E63*E66</f>
        <v>29.6667144</v>
      </c>
      <c r="F67" s="41" t="s">
        <v>37</v>
      </c>
    </row>
    <row r="68" spans="1:6" s="7" customFormat="1" hidden="1" x14ac:dyDescent="0.2">
      <c r="A68" s="94" t="s">
        <v>38</v>
      </c>
      <c r="B68" s="95"/>
      <c r="C68" s="95"/>
      <c r="D68" s="96"/>
      <c r="E68" s="44">
        <v>30</v>
      </c>
      <c r="F68" s="41" t="s">
        <v>37</v>
      </c>
    </row>
    <row r="69" spans="1:6" s="7" customFormat="1" ht="12" customHeight="1" x14ac:dyDescent="0.2">
      <c r="A69" s="113" t="s">
        <v>52</v>
      </c>
      <c r="B69" s="114"/>
      <c r="C69" s="115"/>
    </row>
    <row r="70" spans="1:6" s="7" customFormat="1" x14ac:dyDescent="0.2">
      <c r="A70" s="112" t="s">
        <v>78</v>
      </c>
      <c r="B70" s="112"/>
      <c r="C70" s="112"/>
    </row>
    <row r="71" spans="1:6" s="7" customFormat="1" x14ac:dyDescent="0.2">
      <c r="A71" s="112" t="s">
        <v>79</v>
      </c>
      <c r="B71" s="112"/>
      <c r="C71" s="112"/>
    </row>
    <row r="72" spans="1:6" s="7" customFormat="1" x14ac:dyDescent="0.2">
      <c r="C72" s="6"/>
    </row>
    <row r="73" spans="1:6" s="7" customFormat="1" x14ac:dyDescent="0.2">
      <c r="C73" s="6"/>
    </row>
    <row r="74" spans="1:6" s="7" customFormat="1" x14ac:dyDescent="0.2">
      <c r="C74" s="6"/>
    </row>
    <row r="75" spans="1:6" s="7" customFormat="1" x14ac:dyDescent="0.2">
      <c r="C75" s="6"/>
    </row>
    <row r="76" spans="1:6" s="7" customFormat="1" x14ac:dyDescent="0.2">
      <c r="C76" s="6"/>
    </row>
    <row r="77" spans="1:6" s="7" customFormat="1" x14ac:dyDescent="0.2">
      <c r="C77" s="6"/>
    </row>
    <row r="78" spans="1:6" s="7" customFormat="1" x14ac:dyDescent="0.2">
      <c r="C78" s="6"/>
    </row>
    <row r="79" spans="1:6" s="7" customFormat="1" x14ac:dyDescent="0.2">
      <c r="C79" s="6"/>
    </row>
    <row r="80" spans="1:6" s="7" customFormat="1" x14ac:dyDescent="0.2">
      <c r="C80" s="6"/>
    </row>
    <row r="81" spans="3:3" s="7" customFormat="1" x14ac:dyDescent="0.2">
      <c r="C81" s="6"/>
    </row>
    <row r="82" spans="3:3" s="7" customFormat="1" x14ac:dyDescent="0.2">
      <c r="C82" s="6"/>
    </row>
    <row r="83" spans="3:3" s="7" customFormat="1" x14ac:dyDescent="0.2">
      <c r="C83" s="6"/>
    </row>
    <row r="84" spans="3:3" s="7" customFormat="1" x14ac:dyDescent="0.2">
      <c r="C84" s="6"/>
    </row>
    <row r="85" spans="3:3" s="7" customFormat="1" x14ac:dyDescent="0.2">
      <c r="C85" s="6"/>
    </row>
    <row r="86" spans="3:3" s="7" customFormat="1" x14ac:dyDescent="0.2">
      <c r="C86" s="6"/>
    </row>
    <row r="87" spans="3:3" s="7" customFormat="1" x14ac:dyDescent="0.2">
      <c r="C87" s="6"/>
    </row>
    <row r="88" spans="3:3" s="7" customFormat="1" x14ac:dyDescent="0.2">
      <c r="C88" s="6"/>
    </row>
    <row r="89" spans="3:3" s="7" customFormat="1" x14ac:dyDescent="0.2">
      <c r="C89" s="6"/>
    </row>
    <row r="90" spans="3:3" s="7" customFormat="1" x14ac:dyDescent="0.2">
      <c r="C90" s="6"/>
    </row>
    <row r="91" spans="3:3" s="7" customFormat="1" x14ac:dyDescent="0.2">
      <c r="C91" s="6"/>
    </row>
    <row r="92" spans="3:3" s="7" customFormat="1" x14ac:dyDescent="0.2">
      <c r="C92" s="6"/>
    </row>
    <row r="93" spans="3:3" s="7" customFormat="1" x14ac:dyDescent="0.2">
      <c r="C93" s="6"/>
    </row>
    <row r="94" spans="3:3" s="7" customFormat="1" x14ac:dyDescent="0.2">
      <c r="C94" s="6"/>
    </row>
    <row r="95" spans="3:3" s="7" customFormat="1" x14ac:dyDescent="0.2">
      <c r="C95" s="6"/>
    </row>
    <row r="96" spans="3:3" s="7" customFormat="1" x14ac:dyDescent="0.2">
      <c r="C96" s="6"/>
    </row>
    <row r="97" spans="3:3" s="7" customFormat="1" x14ac:dyDescent="0.2">
      <c r="C97" s="6"/>
    </row>
    <row r="98" spans="3:3" s="7" customFormat="1" x14ac:dyDescent="0.2">
      <c r="C98" s="6"/>
    </row>
    <row r="99" spans="3:3" s="7" customFormat="1" x14ac:dyDescent="0.2">
      <c r="C99" s="6"/>
    </row>
    <row r="100" spans="3:3" s="7" customFormat="1" x14ac:dyDescent="0.2">
      <c r="C100" s="6"/>
    </row>
    <row r="101" spans="3:3" s="7" customFormat="1" x14ac:dyDescent="0.2">
      <c r="C101" s="6"/>
    </row>
    <row r="102" spans="3:3" s="7" customFormat="1" x14ac:dyDescent="0.2">
      <c r="C102" s="6"/>
    </row>
    <row r="103" spans="3:3" s="7" customFormat="1" x14ac:dyDescent="0.2">
      <c r="C103" s="6"/>
    </row>
    <row r="104" spans="3:3" s="7" customFormat="1" x14ac:dyDescent="0.2">
      <c r="C104" s="6"/>
    </row>
    <row r="105" spans="3:3" s="7" customFormat="1" x14ac:dyDescent="0.2">
      <c r="C105" s="6"/>
    </row>
    <row r="106" spans="3:3" s="7" customFormat="1" x14ac:dyDescent="0.2">
      <c r="C106" s="6"/>
    </row>
    <row r="107" spans="3:3" s="7" customFormat="1" x14ac:dyDescent="0.2">
      <c r="C107" s="6"/>
    </row>
    <row r="108" spans="3:3" s="7" customFormat="1" x14ac:dyDescent="0.2">
      <c r="C108" s="6"/>
    </row>
    <row r="109" spans="3:3" s="7" customFormat="1" x14ac:dyDescent="0.2">
      <c r="C109" s="6"/>
    </row>
    <row r="110" spans="3:3" s="7" customFormat="1" x14ac:dyDescent="0.2">
      <c r="C110" s="6"/>
    </row>
    <row r="111" spans="3:3" s="7" customFormat="1" x14ac:dyDescent="0.2">
      <c r="C111" s="6"/>
    </row>
    <row r="112" spans="3:3" s="7" customFormat="1" x14ac:dyDescent="0.2">
      <c r="C112" s="6"/>
    </row>
    <row r="113" spans="3:3" s="7" customFormat="1" x14ac:dyDescent="0.2">
      <c r="C113" s="6"/>
    </row>
    <row r="114" spans="3:3" s="7" customFormat="1" x14ac:dyDescent="0.2">
      <c r="C114" s="6"/>
    </row>
    <row r="115" spans="3:3" s="7" customFormat="1" x14ac:dyDescent="0.2">
      <c r="C115" s="6"/>
    </row>
    <row r="116" spans="3:3" s="7" customFormat="1" x14ac:dyDescent="0.2">
      <c r="C116" s="6"/>
    </row>
    <row r="117" spans="3:3" s="7" customFormat="1" x14ac:dyDescent="0.2">
      <c r="C117" s="6"/>
    </row>
    <row r="118" spans="3:3" s="7" customFormat="1" x14ac:dyDescent="0.2">
      <c r="C118" s="6"/>
    </row>
    <row r="119" spans="3:3" s="7" customFormat="1" x14ac:dyDescent="0.2">
      <c r="C119" s="6"/>
    </row>
    <row r="120" spans="3:3" s="7" customFormat="1" x14ac:dyDescent="0.2">
      <c r="C120" s="6"/>
    </row>
    <row r="121" spans="3:3" s="7" customFormat="1" x14ac:dyDescent="0.2">
      <c r="C121" s="6"/>
    </row>
    <row r="122" spans="3:3" s="7" customFormat="1" x14ac:dyDescent="0.2">
      <c r="C122" s="6"/>
    </row>
    <row r="123" spans="3:3" s="7" customFormat="1" x14ac:dyDescent="0.2">
      <c r="C123" s="6"/>
    </row>
    <row r="124" spans="3:3" s="7" customFormat="1" x14ac:dyDescent="0.2">
      <c r="C124" s="6"/>
    </row>
    <row r="125" spans="3:3" s="7" customFormat="1" x14ac:dyDescent="0.2">
      <c r="C125" s="6"/>
    </row>
    <row r="126" spans="3:3" s="7" customFormat="1" x14ac:dyDescent="0.2">
      <c r="C126" s="6"/>
    </row>
    <row r="127" spans="3:3" s="7" customFormat="1" x14ac:dyDescent="0.2">
      <c r="C127" s="6"/>
    </row>
    <row r="128" spans="3:3" s="7" customFormat="1" x14ac:dyDescent="0.2">
      <c r="C128" s="6"/>
    </row>
    <row r="129" spans="3:3" s="7" customFormat="1" x14ac:dyDescent="0.2">
      <c r="C129" s="6"/>
    </row>
    <row r="130" spans="3:3" s="7" customFormat="1" x14ac:dyDescent="0.2">
      <c r="C130" s="6"/>
    </row>
    <row r="131" spans="3:3" s="7" customFormat="1" x14ac:dyDescent="0.2">
      <c r="C131" s="6"/>
    </row>
    <row r="132" spans="3:3" s="7" customFormat="1" x14ac:dyDescent="0.2">
      <c r="C132" s="6"/>
    </row>
    <row r="133" spans="3:3" s="7" customFormat="1" x14ac:dyDescent="0.2">
      <c r="C133" s="6"/>
    </row>
    <row r="134" spans="3:3" s="7" customFormat="1" x14ac:dyDescent="0.2">
      <c r="C134" s="6"/>
    </row>
    <row r="135" spans="3:3" s="7" customFormat="1" x14ac:dyDescent="0.2">
      <c r="C135" s="6"/>
    </row>
    <row r="136" spans="3:3" s="7" customFormat="1" x14ac:dyDescent="0.2">
      <c r="C136" s="6"/>
    </row>
    <row r="137" spans="3:3" s="7" customFormat="1" x14ac:dyDescent="0.2">
      <c r="C137" s="6"/>
    </row>
    <row r="138" spans="3:3" s="7" customFormat="1" x14ac:dyDescent="0.2">
      <c r="C138" s="6"/>
    </row>
    <row r="139" spans="3:3" s="7" customFormat="1" x14ac:dyDescent="0.2">
      <c r="C139" s="6"/>
    </row>
    <row r="140" spans="3:3" s="7" customFormat="1" x14ac:dyDescent="0.2">
      <c r="C140" s="6"/>
    </row>
    <row r="141" spans="3:3" s="7" customFormat="1" x14ac:dyDescent="0.2">
      <c r="C141" s="6"/>
    </row>
    <row r="142" spans="3:3" s="7" customFormat="1" x14ac:dyDescent="0.2">
      <c r="C142" s="6"/>
    </row>
    <row r="143" spans="3:3" s="7" customFormat="1" x14ac:dyDescent="0.2">
      <c r="C143" s="45"/>
    </row>
    <row r="144" spans="3:3" s="7" customFormat="1" x14ac:dyDescent="0.2">
      <c r="C144" s="45"/>
    </row>
  </sheetData>
  <mergeCells count="41">
    <mergeCell ref="A71:C71"/>
    <mergeCell ref="A69:C69"/>
    <mergeCell ref="A70:C70"/>
    <mergeCell ref="A42:D42"/>
    <mergeCell ref="A43:D43"/>
    <mergeCell ref="A60:D60"/>
    <mergeCell ref="A61:D61"/>
    <mergeCell ref="A44:D44"/>
    <mergeCell ref="A55:D55"/>
    <mergeCell ref="A56:D56"/>
    <mergeCell ref="A58:D58"/>
    <mergeCell ref="A59:D59"/>
    <mergeCell ref="L4:L7"/>
    <mergeCell ref="K4:K7"/>
    <mergeCell ref="A67:D67"/>
    <mergeCell ref="A68:D68"/>
    <mergeCell ref="F61:G61"/>
    <mergeCell ref="A63:D63"/>
    <mergeCell ref="A64:D64"/>
    <mergeCell ref="A65:D65"/>
    <mergeCell ref="A66:D66"/>
    <mergeCell ref="A62:E62"/>
    <mergeCell ref="A45:D45"/>
    <mergeCell ref="A47:E47"/>
    <mergeCell ref="A54:E54"/>
    <mergeCell ref="A57:D57"/>
    <mergeCell ref="J4:J7"/>
    <mergeCell ref="A41:F41"/>
    <mergeCell ref="A40:H40"/>
    <mergeCell ref="A2:I2"/>
    <mergeCell ref="A4:A7"/>
    <mergeCell ref="C4:C7"/>
    <mergeCell ref="D4:D7"/>
    <mergeCell ref="E4:E7"/>
    <mergeCell ref="F4:F7"/>
    <mergeCell ref="G4:G7"/>
    <mergeCell ref="H4:H7"/>
    <mergeCell ref="I4:I7"/>
    <mergeCell ref="B15:B16"/>
    <mergeCell ref="B17:B18"/>
    <mergeCell ref="B25:B26"/>
  </mergeCells>
  <phoneticPr fontId="17" type="noConversion"/>
  <conditionalFormatting sqref="C25">
    <cfRule type="containsText" dxfId="0" priority="1" operator="containsText" text="Elan">
      <formula>NOT(ISERROR(SEARCH("Elan",C25)))</formula>
    </cfRule>
  </conditionalFormatting>
  <pageMargins left="0.70866141732283472" right="0.70866141732283472" top="0.74803149606299213" bottom="0.74803149606299213" header="0.31496062992125984" footer="0.31496062992125984"/>
  <pageSetup scale="7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Load </vt:lpstr>
      <vt:lpstr>Chart1</vt:lpstr>
      <vt:lpstr>'Load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Phale</dc:creator>
  <cp:lastModifiedBy>KEDAR</cp:lastModifiedBy>
  <cp:lastPrinted>2024-11-14T15:36:30Z</cp:lastPrinted>
  <dcterms:created xsi:type="dcterms:W3CDTF">2019-08-05T06:38:48Z</dcterms:created>
  <dcterms:modified xsi:type="dcterms:W3CDTF">2024-11-15T12:28:37Z</dcterms:modified>
</cp:coreProperties>
</file>