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0115" windowHeight="8130"/>
  </bookViews>
  <sheets>
    <sheet name="EXTRA QUANTITY" sheetId="4" r:id="rId1"/>
  </sheets>
  <externalReferences>
    <externalReference r:id="rId2"/>
    <externalReference r:id="rId3"/>
  </externalReferences>
  <calcPr calcId="144525"/>
</workbook>
</file>

<file path=xl/calcChain.xml><?xml version="1.0" encoding="utf-8"?>
<calcChain xmlns="http://schemas.openxmlformats.org/spreadsheetml/2006/main">
  <c r="F9" i="4" l="1"/>
  <c r="E19" i="4" l="1"/>
  <c r="I20" i="4"/>
  <c r="I22" i="4" l="1"/>
  <c r="I5" i="4"/>
  <c r="I7" i="4" s="1"/>
  <c r="I6" i="4"/>
  <c r="I10" i="4"/>
  <c r="I11" i="4"/>
  <c r="I12" i="4"/>
  <c r="E14" i="4"/>
  <c r="I16" i="4" s="1"/>
  <c r="F14" i="4"/>
  <c r="I15" i="4"/>
  <c r="I21" i="4"/>
  <c r="J12" i="4" l="1"/>
  <c r="I17" i="4"/>
  <c r="J17" i="4" s="1"/>
  <c r="J7" i="4"/>
  <c r="J22" i="4"/>
  <c r="J24" i="4" l="1"/>
</calcChain>
</file>

<file path=xl/sharedStrings.xml><?xml version="1.0" encoding="utf-8"?>
<sst xmlns="http://schemas.openxmlformats.org/spreadsheetml/2006/main" count="33" uniqueCount="24">
  <si>
    <t>GRAND TOTAL</t>
  </si>
  <si>
    <t>EXTRA QTY</t>
  </si>
  <si>
    <t>BOQ QTY</t>
  </si>
  <si>
    <t>TOTAL</t>
  </si>
  <si>
    <t>SQFT</t>
  </si>
  <si>
    <r>
      <t xml:space="preserve">Providing and fixing of TEAL BACK PAINTED 6 mm thick toughened glass on the wall in FOH area as shown in the elevations. </t>
    </r>
    <r>
      <rPr>
        <b/>
        <sz val="10"/>
        <color indexed="8"/>
        <rFont val="Calibri"/>
        <family val="2"/>
      </rPr>
      <t>( Teal colour - 9272 Green Wave - Asian Paint)</t>
    </r>
  </si>
  <si>
    <t>BACK PAINTED GLASS</t>
  </si>
  <si>
    <r>
      <t xml:space="preserve">Providing and Fixing Customer interface Counter of </t>
    </r>
    <r>
      <rPr>
        <b/>
        <sz val="10"/>
        <color indexed="8"/>
        <rFont val="Calibri"/>
        <family val="2"/>
      </rPr>
      <t>L - 6' x W - 2' x H - 20"</t>
    </r>
    <r>
      <rPr>
        <sz val="10"/>
        <color indexed="8"/>
        <rFont val="Calibri"/>
        <family val="2"/>
      </rPr>
      <t>. The counter will finished in 12mm thik extra clear toughened glass, the base will be back painted white glass fixed with UV lighting and 25mm X 25mm hollow box section in matt 305 SS frame work. With profile lights Note : Rate should be inclusive of all hardware, polish,LED lights and paint.</t>
    </r>
  </si>
  <si>
    <t>Display GLASS</t>
  </si>
  <si>
    <t>Extra Qty</t>
  </si>
  <si>
    <t>BOQ Qty</t>
  </si>
  <si>
    <t>Total</t>
  </si>
  <si>
    <r>
      <t>Providing , Fixing Vitrified tile of 18” X 12” in Dado as detailed in drawing. Tile to be fixed with cement paste over surface including , joints to be cleaned and grouted with matching colour approved epoxy based grout, curing, cleaning, including making cut-outs for plumbing and electrical points, any sleeves in tiles, scaffolding,etc. to required line, level, etc. all complete at all heights, lifts and leads to the entire satisfaction of the Project Head.</t>
    </r>
    <r>
      <rPr>
        <b/>
        <sz val="10"/>
        <rFont val="Calibri"/>
        <family val="2"/>
      </rPr>
      <t xml:space="preserve">(Make: KAJARIA/SOMANY -  WHITE GLOSSY) </t>
    </r>
  </si>
  <si>
    <t>WALL TILES FOR BACK AREA</t>
  </si>
  <si>
    <r>
      <t xml:space="preserve">Providing and fixing of 75mm partition upto false ceiling height consisting of wooden partition with 12mm commercial ply with 1.5" x 2" Aluminium framing with </t>
    </r>
    <r>
      <rPr>
        <b/>
        <sz val="10"/>
        <color indexed="8"/>
        <rFont val="Calibri"/>
        <family val="2"/>
      </rPr>
      <t xml:space="preserve">inside </t>
    </r>
    <r>
      <rPr>
        <b/>
        <sz val="10"/>
        <color indexed="8"/>
        <rFont val="Calibri"/>
        <family val="2"/>
      </rPr>
      <t>approved laminate</t>
    </r>
    <r>
      <rPr>
        <sz val="10"/>
        <color indexed="8"/>
        <rFont val="Calibri"/>
        <family val="2"/>
      </rPr>
      <t>.</t>
    </r>
    <r>
      <rPr>
        <sz val="10"/>
        <color indexed="8"/>
        <rFont val="Calibri"/>
        <family val="2"/>
      </rPr>
      <t xml:space="preserve"> </t>
    </r>
    <r>
      <rPr>
        <b/>
        <sz val="10"/>
        <color indexed="8"/>
        <rFont val="Calibri"/>
        <family val="2"/>
      </rPr>
      <t>(GreenLam - 5080 PURE ELM)</t>
    </r>
  </si>
  <si>
    <t>WOODEN PARTITION FOR BACK STORE</t>
  </si>
  <si>
    <t>AMOUNT</t>
  </si>
  <si>
    <t>RATE</t>
  </si>
  <si>
    <t>QUANTITY</t>
  </si>
  <si>
    <t>UNIT</t>
  </si>
  <si>
    <t>ITEM DESCRIPTION</t>
  </si>
  <si>
    <t>LOCATION</t>
  </si>
  <si>
    <t>SN</t>
  </si>
  <si>
    <t>EXTRA QUANTITY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</si>
</sst>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00_);_(* \(#,##0.00\);_(* \-??_);_(@_)"/>
    <numFmt numFmtId="166" formatCode="_ * #,##0.00_ ;_ * \-#,##0.00_ ;_ * &quot;-&quot;??_ ;_ @_ "/>
    <numFmt numFmtId="167" formatCode="#,##0.00\ ;&quot; (&quot;#,##0.00\);&quot; -&quot;#\ ;@\ "/>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0"/>
      <name val="Arial"/>
      <family val="2"/>
    </font>
    <font>
      <sz val="10"/>
      <color rgb="FF000000"/>
      <name val="Calibri"/>
      <family val="2"/>
    </font>
    <font>
      <b/>
      <sz val="10"/>
      <color indexed="8"/>
      <name val="Calibri"/>
      <family val="2"/>
    </font>
    <font>
      <b/>
      <sz val="10"/>
      <color rgb="FF000000"/>
      <name val="Calibri"/>
      <family val="2"/>
    </font>
    <font>
      <sz val="10"/>
      <color theme="1"/>
      <name val="Calibri"/>
      <family val="2"/>
    </font>
    <font>
      <sz val="10"/>
      <color indexed="8"/>
      <name val="Calibri"/>
      <family val="2"/>
    </font>
    <font>
      <b/>
      <sz val="10"/>
      <color theme="1"/>
      <name val="Calibri"/>
      <family val="2"/>
    </font>
    <font>
      <sz val="10"/>
      <name val="Calibri"/>
      <family val="2"/>
    </font>
    <font>
      <b/>
      <sz val="10"/>
      <name val="Calibri"/>
      <family val="2"/>
    </font>
    <font>
      <b/>
      <sz val="16"/>
      <color theme="1"/>
      <name val="Calibri"/>
      <family val="2"/>
      <scheme val="minor"/>
    </font>
    <font>
      <sz val="10"/>
      <name val="Mangal"/>
      <family val="2"/>
    </font>
    <font>
      <sz val="11"/>
      <color rgb="FF000000"/>
      <name val="Calibri"/>
      <family val="2"/>
      <charset val="1"/>
    </font>
    <font>
      <sz val="10"/>
      <name val="Mangal"/>
      <family val="1"/>
    </font>
    <font>
      <sz val="11"/>
      <color indexed="8"/>
      <name val="Calibri"/>
      <family val="2"/>
    </font>
    <font>
      <sz val="11"/>
      <color indexed="10"/>
      <name val="Calibri"/>
      <family val="2"/>
    </font>
    <font>
      <sz val="11"/>
      <color indexed="8"/>
      <name val="Calibri"/>
      <family val="2"/>
      <charset val="1"/>
    </font>
    <font>
      <sz val="11"/>
      <color indexed="8"/>
      <name val="Times New Roman"/>
      <family val="1"/>
    </font>
    <font>
      <sz val="11"/>
      <color indexed="8"/>
      <name val="Times New Roman"/>
      <family val="1"/>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Times New Roman"/>
      <family val="1"/>
    </font>
    <font>
      <sz val="10"/>
      <name val="Helv"/>
      <family val="2"/>
    </font>
    <font>
      <sz val="10"/>
      <color rgb="FF000000"/>
      <name val="Times New Roman"/>
      <family val="1"/>
    </font>
  </fonts>
  <fills count="3">
    <fill>
      <patternFill patternType="none"/>
    </fill>
    <fill>
      <patternFill patternType="gray125"/>
    </fill>
    <fill>
      <patternFill patternType="solid">
        <fgColor indexed="22"/>
        <bgColor indexed="31"/>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1">
    <xf numFmtId="0" fontId="0" fillId="0" borderId="0"/>
    <xf numFmtId="0" fontId="4" fillId="0" borderId="0"/>
    <xf numFmtId="164"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166" fontId="4" fillId="0" borderId="0" applyFont="0" applyFill="0" applyBorder="0" applyAlignment="0" applyProtection="0"/>
    <xf numFmtId="167" fontId="14"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5" fontId="16" fillId="0" borderId="0" applyFill="0" applyBorder="0" applyAlignment="0" applyProtection="0"/>
    <xf numFmtId="165" fontId="16" fillId="0" borderId="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8" fillId="0" borderId="0" applyBorder="0" applyProtection="0"/>
    <xf numFmtId="0" fontId="19" fillId="0" borderId="0"/>
    <xf numFmtId="0" fontId="19" fillId="0" borderId="0"/>
    <xf numFmtId="0" fontId="20" fillId="0" borderId="0" applyBorder="0" applyProtection="0"/>
    <xf numFmtId="0" fontId="21" fillId="0" borderId="0" applyBorder="0" applyProtection="0"/>
    <xf numFmtId="0" fontId="4" fillId="0" borderId="0" applyNumberFormat="0" applyFill="0" applyBorder="0" applyAlignment="0" applyProtection="0"/>
    <xf numFmtId="0" fontId="22" fillId="0" borderId="0" applyBorder="0" applyProtection="0"/>
    <xf numFmtId="0" fontId="2" fillId="0" borderId="0" applyNumberFormat="0" applyFill="0" applyBorder="0" applyAlignment="0" applyProtection="0"/>
    <xf numFmtId="0" fontId="23" fillId="0" borderId="0" applyBorder="0" applyProtection="0"/>
    <xf numFmtId="0" fontId="4" fillId="0" borderId="0"/>
    <xf numFmtId="0" fontId="4" fillId="0" borderId="0"/>
    <xf numFmtId="0" fontId="4" fillId="0" borderId="0"/>
    <xf numFmtId="0" fontId="15" fillId="0" borderId="0"/>
    <xf numFmtId="0" fontId="15" fillId="0" borderId="0"/>
    <xf numFmtId="0" fontId="4" fillId="0" borderId="0"/>
    <xf numFmtId="0" fontId="15" fillId="0" borderId="0"/>
    <xf numFmtId="0" fontId="1" fillId="0" borderId="0"/>
    <xf numFmtId="0" fontId="1" fillId="0" borderId="0"/>
    <xf numFmtId="0" fontId="4" fillId="0" borderId="0"/>
    <xf numFmtId="0" fontId="15" fillId="0" borderId="0"/>
    <xf numFmtId="0" fontId="15" fillId="0" borderId="0"/>
    <xf numFmtId="0" fontId="15" fillId="0" borderId="0"/>
    <xf numFmtId="0" fontId="24" fillId="0" borderId="0"/>
    <xf numFmtId="0" fontId="4" fillId="0" borderId="0"/>
    <xf numFmtId="0" fontId="4" fillId="0" borderId="0"/>
    <xf numFmtId="0" fontId="4" fillId="0" borderId="0"/>
    <xf numFmtId="0" fontId="4" fillId="0" borderId="0"/>
    <xf numFmtId="0" fontId="1" fillId="0" borderId="0"/>
    <xf numFmtId="0" fontId="1"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1" fillId="0" borderId="0"/>
    <xf numFmtId="0" fontId="4" fillId="0" borderId="0"/>
    <xf numFmtId="0" fontId="1" fillId="0" borderId="0"/>
    <xf numFmtId="0" fontId="25" fillId="0" borderId="0"/>
    <xf numFmtId="0" fontId="26" fillId="0" borderId="0"/>
    <xf numFmtId="0" fontId="24" fillId="0" borderId="0"/>
    <xf numFmtId="0" fontId="15" fillId="0" borderId="0"/>
    <xf numFmtId="0" fontId="4" fillId="0" borderId="0"/>
    <xf numFmtId="0" fontId="15" fillId="0" borderId="0"/>
    <xf numFmtId="0" fontId="15" fillId="0" borderId="0"/>
    <xf numFmtId="0" fontId="15" fillId="0" borderId="0"/>
    <xf numFmtId="0" fontId="15" fillId="0" borderId="0"/>
    <xf numFmtId="0" fontId="26" fillId="0" borderId="0"/>
    <xf numFmtId="0" fontId="26" fillId="0" borderId="0"/>
    <xf numFmtId="0" fontId="4" fillId="0" borderId="0"/>
    <xf numFmtId="0" fontId="27" fillId="0" borderId="0"/>
  </cellStyleXfs>
  <cellXfs count="30">
    <xf numFmtId="0" fontId="0" fillId="0" borderId="0" xfId="0"/>
    <xf numFmtId="2" fontId="3" fillId="0" borderId="1" xfId="0" applyNumberFormat="1" applyFont="1" applyBorder="1"/>
    <xf numFmtId="0" fontId="0" fillId="0" borderId="1" xfId="0" applyBorder="1"/>
    <xf numFmtId="0" fontId="3" fillId="0" borderId="1" xfId="0" applyFont="1" applyBorder="1"/>
    <xf numFmtId="0" fontId="5" fillId="0" borderId="1" xfId="1" applyFont="1" applyBorder="1" applyAlignment="1">
      <alignment horizontal="left" vertical="center" wrapText="1"/>
    </xf>
    <xf numFmtId="0" fontId="7" fillId="0" borderId="1" xfId="1" applyFont="1" applyBorder="1" applyAlignment="1">
      <alignment horizontal="center" vertical="center" wrapText="1"/>
    </xf>
    <xf numFmtId="0" fontId="0" fillId="0" borderId="1" xfId="0" applyBorder="1" applyAlignment="1">
      <alignment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5" fillId="0" borderId="1" xfId="1" applyFont="1" applyBorder="1" applyAlignment="1">
      <alignment horizontal="center" vertical="center"/>
    </xf>
    <xf numFmtId="0" fontId="11" fillId="0" borderId="1" xfId="0" applyFont="1" applyBorder="1" applyAlignment="1">
      <alignment wrapText="1"/>
    </xf>
    <xf numFmtId="0" fontId="12" fillId="0" borderId="1" xfId="0" applyFont="1" applyBorder="1" applyAlignment="1">
      <alignment horizontal="center" vertical="center" wrapText="1"/>
    </xf>
    <xf numFmtId="2" fontId="0" fillId="0" borderId="1" xfId="0" applyNumberFormat="1" applyBorder="1"/>
    <xf numFmtId="0" fontId="11" fillId="0" borderId="1" xfId="0" applyFont="1" applyBorder="1" applyAlignment="1">
      <alignment vertical="center" wrapText="1"/>
    </xf>
    <xf numFmtId="1" fontId="0" fillId="0" borderId="1" xfId="0" applyNumberFormat="1" applyBorder="1"/>
    <xf numFmtId="0" fontId="12" fillId="0" borderId="1" xfId="0" applyFont="1" applyBorder="1" applyAlignment="1">
      <alignment vertical="center" wrapText="1"/>
    </xf>
    <xf numFmtId="1" fontId="11"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2" applyNumberFormat="1"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165" fontId="12" fillId="2" borderId="1" xfId="0" applyNumberFormat="1" applyFont="1" applyFill="1" applyBorder="1" applyAlignment="1">
      <alignment horizontal="center" vertical="center" wrapText="1"/>
    </xf>
    <xf numFmtId="0" fontId="13" fillId="0" borderId="0" xfId="0" applyFont="1" applyAlignment="1">
      <alignment horizont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cellXfs>
  <cellStyles count="71">
    <cellStyle name="Comma 2" xfId="3"/>
    <cellStyle name="Comma 2 2" xfId="4"/>
    <cellStyle name="Comma 2 2 2" xfId="5"/>
    <cellStyle name="Comma 2 2 2 2" xfId="6"/>
    <cellStyle name="Comma 2 2 2 5" xfId="7"/>
    <cellStyle name="Comma 2 2 3" xfId="8"/>
    <cellStyle name="Comma 2 3" xfId="9"/>
    <cellStyle name="Comma 2 3 2" xfId="10"/>
    <cellStyle name="Comma 2 4" xfId="11"/>
    <cellStyle name="Comma 3" xfId="12"/>
    <cellStyle name="Comma 3 2 2" xfId="13"/>
    <cellStyle name="Comma 4" xfId="2"/>
    <cellStyle name="Comma 4 2" xfId="14"/>
    <cellStyle name="Comma 5" xfId="15"/>
    <cellStyle name="Comma 6" xfId="16"/>
    <cellStyle name="Comma 84" xfId="17"/>
    <cellStyle name="Comma 84 2" xfId="18"/>
    <cellStyle name="Excel Built-in Explanatory Text" xfId="19"/>
    <cellStyle name="Excel Built-in Explanatory Text 2" xfId="20"/>
    <cellStyle name="Excel Built-in Explanatory Text 2 2" xfId="21"/>
    <cellStyle name="Excel Built-in Normal" xfId="22"/>
    <cellStyle name="Excel Built-in Normal 1" xfId="23"/>
    <cellStyle name="Excel Built-in Normal 2" xfId="24"/>
    <cellStyle name="Explanatory Text 2" xfId="25"/>
    <cellStyle name="Explanatory Text 2 2" xfId="26"/>
    <cellStyle name="Explanatory Text 3" xfId="27"/>
    <cellStyle name="Normal" xfId="0" builtinId="0"/>
    <cellStyle name="Normal - Style1" xfId="28"/>
    <cellStyle name="Normal 10" xfId="29"/>
    <cellStyle name="Normal 10 2" xfId="30"/>
    <cellStyle name="Normal 11" xfId="31"/>
    <cellStyle name="Normal 12" xfId="32"/>
    <cellStyle name="Normal 13" xfId="33"/>
    <cellStyle name="Normal 14" xfId="34"/>
    <cellStyle name="Normal 14 2" xfId="35"/>
    <cellStyle name="Normal 14 2 2" xfId="36"/>
    <cellStyle name="Normal 15" xfId="37"/>
    <cellStyle name="Normal 16" xfId="38"/>
    <cellStyle name="Normal 17" xfId="39"/>
    <cellStyle name="Normal 18" xfId="40"/>
    <cellStyle name="Normal 19" xfId="41"/>
    <cellStyle name="Normal 2" xfId="42"/>
    <cellStyle name="Normal 2 1" xfId="43"/>
    <cellStyle name="Normal 2 10" xfId="44"/>
    <cellStyle name="Normal 2 2" xfId="45"/>
    <cellStyle name="Normal 2 3" xfId="46"/>
    <cellStyle name="Normal 2 4" xfId="47"/>
    <cellStyle name="Normal 20" xfId="48"/>
    <cellStyle name="Normal 21" xfId="49"/>
    <cellStyle name="Normal 22" xfId="50"/>
    <cellStyle name="Normal 23" xfId="51"/>
    <cellStyle name="Normal 24" xfId="52"/>
    <cellStyle name="Normal 25" xfId="53"/>
    <cellStyle name="Normal 26" xfId="54"/>
    <cellStyle name="Normal 27" xfId="70"/>
    <cellStyle name="Normal 3" xfId="55"/>
    <cellStyle name="Normal 3 2" xfId="56"/>
    <cellStyle name="Normal 3 2 2" xfId="57"/>
    <cellStyle name="Normal 4" xfId="1"/>
    <cellStyle name="Normal 4 2" xfId="58"/>
    <cellStyle name="Normal 4 3" xfId="59"/>
    <cellStyle name="Normal 4 4" xfId="60"/>
    <cellStyle name="Normal 5" xfId="61"/>
    <cellStyle name="Normal 55" xfId="62"/>
    <cellStyle name="Normal 6" xfId="63"/>
    <cellStyle name="Normal 7" xfId="64"/>
    <cellStyle name="Normal 8" xfId="65"/>
    <cellStyle name="Normal 9" xfId="66"/>
    <cellStyle name="Style 1" xfId="67"/>
    <cellStyle name="Style 1 2" xfId="68"/>
    <cellStyle name="Style 1 3"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201st%20RA%20&amp;%20Abstra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202nd%20RA%20&amp;%20Abstra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Summary"/>
      <sheetName val="C&amp;I Abstract"/>
      <sheetName val="C&amp;I MB"/>
      <sheetName val="EXTRA QUANTITY"/>
    </sheetNames>
    <sheetDataSet>
      <sheetData sheetId="0"/>
      <sheetData sheetId="1"/>
      <sheetData sheetId="2"/>
      <sheetData sheetId="3">
        <row r="5">
          <cell r="I5">
            <v>111.22999999999999</v>
          </cell>
        </row>
        <row r="10">
          <cell r="I10">
            <v>342.5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Summary"/>
      <sheetName val="C&amp;I Abstract"/>
      <sheetName val="C&amp;I MB"/>
      <sheetName val="HVAC Abstract"/>
      <sheetName val="HVAC MB"/>
      <sheetName val="FAS Abstract"/>
      <sheetName val="FAS MB"/>
    </sheetNames>
    <sheetDataSet>
      <sheetData sheetId="0" refreshError="1"/>
      <sheetData sheetId="1">
        <row r="39">
          <cell r="G39">
            <v>2500</v>
          </cell>
        </row>
        <row r="43">
          <cell r="F43">
            <v>52</v>
          </cell>
        </row>
        <row r="55">
          <cell r="G55">
            <v>180</v>
          </cell>
        </row>
      </sheetData>
      <sheetData sheetId="2">
        <row r="46">
          <cell r="F46">
            <v>12</v>
          </cell>
          <cell r="K46">
            <v>15</v>
          </cell>
        </row>
        <row r="53">
          <cell r="K53">
            <v>102.342</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9" workbookViewId="0">
      <selection activeCell="I20" sqref="I20"/>
    </sheetView>
  </sheetViews>
  <sheetFormatPr defaultRowHeight="15" x14ac:dyDescent="0.25"/>
  <cols>
    <col min="3" max="3" width="70" customWidth="1"/>
    <col min="10" max="10" width="11.42578125" customWidth="1"/>
  </cols>
  <sheetData>
    <row r="1" spans="1:10" ht="21" x14ac:dyDescent="0.35">
      <c r="A1" s="23" t="s">
        <v>23</v>
      </c>
      <c r="B1" s="23"/>
      <c r="C1" s="23"/>
      <c r="D1" s="23"/>
      <c r="E1" s="23"/>
      <c r="F1" s="23"/>
      <c r="G1" s="23"/>
      <c r="H1" s="23"/>
      <c r="I1" s="23"/>
      <c r="J1" s="23"/>
    </row>
    <row r="3" spans="1:10" x14ac:dyDescent="0.25">
      <c r="A3" s="22" t="s">
        <v>22</v>
      </c>
      <c r="B3" s="19" t="s">
        <v>21</v>
      </c>
      <c r="C3" s="21" t="s">
        <v>20</v>
      </c>
      <c r="D3" s="20" t="s">
        <v>19</v>
      </c>
      <c r="E3" s="19" t="s">
        <v>18</v>
      </c>
      <c r="F3" s="19" t="s">
        <v>17</v>
      </c>
      <c r="G3" s="19"/>
      <c r="H3" s="19"/>
      <c r="I3" s="19"/>
      <c r="J3" s="19" t="s">
        <v>16</v>
      </c>
    </row>
    <row r="4" spans="1:10" ht="63.75" x14ac:dyDescent="0.25">
      <c r="A4" s="13">
        <v>1</v>
      </c>
      <c r="B4" s="5" t="s">
        <v>15</v>
      </c>
      <c r="C4" s="4" t="s">
        <v>14</v>
      </c>
      <c r="D4" s="10" t="s">
        <v>4</v>
      </c>
      <c r="E4" s="18">
        <v>93.6</v>
      </c>
      <c r="F4" s="9">
        <v>600</v>
      </c>
      <c r="G4" s="2"/>
      <c r="H4" s="2"/>
      <c r="I4" s="2"/>
      <c r="J4" s="2"/>
    </row>
    <row r="5" spans="1:10" x14ac:dyDescent="0.25">
      <c r="A5" s="2"/>
      <c r="B5" s="2"/>
      <c r="C5" s="2"/>
      <c r="D5" s="2"/>
      <c r="E5" s="2"/>
      <c r="F5" s="17"/>
      <c r="G5" s="24" t="s">
        <v>11</v>
      </c>
      <c r="H5" s="24"/>
      <c r="I5" s="2">
        <f>'[1]EXTRA QUANTITY'!$I$5</f>
        <v>111.22999999999999</v>
      </c>
      <c r="J5" s="2"/>
    </row>
    <row r="6" spans="1:10" x14ac:dyDescent="0.25">
      <c r="A6" s="2"/>
      <c r="B6" s="2"/>
      <c r="C6" s="2"/>
      <c r="D6" s="2"/>
      <c r="E6" s="2"/>
      <c r="F6" s="15"/>
      <c r="G6" s="25" t="s">
        <v>10</v>
      </c>
      <c r="H6" s="25"/>
      <c r="I6" s="16">
        <f>E4</f>
        <v>93.6</v>
      </c>
      <c r="J6" s="2"/>
    </row>
    <row r="7" spans="1:10" x14ac:dyDescent="0.25">
      <c r="A7" s="2"/>
      <c r="B7" s="2"/>
      <c r="C7" s="2"/>
      <c r="D7" s="2"/>
      <c r="E7" s="2"/>
      <c r="F7" s="15"/>
      <c r="G7" s="25" t="s">
        <v>9</v>
      </c>
      <c r="H7" s="25"/>
      <c r="I7" s="14">
        <f>I5-I6</f>
        <v>17.629999999999995</v>
      </c>
      <c r="J7" s="1">
        <f>I7*F4</f>
        <v>10577.999999999996</v>
      </c>
    </row>
    <row r="8" spans="1:10" x14ac:dyDescent="0.25">
      <c r="A8" s="2"/>
      <c r="B8" s="2"/>
      <c r="C8" s="2"/>
      <c r="D8" s="2"/>
      <c r="E8" s="2"/>
      <c r="F8" s="2"/>
      <c r="G8" s="2"/>
      <c r="H8" s="2"/>
      <c r="I8" s="2"/>
      <c r="J8" s="14"/>
    </row>
    <row r="9" spans="1:10" ht="77.25" x14ac:dyDescent="0.25">
      <c r="A9" s="9">
        <v>2</v>
      </c>
      <c r="B9" s="13" t="s">
        <v>13</v>
      </c>
      <c r="C9" s="12" t="s">
        <v>12</v>
      </c>
      <c r="D9" s="11" t="s">
        <v>4</v>
      </c>
      <c r="E9" s="10">
        <v>323</v>
      </c>
      <c r="F9" s="9">
        <f>'[2]C&amp;I Abstract'!$G$55</f>
        <v>180</v>
      </c>
      <c r="G9" s="2"/>
      <c r="H9" s="2"/>
      <c r="I9" s="2"/>
      <c r="J9" s="2"/>
    </row>
    <row r="10" spans="1:10" x14ac:dyDescent="0.25">
      <c r="A10" s="2"/>
      <c r="B10" s="2"/>
      <c r="C10" s="2"/>
      <c r="D10" s="2"/>
      <c r="E10" s="2"/>
      <c r="F10" s="2"/>
      <c r="G10" s="24" t="s">
        <v>11</v>
      </c>
      <c r="H10" s="24"/>
      <c r="I10" s="2">
        <f>'[1]EXTRA QUANTITY'!$I$10</f>
        <v>342.5</v>
      </c>
      <c r="J10" s="2"/>
    </row>
    <row r="11" spans="1:10" x14ac:dyDescent="0.25">
      <c r="A11" s="2"/>
      <c r="B11" s="2"/>
      <c r="C11" s="2"/>
      <c r="D11" s="2"/>
      <c r="E11" s="2"/>
      <c r="F11" s="2"/>
      <c r="G11" s="25" t="s">
        <v>10</v>
      </c>
      <c r="H11" s="25"/>
      <c r="I11" s="2">
        <f>E9</f>
        <v>323</v>
      </c>
      <c r="J11" s="2"/>
    </row>
    <row r="12" spans="1:10" x14ac:dyDescent="0.25">
      <c r="A12" s="2"/>
      <c r="B12" s="2"/>
      <c r="C12" s="2"/>
      <c r="D12" s="2"/>
      <c r="E12" s="2"/>
      <c r="F12" s="2"/>
      <c r="G12" s="25" t="s">
        <v>9</v>
      </c>
      <c r="H12" s="25"/>
      <c r="I12" s="2">
        <f>I10-I11</f>
        <v>19.5</v>
      </c>
      <c r="J12" s="3">
        <f>I12*F9</f>
        <v>3510</v>
      </c>
    </row>
    <row r="13" spans="1:10" x14ac:dyDescent="0.25">
      <c r="A13" s="2"/>
      <c r="B13" s="2"/>
      <c r="C13" s="2"/>
      <c r="D13" s="2"/>
      <c r="E13" s="2"/>
      <c r="F13" s="2"/>
      <c r="G13" s="2"/>
      <c r="H13" s="2"/>
      <c r="I13" s="2"/>
      <c r="J13" s="2"/>
    </row>
    <row r="14" spans="1:10" ht="63.75" x14ac:dyDescent="0.25">
      <c r="A14" s="2">
        <v>3</v>
      </c>
      <c r="B14" s="8" t="s">
        <v>8</v>
      </c>
      <c r="C14" s="7" t="s">
        <v>7</v>
      </c>
      <c r="D14" s="6" t="s">
        <v>4</v>
      </c>
      <c r="E14" s="2">
        <f>'[2]C&amp;I MB'!F46</f>
        <v>12</v>
      </c>
      <c r="F14" s="2">
        <f>'[2]C&amp;I Abstract'!G39</f>
        <v>2500</v>
      </c>
      <c r="G14" s="2"/>
      <c r="H14" s="2"/>
      <c r="I14" s="2"/>
      <c r="J14" s="2"/>
    </row>
    <row r="15" spans="1:10" x14ac:dyDescent="0.25">
      <c r="A15" s="2"/>
      <c r="B15" s="2"/>
      <c r="C15" s="2"/>
      <c r="D15" s="2"/>
      <c r="E15" s="2"/>
      <c r="F15" s="2"/>
      <c r="G15" s="29" t="s">
        <v>3</v>
      </c>
      <c r="H15" s="29"/>
      <c r="I15" s="2">
        <f>'[2]C&amp;I MB'!K46</f>
        <v>15</v>
      </c>
      <c r="J15" s="2"/>
    </row>
    <row r="16" spans="1:10" x14ac:dyDescent="0.25">
      <c r="A16" s="2"/>
      <c r="B16" s="2"/>
      <c r="C16" s="2"/>
      <c r="D16" s="2"/>
      <c r="E16" s="2"/>
      <c r="F16" s="2"/>
      <c r="G16" s="29" t="s">
        <v>2</v>
      </c>
      <c r="H16" s="29"/>
      <c r="I16" s="2">
        <f>E14</f>
        <v>12</v>
      </c>
      <c r="J16" s="2"/>
    </row>
    <row r="17" spans="1:10" x14ac:dyDescent="0.25">
      <c r="A17" s="2"/>
      <c r="B17" s="2"/>
      <c r="C17" s="2"/>
      <c r="D17" s="2"/>
      <c r="E17" s="2"/>
      <c r="F17" s="2"/>
      <c r="G17" s="29" t="s">
        <v>1</v>
      </c>
      <c r="H17" s="29"/>
      <c r="I17" s="2">
        <f>I15-I16</f>
        <v>3</v>
      </c>
      <c r="J17" s="3">
        <f>I17*F14</f>
        <v>7500</v>
      </c>
    </row>
    <row r="18" spans="1:10" x14ac:dyDescent="0.25">
      <c r="A18" s="2"/>
      <c r="B18" s="2"/>
      <c r="C18" s="2"/>
      <c r="D18" s="2"/>
      <c r="E18" s="2"/>
      <c r="F18" s="2"/>
      <c r="G18" s="2"/>
      <c r="H18" s="2"/>
      <c r="I18" s="2"/>
      <c r="J18" s="2"/>
    </row>
    <row r="19" spans="1:10" ht="38.25" x14ac:dyDescent="0.25">
      <c r="A19" s="2">
        <v>4</v>
      </c>
      <c r="B19" s="5" t="s">
        <v>6</v>
      </c>
      <c r="C19" s="4" t="s">
        <v>5</v>
      </c>
      <c r="D19" s="2" t="s">
        <v>4</v>
      </c>
      <c r="E19" s="2">
        <f>'[2]C&amp;I Abstract'!$F$43</f>
        <v>52</v>
      </c>
      <c r="F19" s="2">
        <v>500</v>
      </c>
      <c r="G19" s="2"/>
      <c r="H19" s="2"/>
      <c r="I19" s="2"/>
      <c r="J19" s="2"/>
    </row>
    <row r="20" spans="1:10" x14ac:dyDescent="0.25">
      <c r="A20" s="2"/>
      <c r="B20" s="2"/>
      <c r="C20" s="2"/>
      <c r="D20" s="2"/>
      <c r="E20" s="2"/>
      <c r="F20" s="2"/>
      <c r="G20" s="29" t="s">
        <v>3</v>
      </c>
      <c r="H20" s="29"/>
      <c r="I20" s="2">
        <f>'[2]C&amp;I MB'!$K$53</f>
        <v>102.342</v>
      </c>
      <c r="J20" s="2"/>
    </row>
    <row r="21" spans="1:10" x14ac:dyDescent="0.25">
      <c r="A21" s="2"/>
      <c r="B21" s="2"/>
      <c r="C21" s="2"/>
      <c r="D21" s="2"/>
      <c r="E21" s="2"/>
      <c r="F21" s="2"/>
      <c r="G21" s="29" t="s">
        <v>2</v>
      </c>
      <c r="H21" s="29"/>
      <c r="I21" s="2">
        <f>E19</f>
        <v>52</v>
      </c>
      <c r="J21" s="2"/>
    </row>
    <row r="22" spans="1:10" x14ac:dyDescent="0.25">
      <c r="A22" s="2"/>
      <c r="B22" s="2"/>
      <c r="C22" s="2"/>
      <c r="D22" s="2"/>
      <c r="E22" s="2"/>
      <c r="F22" s="2"/>
      <c r="G22" s="29" t="s">
        <v>1</v>
      </c>
      <c r="H22" s="29"/>
      <c r="I22" s="2">
        <f>I20-I21</f>
        <v>50.341999999999999</v>
      </c>
      <c r="J22" s="3">
        <f>I22*F19</f>
        <v>25171</v>
      </c>
    </row>
    <row r="23" spans="1:10" x14ac:dyDescent="0.25">
      <c r="A23" s="2"/>
      <c r="B23" s="2"/>
      <c r="C23" s="2"/>
      <c r="D23" s="2"/>
      <c r="E23" s="2"/>
      <c r="F23" s="2"/>
      <c r="G23" s="2"/>
      <c r="H23" s="2"/>
      <c r="I23" s="2"/>
      <c r="J23" s="2"/>
    </row>
    <row r="24" spans="1:10" x14ac:dyDescent="0.25">
      <c r="A24" s="2"/>
      <c r="B24" s="2"/>
      <c r="C24" s="2"/>
      <c r="D24" s="2"/>
      <c r="E24" s="2"/>
      <c r="F24" s="2"/>
      <c r="G24" s="26" t="s">
        <v>0</v>
      </c>
      <c r="H24" s="27"/>
      <c r="I24" s="28"/>
      <c r="J24" s="1">
        <f>SUM(J22+J17+J12+J7)</f>
        <v>46759</v>
      </c>
    </row>
  </sheetData>
  <mergeCells count="14">
    <mergeCell ref="G24:I24"/>
    <mergeCell ref="G15:H15"/>
    <mergeCell ref="G16:H16"/>
    <mergeCell ref="G17:H17"/>
    <mergeCell ref="G20:H20"/>
    <mergeCell ref="G21:H21"/>
    <mergeCell ref="G22:H22"/>
    <mergeCell ref="A1:J1"/>
    <mergeCell ref="G10:H10"/>
    <mergeCell ref="G11:H11"/>
    <mergeCell ref="G12:H12"/>
    <mergeCell ref="G5:H5"/>
    <mergeCell ref="G6:H6"/>
    <mergeCell ref="G7:H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EXTRA QUANTITY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2024-07-01T17:31:17Z</dcterms:created>
  <dcterms:modified xsi:type="dcterms:W3CDTF">2024-07-02T14:08:45Z</dcterms:modified>
</cp:coreProperties>
</file>