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https://travelfoodservices-my.sharepoint.com/personal/trupti_dalvi_travelfoodservices_com/Documents/Downloads/GFC_CARL'S JR._R2/GFC_CARL'S JR._R2/01_GFC DOCKET/BOQ/"/>
    </mc:Choice>
  </mc:AlternateContent>
  <bookViews>
    <workbookView xWindow="0" yWindow="0" windowWidth="20490" windowHeight="7095" tabRatio="737"/>
  </bookViews>
  <sheets>
    <sheet name="CIVIL" sheetId="29" r:id="rId1"/>
    <sheet name="CALCULATION PAINT" sheetId="20" state="hidden" r:id="rId2"/>
  </sheets>
  <definedNames>
    <definedName name="_xlnm._FilterDatabase" localSheetId="0" hidden="1">CIVIL!$A$3:$I$57</definedName>
    <definedName name="Excel_BuiltIn_Print_Area_1_1">#REF!</definedName>
    <definedName name="Excel_BuiltIn_Print_Area_1_1_1">#REF!</definedName>
    <definedName name="Excel_BuiltIn_Print_Area_1_1_1_1">#REF!</definedName>
    <definedName name="Excel_BuiltIn_Print_Area_1_1_1_1_1">#REF!</definedName>
    <definedName name="Excel_BuiltIn_Print_Area_2_1">#REF!</definedName>
    <definedName name="Excel_BuiltIn_Print_Area_2_1_1">#REF!</definedName>
    <definedName name="Excel_BuiltIn_Print_Titles_1_1">#REF!</definedName>
    <definedName name="Excel_BuiltIn_Print_Titles_1_1_1">#REF!</definedName>
    <definedName name="_xlnm.Print_Area" localSheetId="0">CIVIL!$A$1:$I$57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20" l="1"/>
  <c r="E16" i="20"/>
  <c r="J15" i="20"/>
  <c r="E12" i="20"/>
  <c r="E13" i="20" s="1"/>
  <c r="E8" i="20"/>
  <c r="E7" i="20"/>
  <c r="H5" i="20"/>
  <c r="I5" i="20" s="1"/>
  <c r="D5" i="20"/>
  <c r="E9" i="20" l="1"/>
  <c r="E10" i="20" s="1"/>
  <c r="E18" i="20"/>
  <c r="F18" i="20" s="1"/>
</calcChain>
</file>

<file path=xl/sharedStrings.xml><?xml version="1.0" encoding="utf-8"?>
<sst xmlns="http://schemas.openxmlformats.org/spreadsheetml/2006/main" count="132" uniqueCount="80">
  <si>
    <t>SR.NO.</t>
  </si>
  <si>
    <t>DESCRIPTION</t>
  </si>
  <si>
    <t>UNIT</t>
  </si>
  <si>
    <t>DIMENSION</t>
  </si>
  <si>
    <t>ITEM</t>
  </si>
  <si>
    <t>N.A</t>
  </si>
  <si>
    <t>SS Corner Guard</t>
  </si>
  <si>
    <t>Flooring Protection</t>
  </si>
  <si>
    <t>NOS.</t>
  </si>
  <si>
    <t xml:space="preserve">Rate </t>
  </si>
  <si>
    <t>Amount</t>
  </si>
  <si>
    <t>GENERAL SITE WORKS</t>
  </si>
  <si>
    <t>Site Barricading</t>
  </si>
  <si>
    <t>Wall Chasing</t>
  </si>
  <si>
    <t>INTERIOR CIVIL WORK</t>
  </si>
  <si>
    <t>Membrane Waterproofing</t>
  </si>
  <si>
    <t>Siphorex wall</t>
  </si>
  <si>
    <t>Internal Plaster</t>
  </si>
  <si>
    <t>STONE &amp; TILE WORKS</t>
  </si>
  <si>
    <t>a. Kitchen (BOH)</t>
  </si>
  <si>
    <t xml:space="preserve">a. Kitchen </t>
  </si>
  <si>
    <t>Loading Unloading</t>
  </si>
  <si>
    <t>JOB</t>
  </si>
  <si>
    <t>Pest Control at Site</t>
  </si>
  <si>
    <t>SQ.MT.</t>
  </si>
  <si>
    <t xml:space="preserve">a. Height upto 4000/ Full Height </t>
  </si>
  <si>
    <t>KOBA Work</t>
  </si>
  <si>
    <t>R.MT.</t>
  </si>
  <si>
    <t>Metal Skirting (Dining Area)</t>
  </si>
  <si>
    <t>Sada Wall Tiles (Kitchen)</t>
  </si>
  <si>
    <t>Wall Punture</t>
  </si>
  <si>
    <t>TV boxing above POS counter in FOH area</t>
  </si>
  <si>
    <t xml:space="preserve">Display Walls FOH Area </t>
  </si>
  <si>
    <t>a. FOH Area</t>
  </si>
  <si>
    <t>Flooring  (Kitchen)</t>
  </si>
  <si>
    <t>a. FOH area</t>
  </si>
  <si>
    <t>b. FOH Area</t>
  </si>
  <si>
    <t>Clay Brick Tiles (FOH Area)</t>
  </si>
  <si>
    <t xml:space="preserve">QTY </t>
  </si>
  <si>
    <t>DRAWING NOS.</t>
  </si>
  <si>
    <t xml:space="preserve">BOQ OF CIVIL WORK FOR CARL'S JR., LUCKNOW AIRPORT, T3 </t>
  </si>
  <si>
    <t>Floor Tiles
(FOH Area)</t>
  </si>
  <si>
    <t>All material Loading, Unloading and Shifting</t>
  </si>
  <si>
    <t xml:space="preserve">Making punctures in existing brick/siphorex/concrete wall block up to 600 MM diameter, for passing A.C. copper pipes/drain pipes as required and making good the same with cement plaster/POP. </t>
  </si>
  <si>
    <t>Modiform of Avg. thickness mentioned below After laying of soil pipes, floor traps is completed, the floor of the sunken portion shall be covered with Modiform manually with 15-20 MM wide joints in 20 MM thk. Waterproofing mortar 1:4 (1 cement : 4 coarse sand) in layers upto the full ht. of sunken portion, having top layer of 50 MM thk PCC 1:4 (1 cement : 4 coarse sand) using specialized W.P. chemical, finished smooth / rough with floating coat of neat cement all complete and as per specification.</t>
  </si>
  <si>
    <t>a. Kitchen Wall upto 3700 MM</t>
  </si>
  <si>
    <t>Providing &amp; Laying polythene sheet for protecting the surface including cleaning all as detailed in technical specification, drawings and that of approved flooring manufacturer 
complete etc. to entire satisfaction of the PM.</t>
  </si>
  <si>
    <t xml:space="preserve">Providing Pest Control &amp; Anti-termite treatment by appointing a specialized agency as per the specifications mentioned by the Bureau of Indian Standard &amp; Agencies specification (Whichever is higher) for General Civil, Plumbing/Drainage &amp; timber/Carpentry works, Gypsum related work including 5 Years guarantee under suitable undertaking on stamp paper etc complete as directed.
(Mode of Measurement to be on carpet area of floor &amp; not the area of surface treated). </t>
  </si>
  <si>
    <t xml:space="preserve">Chasing in existing brick/ siphorex/ concrete wall, up to 200 MM Wide and 75 MM Deep, for installation of A.C. copper pipes/ drain pipes as required and making good of chases with cement plaster/POP ready for application of paint. </t>
  </si>
  <si>
    <r>
      <t xml:space="preserve">Providing and constructing </t>
    </r>
    <r>
      <rPr>
        <b/>
        <sz val="12"/>
        <rFont val="Calibri"/>
        <family val="2"/>
        <scheme val="minor"/>
      </rPr>
      <t>100 MM Thk</t>
    </r>
    <r>
      <rPr>
        <sz val="12"/>
        <rFont val="Calibri"/>
        <family val="2"/>
        <scheme val="minor"/>
      </rPr>
      <t xml:space="preserve"> </t>
    </r>
    <r>
      <rPr>
        <b/>
        <sz val="12"/>
        <rFont val="Calibri"/>
        <family val="2"/>
        <scheme val="minor"/>
      </rPr>
      <t>Siphorex block</t>
    </r>
    <r>
      <rPr>
        <sz val="12"/>
        <rFont val="Calibri"/>
        <family val="2"/>
        <scheme val="minor"/>
      </rPr>
      <t xml:space="preserve"> in cement mortar 1:4 of approved make like </t>
    </r>
    <r>
      <rPr>
        <b/>
        <sz val="12"/>
        <rFont val="Calibri"/>
        <family val="2"/>
        <scheme val="minor"/>
      </rPr>
      <t>Aerocon/Siporex</t>
    </r>
    <r>
      <rPr>
        <sz val="12"/>
        <rFont val="Calibri"/>
        <family val="2"/>
        <scheme val="minor"/>
      </rPr>
      <t xml:space="preserve"> etc. Job to include raking out  joints, scaffolding, making openings walls, curing etc. in substructure and superstructure to its true line &amp; level in cement mortar proportion as specified in all shapes, size, at all heights, depths, leads &amp; locations etc. complete. The rate shall also include for cleaning of surface, hacking of RCC surface in contact with brickwork, racking of joints, providing, erecting, &amp; dismantling steel scaffolding, curing for 10 days, including 75 MM Thk. R.C.C. stiffener at approximately every 1000 MM Ht. with required M.S. reinforcement bars and Lintels for Doors and wall openings etc. compete as per the drgs., details &amp; specifications.</t>
    </r>
  </si>
  <si>
    <r>
      <t xml:space="preserve">Providing and fixing </t>
    </r>
    <r>
      <rPr>
        <b/>
        <sz val="12"/>
        <rFont val="Calibri"/>
        <family val="2"/>
        <scheme val="minor"/>
      </rPr>
      <t xml:space="preserve">Ceramic wall tiles </t>
    </r>
    <r>
      <rPr>
        <sz val="12"/>
        <rFont val="Calibri"/>
        <family val="2"/>
        <scheme val="minor"/>
      </rPr>
      <t>which includes-approved make of adhesive like bal Endura or equivalent, grey cement paste with backing coat of 1:3 cement mortar not less than 12 MM thick as &amp; where ever required, joint filler of approved make and colour, as and where ever required, in proper line and level in all direction, at all height with lead and lift, polishing/ finishing/ cleaning etc as per design, drawing and directed by PMC etc. all complete. (Color - white/ ivory)</t>
    </r>
  </si>
  <si>
    <r>
      <t>P&amp;F of 304 grade 3 MM thick</t>
    </r>
    <r>
      <rPr>
        <b/>
        <sz val="12"/>
        <rFont val="Calibri"/>
        <family val="2"/>
        <scheme val="minor"/>
      </rPr>
      <t xml:space="preserve"> SS Corner guard</t>
    </r>
    <r>
      <rPr>
        <sz val="12"/>
        <rFont val="Calibri"/>
        <family val="2"/>
        <scheme val="minor"/>
      </rPr>
      <t xml:space="preserve"> (30 MM x 30 MM, mat finished as per approved sample) fixing with conceal tile on each corner of the kitchen's wall before cladding of tiles, so that the corner may be protected from the damages.  Complete in proper line &amp; level and site engineer's instruction.</t>
    </r>
  </si>
  <si>
    <r>
      <t xml:space="preserve">Providing and fixing </t>
    </r>
    <r>
      <rPr>
        <b/>
        <sz val="12"/>
        <rFont val="Calibri"/>
        <family val="2"/>
        <scheme val="minor"/>
      </rPr>
      <t xml:space="preserve">Clay Brick Wall Tiles </t>
    </r>
    <r>
      <rPr>
        <sz val="12"/>
        <rFont val="Calibri"/>
        <family val="2"/>
        <scheme val="minor"/>
      </rPr>
      <t>finishes in app. paint which includes-approved make of adhesive, grey cement paste with backing coat of 1:3 cement mortar not less than 12 MM thick as &amp; where ever required, joint filler of approved make and colour, as and where ever required, in proper line and level in all direction, at all height with lead and lift, polishing/ finishing/ cleaning etc as per design, drawing and directed by PMC etc. all complete.</t>
    </r>
  </si>
  <si>
    <r>
      <t xml:space="preserve">Providing and fixing of </t>
    </r>
    <r>
      <rPr>
        <b/>
        <sz val="12"/>
        <rFont val="Calibri"/>
        <family val="2"/>
        <scheme val="minor"/>
      </rPr>
      <t>white ceramic metro</t>
    </r>
    <r>
      <rPr>
        <sz val="12"/>
        <rFont val="Calibri"/>
        <family val="2"/>
        <scheme val="minor"/>
      </rPr>
      <t xml:space="preserve"> wall tiles in suggested pattern as per drawings which includes-approved make of adhesive like bal Endura or equivalent, grey cement paste with backing coat of 1:3 cement mortar not less than 12 MM thick as &amp; where ever required, joint filler of approved make and colour, as and where ever required, in proper line and level in all direction, at all height with lead and lift, polishing/finishing/cleaning etc as per design, drawing and directed by PMC etc. all complete.</t>
    </r>
  </si>
  <si>
    <r>
      <t xml:space="preserve">P&amp;A of </t>
    </r>
    <r>
      <rPr>
        <b/>
        <sz val="12"/>
        <rFont val="Calibri"/>
        <family val="2"/>
        <scheme val="minor"/>
      </rPr>
      <t>Single Coat backing Plaster of 15-18 MM Thk</t>
    </r>
    <r>
      <rPr>
        <sz val="12"/>
        <rFont val="Calibri"/>
        <family val="2"/>
        <scheme val="minor"/>
      </rPr>
      <t xml:space="preserve"> in CM 1:4 proportion to the walls &amp; others surface including scaffolding, curing the joints, etc. The rates are inclusive of providing chicken mesh of 18 MM gauge &amp; 150 MM width at junction of brick &amp; RCC etc. at the walls, columns, beams etc., seven days water treatment as anti crack of plaster. Complete as per site engineer's instruction. </t>
    </r>
  </si>
  <si>
    <t>P&amp;F flex board out. Cost to include framework cost, opening for door, flex printing and installation
(Digital file provided by client) Sizes as mentioned below.</t>
  </si>
  <si>
    <t>P&amp;A Waterproofing on mother slabs &amp; wall till 900 MM height, with membrane water proofing  treatment on the mother slab, before doing the treatment mother slab needs to clean properly up to the mark &amp; dust free surface needs to achieve to apply the chemical (proof bond /BASF, Dr. Fixit / Equivalent make) &amp; chemical needs to dry properly. After all there should be a water pond testing to be done for water tightness &amp; rectifications of defects if any. Complete with 10 years performance guarantee with client's satisfaction. Entire process to be done under guideline &amp; supervision of appointed engineering team.</t>
  </si>
  <si>
    <t>Granite Threshold</t>
  </si>
  <si>
    <t>150mm wide granite threshold</t>
  </si>
  <si>
    <t>Size: 600 x 600  Basic Rate: 150/-</t>
  </si>
  <si>
    <t>Size: 600 x 600  Basic Rate: 55/-</t>
  </si>
  <si>
    <t>Size: 300 x 600  Rate: 45per SQ.FT.</t>
  </si>
  <si>
    <t>Size: 100 x 200 MM, Rate: 150 Per SQ.FT.</t>
  </si>
  <si>
    <t>Rate: 200 per SQ.FT.</t>
  </si>
  <si>
    <t>LKO_DSHA_CARL'S JR._D16A_GFC_R0_230928_26</t>
  </si>
  <si>
    <t>LKO_DSHA_CARL'S JR._D16A_GFC_R0_230928_04</t>
  </si>
  <si>
    <t>LKO_DSHA_CARL'S JR._D16A_GFC_R0_230928_05</t>
  </si>
  <si>
    <t>LKO_DSHA_CARL'S JR._D16A_GFC_R0_230928_06</t>
  </si>
  <si>
    <t>LKO_DSHA_CARL'S JR._D16A_GFC_R0_230928_20</t>
  </si>
  <si>
    <t>P&amp;F of Leather Finish granite  threshold at the edges of the airport and outlet  flooring as per design drawing</t>
  </si>
  <si>
    <t>Basic Rate of granite : 250 per SFT</t>
  </si>
  <si>
    <r>
      <t xml:space="preserve">Providing and fixing Tiles of </t>
    </r>
    <r>
      <rPr>
        <b/>
        <sz val="12"/>
        <rFont val="Calibri"/>
        <family val="2"/>
        <scheme val="minor"/>
      </rPr>
      <t>600 x 600 MM Kajaria/Nitco or eq make</t>
    </r>
    <r>
      <rPr>
        <sz val="12"/>
        <rFont val="Calibri"/>
        <family val="2"/>
        <scheme val="minor"/>
      </rPr>
      <t>which includes-approved make of adhesive like bal Endura or equivalent, laying of 38/45 MM Thk cement sand mortar bed in 1:4 proportions below the tiles, finishing of joints in white cement with added color pigments. Rate should be included with sand, cement, spacer, grouting etc. all raw materials to lay the tiles up to the mark. Complete in proper line &amp; level as per architectural drawing &amp; site engineer's instruction &amp; Cleaning of the same as per intructions.</t>
    </r>
  </si>
  <si>
    <t>a. Kitchen raised by 150 MM (yet to be confirmed by MEP consultant)</t>
  </si>
  <si>
    <r>
      <rPr>
        <sz val="12"/>
        <color theme="1"/>
        <rFont val="Calibri"/>
        <family val="2"/>
        <scheme val="minor"/>
      </rPr>
      <t xml:space="preserve">Providing and laying machine polished approved 25mm thick 600x 600mm </t>
    </r>
    <r>
      <rPr>
        <b/>
        <sz val="12"/>
        <color theme="1"/>
        <rFont val="Calibri"/>
        <family val="2"/>
        <scheme val="minor"/>
      </rPr>
      <t>Kota stone flooring</t>
    </r>
    <r>
      <rPr>
        <sz val="12"/>
        <color theme="1"/>
        <rFont val="Calibri"/>
        <family val="2"/>
        <scheme val="minor"/>
      </rPr>
      <t>, stone to be machine cut, machine polished, laid in pattern and sizes as detailed in drawing or as directed by PM, bedded over cement sand mortar of mix ratio of 1:6 (1 cement : 6 sand) including cleaning and preparing the surface for bedding, spreading neat cement slurry by using minimum cement about 2 kg/ sqm prior to bedding and spreading cement paste using minimum cement about  4.5 kg/sqm over bedding, joints to be cleaned and grouted with matching colour approved quality polymer based readymade grout, curing, machine polishing, cleaning, etc. to required line, level, etc. all complete at all depths, height.</t>
    </r>
  </si>
  <si>
    <r>
      <t>Providing and Fixing of 150 MM high &amp;1.5mm thk. powder coated</t>
    </r>
    <r>
      <rPr>
        <b/>
        <sz val="12"/>
        <rFont val="Calibri"/>
        <family val="2"/>
        <scheme val="minor"/>
      </rPr>
      <t xml:space="preserve"> Metal Skirting</t>
    </r>
    <r>
      <rPr>
        <sz val="12"/>
        <rFont val="Calibri"/>
        <family val="2"/>
        <scheme val="minor"/>
      </rPr>
      <t xml:space="preserve"> with approved make &amp; colour inclusive of making all  groove/ chamfering/ rounding/ hole where ever required, in proper line and level in all direction, polishing/ finishing/ cleaning etc. Complete as per detail drawing, specification and as directed by PMC.</t>
    </r>
  </si>
  <si>
    <t xml:space="preserve">Display wall tiles
</t>
  </si>
  <si>
    <t>Kota skirting (Kitchen)</t>
  </si>
  <si>
    <r>
      <t xml:space="preserve">Providing and Fixing of </t>
    </r>
    <r>
      <rPr>
        <b/>
        <sz val="12"/>
        <rFont val="Calibri"/>
        <family val="2"/>
        <scheme val="minor"/>
      </rPr>
      <t>100 MM high kota</t>
    </r>
    <r>
      <rPr>
        <sz val="12"/>
        <rFont val="Calibri"/>
        <family val="2"/>
        <scheme val="minor"/>
      </rPr>
      <t xml:space="preserve"> for kitchen skirting with bedding of appropriate approved make adhesive &amp; colour joint filler inclusive of making all  groove/ chamfering/ rounding/ hole where ever required, in proper line and level in all direction, polishing/ finishing/ cleaning etc. Complete as per detail drawing, specification and as directed by PMC.</t>
    </r>
  </si>
  <si>
    <t>a. Height upto 1050/Bund Wall</t>
  </si>
  <si>
    <t>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</si>
</sst>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quot;$&quot;* #,##0.00_);_(&quot;$&quot;* \(#,##0.00\);_(&quot;$&quot;* &quot;-&quot;??_);_(@_)"/>
    <numFmt numFmtId="165" formatCode="_(* #,##0.00_);_(* \(#,##0.00\);_(* &quot;-&quot;??_);_(@_)"/>
    <numFmt numFmtId="166" formatCode="_(* #,##0.00_);_(* \(#,##0.00\);_(* \-??_);_(@_)"/>
    <numFmt numFmtId="167" formatCode="_(* #,##0_);_(* \(#,##0\);_(* &quot;-&quot;??_);_(@_)"/>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charset val="204"/>
    </font>
    <font>
      <sz val="11"/>
      <color indexed="8"/>
      <name val="Calibri"/>
      <family val="2"/>
    </font>
    <font>
      <b/>
      <sz val="11"/>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2"/>
      <name val="Calibri"/>
      <family val="2"/>
      <scheme val="minor"/>
    </font>
    <font>
      <sz val="12"/>
      <color indexed="8"/>
      <name val="Calibri"/>
      <family val="2"/>
      <scheme val="minor"/>
    </font>
    <font>
      <sz val="12"/>
      <color rgb="FF000000"/>
      <name val="Calibri"/>
      <family val="2"/>
      <scheme val="minor"/>
    </font>
    <font>
      <sz val="12"/>
      <name val="Times New Roman"/>
      <family val="1"/>
    </font>
    <font>
      <b/>
      <i/>
      <sz val="12"/>
      <name val="Calibri"/>
      <family val="2"/>
      <scheme val="minor"/>
    </font>
    <font>
      <sz val="10"/>
      <name val="Verdana"/>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indexed="64"/>
      </right>
      <top style="thin">
        <color indexed="64"/>
      </top>
      <bottom style="thin">
        <color indexed="64"/>
      </bottom>
      <diagonal/>
    </border>
    <border>
      <left style="thin">
        <color auto="1"/>
      </left>
      <right style="thin">
        <color auto="1"/>
      </right>
      <top/>
      <bottom/>
      <diagonal/>
    </border>
  </borders>
  <cellStyleXfs count="47">
    <xf numFmtId="0" fontId="0" fillId="0" borderId="0"/>
    <xf numFmtId="165" fontId="9" fillId="0" borderId="0" applyFont="0" applyFill="0" applyBorder="0" applyAlignment="0" applyProtection="0"/>
    <xf numFmtId="0" fontId="9" fillId="0" borderId="0"/>
    <xf numFmtId="0" fontId="9" fillId="0" borderId="0"/>
    <xf numFmtId="165" fontId="8" fillId="0" borderId="0" applyFont="0" applyFill="0" applyBorder="0" applyAlignment="0" applyProtection="0"/>
    <xf numFmtId="0" fontId="8" fillId="0" borderId="0"/>
    <xf numFmtId="165" fontId="8" fillId="0" borderId="0" applyFont="0" applyFill="0" applyBorder="0" applyAlignment="0" applyProtection="0"/>
    <xf numFmtId="0" fontId="8" fillId="0" borderId="0"/>
    <xf numFmtId="166" fontId="8" fillId="0" borderId="0" applyFill="0" applyBorder="0" applyAlignment="0" applyProtection="0"/>
    <xf numFmtId="0" fontId="7" fillId="0" borderId="0"/>
    <xf numFmtId="0" fontId="8" fillId="0" borderId="0"/>
    <xf numFmtId="0" fontId="6" fillId="0" borderId="0"/>
    <xf numFmtId="0" fontId="5" fillId="0" borderId="0"/>
    <xf numFmtId="0" fontId="10" fillId="0" borderId="0"/>
    <xf numFmtId="0" fontId="8" fillId="0" borderId="0">
      <alignment vertical="center" wrapText="1"/>
    </xf>
    <xf numFmtId="0" fontId="8" fillId="0" borderId="0">
      <alignment vertical="center" wrapText="1"/>
    </xf>
    <xf numFmtId="0" fontId="8" fillId="0" borderId="0"/>
    <xf numFmtId="0" fontId="4" fillId="0" borderId="0"/>
    <xf numFmtId="166" fontId="10" fillId="0" borderId="0" applyFill="0" applyBorder="0" applyAlignment="0" applyProtection="0"/>
    <xf numFmtId="0" fontId="8" fillId="0" borderId="0"/>
    <xf numFmtId="0" fontId="10" fillId="0" borderId="0"/>
    <xf numFmtId="0" fontId="11" fillId="0" borderId="0"/>
    <xf numFmtId="0" fontId="3" fillId="0" borderId="0"/>
    <xf numFmtId="0" fontId="3" fillId="0" borderId="0"/>
    <xf numFmtId="0" fontId="2" fillId="0" borderId="0"/>
    <xf numFmtId="0" fontId="8"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164" fontId="1" fillId="0" borderId="0" applyFont="0" applyFill="0" applyBorder="0" applyAlignment="0" applyProtection="0"/>
    <xf numFmtId="0" fontId="1" fillId="0" borderId="0"/>
    <xf numFmtId="0" fontId="19" fillId="0" borderId="0"/>
    <xf numFmtId="0" fontId="21" fillId="0" borderId="0"/>
    <xf numFmtId="165" fontId="11" fillId="0" borderId="0" applyFont="0" applyFill="0" applyBorder="0" applyAlignment="0" applyProtection="0"/>
    <xf numFmtId="0" fontId="8" fillId="0" borderId="0"/>
    <xf numFmtId="0" fontId="8" fillId="0" borderId="0"/>
    <xf numFmtId="43" fontId="1" fillId="0" borderId="0" applyFont="0" applyFill="0" applyBorder="0" applyAlignment="0" applyProtection="0"/>
  </cellStyleXfs>
  <cellXfs count="76">
    <xf numFmtId="0" fontId="0" fillId="0" borderId="0" xfId="0"/>
    <xf numFmtId="0" fontId="3" fillId="2" borderId="0" xfId="22" applyFill="1"/>
    <xf numFmtId="0" fontId="3" fillId="2" borderId="0" xfId="22" applyFill="1" applyAlignment="1">
      <alignment vertical="center"/>
    </xf>
    <xf numFmtId="0" fontId="13" fillId="2" borderId="1" xfId="7" applyFont="1" applyFill="1" applyBorder="1" applyAlignment="1">
      <alignment horizontal="center" vertical="center" wrapText="1"/>
    </xf>
    <xf numFmtId="0" fontId="16" fillId="0" borderId="1" xfId="0" applyFont="1" applyBorder="1" applyAlignment="1">
      <alignment vertical="center" wrapText="1"/>
    </xf>
    <xf numFmtId="3" fontId="16" fillId="2" borderId="1" xfId="7" applyNumberFormat="1" applyFont="1" applyFill="1" applyBorder="1" applyAlignment="1">
      <alignment horizontal="left" vertical="center" wrapText="1"/>
    </xf>
    <xf numFmtId="0" fontId="16" fillId="0" borderId="1" xfId="7" applyFont="1" applyBorder="1" applyAlignment="1">
      <alignment horizontal="center" vertical="center"/>
    </xf>
    <xf numFmtId="0" fontId="16" fillId="0" borderId="1" xfId="7" applyFont="1" applyBorder="1" applyAlignment="1">
      <alignment vertical="center" wrapText="1"/>
    </xf>
    <xf numFmtId="3" fontId="16" fillId="0" borderId="1" xfId="7" applyNumberFormat="1" applyFont="1" applyBorder="1" applyAlignment="1">
      <alignment horizontal="left" vertical="center" wrapText="1"/>
    </xf>
    <xf numFmtId="3" fontId="16" fillId="0" borderId="1" xfId="7" applyNumberFormat="1" applyFont="1" applyBorder="1" applyAlignment="1">
      <alignment horizontal="center" vertical="center" wrapText="1"/>
    </xf>
    <xf numFmtId="0" fontId="16" fillId="0" borderId="1" xfId="7" applyFont="1" applyBorder="1" applyAlignment="1">
      <alignment horizontal="center" vertical="top" wrapText="1"/>
    </xf>
    <xf numFmtId="0" fontId="16" fillId="0" borderId="1" xfId="7" applyFont="1" applyBorder="1" applyAlignment="1">
      <alignment horizontal="center" vertical="center" wrapText="1"/>
    </xf>
    <xf numFmtId="0" fontId="16" fillId="0" borderId="1" xfId="0" applyFont="1" applyBorder="1" applyAlignment="1">
      <alignment horizontal="justify" vertical="top" wrapText="1"/>
    </xf>
    <xf numFmtId="0" fontId="16" fillId="0" borderId="1" xfId="7" applyFont="1" applyBorder="1" applyAlignment="1">
      <alignment horizontal="left" vertical="center"/>
    </xf>
    <xf numFmtId="0" fontId="16" fillId="0" borderId="1" xfId="7" applyFont="1" applyBorder="1" applyAlignment="1">
      <alignment horizontal="left" vertical="center" wrapText="1"/>
    </xf>
    <xf numFmtId="0" fontId="13" fillId="2" borderId="1" xfId="7" applyFont="1" applyFill="1" applyBorder="1" applyAlignment="1">
      <alignment horizontal="center" vertical="center"/>
    </xf>
    <xf numFmtId="0" fontId="13" fillId="2" borderId="1" xfId="7" applyFont="1" applyFill="1" applyBorder="1" applyAlignment="1">
      <alignment horizontal="center" vertical="top"/>
    </xf>
    <xf numFmtId="0" fontId="20" fillId="2" borderId="1" xfId="7" applyFont="1" applyFill="1" applyBorder="1" applyAlignment="1">
      <alignment horizontal="center" vertical="center"/>
    </xf>
    <xf numFmtId="0" fontId="20" fillId="2" borderId="1" xfId="7" applyFont="1" applyFill="1" applyBorder="1" applyAlignment="1">
      <alignment horizontal="left" vertical="center"/>
    </xf>
    <xf numFmtId="165" fontId="13" fillId="2" borderId="1" xfId="4" applyFont="1" applyFill="1" applyBorder="1" applyAlignment="1">
      <alignment horizontal="center" vertical="center"/>
    </xf>
    <xf numFmtId="167" fontId="20" fillId="2" borderId="1" xfId="4" applyNumberFormat="1" applyFont="1" applyFill="1" applyBorder="1" applyAlignment="1">
      <alignment horizontal="center" vertical="center"/>
    </xf>
    <xf numFmtId="0" fontId="15" fillId="2" borderId="0" xfId="22" applyFont="1" applyFill="1"/>
    <xf numFmtId="166" fontId="13" fillId="2" borderId="1" xfId="8" applyFont="1" applyFill="1" applyBorder="1" applyAlignment="1">
      <alignment horizontal="center" vertical="center"/>
    </xf>
    <xf numFmtId="167" fontId="13" fillId="2" borderId="1" xfId="4" applyNumberFormat="1" applyFont="1" applyFill="1" applyBorder="1" applyAlignment="1">
      <alignment horizontal="center" vertical="center" wrapText="1"/>
    </xf>
    <xf numFmtId="0" fontId="13" fillId="2" borderId="8" xfId="22" applyFont="1" applyFill="1" applyBorder="1" applyAlignment="1">
      <alignment horizontal="center" vertical="center"/>
    </xf>
    <xf numFmtId="0" fontId="13" fillId="2" borderId="9" xfId="22" applyFont="1" applyFill="1" applyBorder="1" applyAlignment="1">
      <alignment horizontal="center" vertical="center"/>
    </xf>
    <xf numFmtId="0" fontId="16" fillId="2" borderId="0" xfId="22" applyFont="1" applyFill="1"/>
    <xf numFmtId="0" fontId="15" fillId="2" borderId="8" xfId="22" applyFont="1" applyFill="1" applyBorder="1" applyAlignment="1">
      <alignment vertical="center"/>
    </xf>
    <xf numFmtId="0" fontId="15" fillId="2" borderId="9" xfId="22" applyFont="1" applyFill="1" applyBorder="1" applyAlignment="1">
      <alignment vertical="center"/>
    </xf>
    <xf numFmtId="0" fontId="18" fillId="0" borderId="1" xfId="23" applyFont="1" applyBorder="1" applyAlignment="1">
      <alignment horizontal="center" vertical="center" wrapText="1"/>
    </xf>
    <xf numFmtId="167" fontId="16" fillId="0" borderId="1" xfId="4" applyNumberFormat="1" applyFont="1" applyFill="1" applyBorder="1" applyAlignment="1">
      <alignment vertical="center"/>
    </xf>
    <xf numFmtId="0" fontId="15" fillId="0" borderId="8" xfId="22" applyFont="1" applyBorder="1" applyAlignment="1">
      <alignment vertical="center"/>
    </xf>
    <xf numFmtId="0" fontId="15" fillId="0" borderId="9" xfId="22" applyFont="1" applyBorder="1" applyAlignment="1">
      <alignment vertical="center"/>
    </xf>
    <xf numFmtId="0" fontId="15" fillId="0" borderId="0" xfId="22" applyFont="1"/>
    <xf numFmtId="0" fontId="16" fillId="2" borderId="1" xfId="7" applyFont="1" applyFill="1" applyBorder="1" applyAlignment="1">
      <alignment horizontal="center" vertical="center"/>
    </xf>
    <xf numFmtId="0" fontId="16" fillId="2" borderId="1" xfId="7" applyFont="1" applyFill="1" applyBorder="1" applyAlignment="1">
      <alignment horizontal="left" vertical="center"/>
    </xf>
    <xf numFmtId="0" fontId="18" fillId="2" borderId="1" xfId="23" applyFont="1" applyFill="1" applyBorder="1" applyAlignment="1">
      <alignment horizontal="justify" vertical="center" wrapText="1"/>
    </xf>
    <xf numFmtId="0" fontId="18" fillId="2" borderId="1" xfId="23" applyFont="1" applyFill="1" applyBorder="1" applyAlignment="1">
      <alignment horizontal="center" vertical="center" wrapText="1"/>
    </xf>
    <xf numFmtId="167" fontId="18" fillId="2" borderId="1" xfId="4" applyNumberFormat="1" applyFont="1" applyFill="1" applyBorder="1" applyAlignment="1">
      <alignment horizontal="center" vertical="center" wrapText="1"/>
    </xf>
    <xf numFmtId="0" fontId="16" fillId="2" borderId="1" xfId="7" applyFont="1" applyFill="1" applyBorder="1" applyAlignment="1">
      <alignment horizontal="left" vertical="center" wrapText="1"/>
    </xf>
    <xf numFmtId="167" fontId="18" fillId="0" borderId="1" xfId="4" applyNumberFormat="1" applyFont="1" applyFill="1" applyBorder="1" applyAlignment="1">
      <alignment horizontal="center" vertical="center" wrapText="1"/>
    </xf>
    <xf numFmtId="167" fontId="20" fillId="2" borderId="1" xfId="4" applyNumberFormat="1" applyFont="1" applyFill="1" applyBorder="1" applyAlignment="1">
      <alignment horizontal="center" vertical="center" wrapText="1"/>
    </xf>
    <xf numFmtId="3" fontId="16" fillId="2" borderId="1" xfId="7" applyNumberFormat="1" applyFont="1" applyFill="1" applyBorder="1" applyAlignment="1">
      <alignment horizontal="center" vertical="center" wrapText="1"/>
    </xf>
    <xf numFmtId="167" fontId="15" fillId="2" borderId="9" xfId="22" applyNumberFormat="1" applyFont="1" applyFill="1" applyBorder="1" applyAlignment="1">
      <alignment vertical="center"/>
    </xf>
    <xf numFmtId="0" fontId="15" fillId="0" borderId="0" xfId="22" applyFont="1" applyAlignment="1">
      <alignment vertical="top" wrapText="1"/>
    </xf>
    <xf numFmtId="167" fontId="15" fillId="0" borderId="9" xfId="22" applyNumberFormat="1" applyFont="1" applyBorder="1" applyAlignment="1">
      <alignment vertical="center"/>
    </xf>
    <xf numFmtId="0" fontId="15" fillId="2" borderId="0" xfId="22" applyFont="1" applyFill="1" applyAlignment="1">
      <alignment vertical="center" wrapText="1"/>
    </xf>
    <xf numFmtId="0" fontId="15" fillId="2" borderId="0" xfId="22" applyFont="1" applyFill="1" applyAlignment="1">
      <alignment vertical="top" wrapText="1"/>
    </xf>
    <xf numFmtId="0" fontId="15" fillId="2" borderId="0" xfId="22" applyFont="1" applyFill="1" applyAlignment="1">
      <alignment wrapText="1"/>
    </xf>
    <xf numFmtId="0" fontId="16" fillId="2" borderId="1" xfId="7" applyFont="1" applyFill="1" applyBorder="1" applyAlignment="1">
      <alignment horizontal="center" vertical="top"/>
    </xf>
    <xf numFmtId="0" fontId="16" fillId="2" borderId="1" xfId="7" applyFont="1" applyFill="1" applyBorder="1" applyAlignment="1">
      <alignment horizontal="justify" vertical="center" wrapText="1"/>
    </xf>
    <xf numFmtId="0" fontId="16" fillId="2" borderId="1" xfId="7" applyFont="1" applyFill="1" applyBorder="1" applyAlignment="1">
      <alignment horizontal="center" vertical="center" wrapText="1"/>
    </xf>
    <xf numFmtId="165" fontId="17" fillId="2" borderId="1" xfId="4" applyFont="1" applyFill="1" applyBorder="1" applyAlignment="1">
      <alignment horizontal="center" vertical="center" wrapText="1"/>
    </xf>
    <xf numFmtId="167" fontId="16" fillId="0" borderId="1" xfId="4" applyNumberFormat="1" applyFont="1" applyFill="1" applyBorder="1" applyAlignment="1">
      <alignment horizontal="center" vertical="center" wrapText="1"/>
    </xf>
    <xf numFmtId="0" fontId="16" fillId="0" borderId="1" xfId="22" applyFont="1" applyBorder="1" applyAlignment="1">
      <alignment vertical="center" wrapText="1"/>
    </xf>
    <xf numFmtId="165" fontId="17" fillId="0" borderId="1" xfId="4" applyFont="1" applyFill="1" applyBorder="1" applyAlignment="1">
      <alignment horizontal="center" vertical="center" wrapText="1"/>
    </xf>
    <xf numFmtId="2" fontId="16" fillId="0" borderId="1" xfId="7" applyNumberFormat="1" applyFont="1" applyBorder="1" applyAlignment="1">
      <alignment vertical="center" wrapText="1"/>
    </xf>
    <xf numFmtId="2" fontId="16" fillId="0" borderId="1" xfId="7" applyNumberFormat="1" applyFont="1" applyBorder="1" applyAlignment="1">
      <alignment vertical="center"/>
    </xf>
    <xf numFmtId="0" fontId="15" fillId="2" borderId="1" xfId="22" applyFont="1" applyFill="1" applyBorder="1"/>
    <xf numFmtId="0" fontId="15" fillId="2" borderId="0" xfId="22" applyFont="1" applyFill="1" applyAlignment="1">
      <alignment vertical="center"/>
    </xf>
    <xf numFmtId="0" fontId="16" fillId="0" borderId="1" xfId="7" applyFont="1" applyBorder="1" applyAlignment="1">
      <alignment horizontal="center" vertical="top"/>
    </xf>
    <xf numFmtId="0" fontId="0" fillId="0" borderId="10" xfId="0" applyBorder="1" applyAlignment="1">
      <alignment vertical="center" wrapText="1"/>
    </xf>
    <xf numFmtId="0" fontId="0" fillId="0" borderId="2" xfId="0" applyBorder="1" applyAlignment="1">
      <alignment vertical="center" wrapText="1"/>
    </xf>
    <xf numFmtId="0" fontId="15" fillId="0" borderId="11" xfId="0" applyFont="1" applyBorder="1" applyAlignment="1">
      <alignment horizontal="justify" vertical="center" wrapText="1"/>
    </xf>
    <xf numFmtId="0" fontId="16" fillId="0" borderId="0" xfId="0" applyFont="1" applyAlignment="1">
      <alignment vertical="top" wrapText="1"/>
    </xf>
    <xf numFmtId="0" fontId="3" fillId="2" borderId="4" xfId="22" applyFill="1" applyBorder="1" applyAlignment="1">
      <alignment vertical="center"/>
    </xf>
    <xf numFmtId="0" fontId="3" fillId="2" borderId="5" xfId="22" applyFill="1" applyBorder="1" applyAlignment="1">
      <alignment vertical="center"/>
    </xf>
    <xf numFmtId="0" fontId="3" fillId="2" borderId="6" xfId="22" applyFill="1" applyBorder="1" applyAlignment="1">
      <alignment vertical="center"/>
    </xf>
    <xf numFmtId="0" fontId="3" fillId="2" borderId="7" xfId="22" applyFill="1" applyBorder="1" applyAlignment="1">
      <alignment vertical="center"/>
    </xf>
    <xf numFmtId="14" fontId="12" fillId="2" borderId="1" xfId="7" applyNumberFormat="1" applyFont="1" applyFill="1" applyBorder="1" applyAlignment="1">
      <alignment horizontal="center" vertical="center" wrapText="1"/>
    </xf>
    <xf numFmtId="0" fontId="13" fillId="3" borderId="2" xfId="7" applyFont="1" applyFill="1" applyBorder="1" applyAlignment="1">
      <alignment horizontal="center" vertical="center"/>
    </xf>
    <xf numFmtId="0" fontId="13" fillId="3" borderId="3" xfId="7" applyFont="1" applyFill="1" applyBorder="1" applyAlignment="1">
      <alignment horizontal="center" vertical="center"/>
    </xf>
    <xf numFmtId="0" fontId="13" fillId="3" borderId="10" xfId="7" applyFont="1" applyFill="1" applyBorder="1" applyAlignment="1">
      <alignment horizontal="center" vertical="center"/>
    </xf>
    <xf numFmtId="0" fontId="13" fillId="2" borderId="2" xfId="7" applyFont="1" applyFill="1" applyBorder="1" applyAlignment="1">
      <alignment horizontal="center" vertical="center" wrapText="1"/>
    </xf>
    <xf numFmtId="0" fontId="13" fillId="2" borderId="3" xfId="7" applyFont="1" applyFill="1" applyBorder="1" applyAlignment="1">
      <alignment horizontal="center" vertical="center" wrapText="1"/>
    </xf>
    <xf numFmtId="0" fontId="13" fillId="2" borderId="10" xfId="7" applyFont="1" applyFill="1" applyBorder="1" applyAlignment="1">
      <alignment horizontal="center" vertical="center" wrapText="1"/>
    </xf>
  </cellXfs>
  <cellStyles count="47">
    <cellStyle name="0,0_x000d__x000a_NA_x000d__x000a_" xfId="5"/>
    <cellStyle name="Comma 10" xfId="8"/>
    <cellStyle name="Comma 12" xfId="46"/>
    <cellStyle name="Comma 2" xfId="1"/>
    <cellStyle name="Comma 2 2 3" xfId="43"/>
    <cellStyle name="Comma 2 3" xfId="4"/>
    <cellStyle name="Comma 3" xfId="6"/>
    <cellStyle name="Comma 4" xfId="18"/>
    <cellStyle name="Currency 2" xfId="39"/>
    <cellStyle name="Excel Built-in Normal" xfId="10"/>
    <cellStyle name="Excel Built-in Normal 1" xfId="15"/>
    <cellStyle name="Excel Built-in Normal 2" xfId="14"/>
    <cellStyle name="Normal" xfId="0" builtinId="0"/>
    <cellStyle name="Normal 10" xfId="7"/>
    <cellStyle name="Normal 2" xfId="2"/>
    <cellStyle name="Normal 2 10" xfId="44"/>
    <cellStyle name="Normal 2 2" xfId="29"/>
    <cellStyle name="Normal 2 3" xfId="33"/>
    <cellStyle name="Normal 2 4" xfId="25"/>
    <cellStyle name="Normal 3" xfId="12"/>
    <cellStyle name="Normal 3 2" xfId="9"/>
    <cellStyle name="Normal 3 2 2" xfId="19"/>
    <cellStyle name="Normal 3 2 2 2" xfId="38"/>
    <cellStyle name="Normal 3 2 2 3" xfId="30"/>
    <cellStyle name="Normal 3 2 3" xfId="34"/>
    <cellStyle name="Normal 3 2 4" xfId="26"/>
    <cellStyle name="Normal 3 3" xfId="32"/>
    <cellStyle name="Normal 3 4" xfId="36"/>
    <cellStyle name="Normal 3 5" xfId="28"/>
    <cellStyle name="Normal 4" xfId="13"/>
    <cellStyle name="Normal 4 2" xfId="21"/>
    <cellStyle name="Normal 4 3" xfId="42"/>
    <cellStyle name="Normal 5" xfId="11"/>
    <cellStyle name="Normal 5 2" xfId="17"/>
    <cellStyle name="Normal 5 2 2" xfId="23"/>
    <cellStyle name="Normal 5 2 2 2" xfId="37"/>
    <cellStyle name="Normal 5 2 3" xfId="31"/>
    <cellStyle name="Normal 5 3" xfId="20"/>
    <cellStyle name="Normal 5 4" xfId="35"/>
    <cellStyle name="Normal 5 5" xfId="27"/>
    <cellStyle name="Normal 6" xfId="22"/>
    <cellStyle name="Normal 6 2" xfId="45"/>
    <cellStyle name="Normal 7" xfId="24"/>
    <cellStyle name="Normal 8" xfId="40"/>
    <cellStyle name="Style 1" xfId="3"/>
    <cellStyle name="Style 1 2" xfId="16"/>
    <cellStyle name="常规_Sheet1" xfId="41"/>
  </cellStyles>
  <dxfs count="0"/>
  <tableStyles count="0" defaultTableStyle="TableStyleMedium9" defaultPivotStyle="PivotStyleMedium4"/>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abSelected="1" zoomScale="55" zoomScaleNormal="55" zoomScaleSheetLayoutView="115" workbookViewId="0">
      <selection activeCell="D6" sqref="D6"/>
    </sheetView>
  </sheetViews>
  <sheetFormatPr defaultColWidth="9.140625" defaultRowHeight="15" x14ac:dyDescent="0.25"/>
  <cols>
    <col min="1" max="1" width="9.28515625" style="1" customWidth="1"/>
    <col min="2" max="2" width="15.7109375" style="1" customWidth="1"/>
    <col min="3" max="3" width="54.85546875" style="1" customWidth="1"/>
    <col min="4" max="4" width="19.42578125" style="2" customWidth="1"/>
    <col min="5" max="5" width="14.5703125" style="2" customWidth="1"/>
    <col min="6" max="6" width="9.140625" style="2"/>
    <col min="7" max="7" width="12.42578125" style="2" customWidth="1"/>
    <col min="8" max="8" width="9.140625" style="2" customWidth="1"/>
    <col min="9" max="9" width="11.5703125" style="2" customWidth="1"/>
    <col min="10" max="10" width="9.140625" style="1"/>
    <col min="11" max="11" width="71.5703125" style="1" customWidth="1"/>
    <col min="12" max="12" width="65.5703125" style="1" customWidth="1"/>
    <col min="13" max="16384" width="9.140625" style="1"/>
  </cols>
  <sheetData>
    <row r="1" spans="1:9" ht="19.5" customHeight="1" x14ac:dyDescent="0.25">
      <c r="A1" s="73" t="s">
        <v>40</v>
      </c>
      <c r="B1" s="74"/>
      <c r="C1" s="74"/>
      <c r="D1" s="74"/>
      <c r="E1" s="75"/>
      <c r="F1" s="3" t="s">
        <v>79</v>
      </c>
      <c r="G1" s="69">
        <v>45310</v>
      </c>
      <c r="H1" s="65"/>
      <c r="I1" s="66"/>
    </row>
    <row r="2" spans="1:9" s="21" customFormat="1" ht="15.75" x14ac:dyDescent="0.25">
      <c r="A2" s="15"/>
      <c r="B2" s="16"/>
      <c r="C2" s="17"/>
      <c r="D2" s="18"/>
      <c r="E2" s="17"/>
      <c r="F2" s="19"/>
      <c r="G2" s="20"/>
      <c r="H2" s="67"/>
      <c r="I2" s="68"/>
    </row>
    <row r="3" spans="1:9" s="26" customFormat="1" ht="15.75" x14ac:dyDescent="0.25">
      <c r="A3" s="15" t="s">
        <v>0</v>
      </c>
      <c r="B3" s="15" t="s">
        <v>4</v>
      </c>
      <c r="C3" s="15" t="s">
        <v>1</v>
      </c>
      <c r="D3" s="3" t="s">
        <v>39</v>
      </c>
      <c r="E3" s="3" t="s">
        <v>3</v>
      </c>
      <c r="F3" s="22" t="s">
        <v>2</v>
      </c>
      <c r="G3" s="23" t="s">
        <v>38</v>
      </c>
      <c r="H3" s="24" t="s">
        <v>9</v>
      </c>
      <c r="I3" s="25" t="s">
        <v>10</v>
      </c>
    </row>
    <row r="4" spans="1:9" s="21" customFormat="1" ht="15.75" x14ac:dyDescent="0.25">
      <c r="A4" s="15"/>
      <c r="B4" s="16"/>
      <c r="C4" s="17"/>
      <c r="D4" s="18"/>
      <c r="E4" s="17"/>
      <c r="F4" s="19"/>
      <c r="G4" s="20"/>
      <c r="H4" s="27"/>
      <c r="I4" s="28"/>
    </row>
    <row r="5" spans="1:9" s="21" customFormat="1" ht="15.75" x14ac:dyDescent="0.25">
      <c r="A5" s="70" t="s">
        <v>11</v>
      </c>
      <c r="B5" s="71"/>
      <c r="C5" s="71"/>
      <c r="D5" s="71"/>
      <c r="E5" s="71"/>
      <c r="F5" s="71"/>
      <c r="G5" s="72"/>
      <c r="H5" s="27"/>
      <c r="I5" s="28"/>
    </row>
    <row r="6" spans="1:9" s="33" customFormat="1" ht="157.5" x14ac:dyDescent="0.25">
      <c r="A6" s="6">
        <v>1</v>
      </c>
      <c r="B6" s="14" t="s">
        <v>23</v>
      </c>
      <c r="C6" s="8" t="s">
        <v>47</v>
      </c>
      <c r="D6" s="29" t="s">
        <v>5</v>
      </c>
      <c r="E6" s="29" t="s">
        <v>5</v>
      </c>
      <c r="F6" s="6" t="s">
        <v>24</v>
      </c>
      <c r="G6" s="30">
        <v>110</v>
      </c>
      <c r="H6" s="31"/>
      <c r="I6" s="32"/>
    </row>
    <row r="7" spans="1:9" s="21" customFormat="1" ht="63" x14ac:dyDescent="0.25">
      <c r="A7" s="34">
        <v>2</v>
      </c>
      <c r="B7" s="35" t="s">
        <v>12</v>
      </c>
      <c r="C7" s="36" t="s">
        <v>55</v>
      </c>
      <c r="D7" s="37" t="s">
        <v>5</v>
      </c>
      <c r="E7" s="37" t="s">
        <v>5</v>
      </c>
      <c r="F7" s="34" t="s">
        <v>24</v>
      </c>
      <c r="G7" s="38">
        <v>100</v>
      </c>
      <c r="H7" s="27"/>
      <c r="I7" s="28"/>
    </row>
    <row r="8" spans="1:9" s="21" customFormat="1" ht="31.5" x14ac:dyDescent="0.25">
      <c r="A8" s="34">
        <v>3</v>
      </c>
      <c r="B8" s="39" t="s">
        <v>21</v>
      </c>
      <c r="C8" s="36" t="s">
        <v>42</v>
      </c>
      <c r="D8" s="37" t="s">
        <v>5</v>
      </c>
      <c r="E8" s="37" t="s">
        <v>5</v>
      </c>
      <c r="F8" s="34" t="s">
        <v>22</v>
      </c>
      <c r="G8" s="38">
        <v>1</v>
      </c>
      <c r="H8" s="27"/>
      <c r="I8" s="28"/>
    </row>
    <row r="9" spans="1:9" s="33" customFormat="1" ht="61.5" customHeight="1" x14ac:dyDescent="0.25">
      <c r="A9" s="6">
        <v>4</v>
      </c>
      <c r="B9" s="14" t="s">
        <v>13</v>
      </c>
      <c r="C9" s="12" t="s">
        <v>48</v>
      </c>
      <c r="D9" s="29" t="s">
        <v>5</v>
      </c>
      <c r="E9" s="29" t="s">
        <v>5</v>
      </c>
      <c r="F9" s="6" t="s">
        <v>27</v>
      </c>
      <c r="G9" s="40">
        <v>10</v>
      </c>
      <c r="H9" s="31"/>
      <c r="I9" s="32"/>
    </row>
    <row r="10" spans="1:9" s="33" customFormat="1" ht="63" x14ac:dyDescent="0.25">
      <c r="A10" s="6">
        <v>5</v>
      </c>
      <c r="B10" s="14" t="s">
        <v>30</v>
      </c>
      <c r="C10" s="12" t="s">
        <v>43</v>
      </c>
      <c r="D10" s="29" t="s">
        <v>5</v>
      </c>
      <c r="E10" s="29" t="s">
        <v>5</v>
      </c>
      <c r="F10" s="6" t="s">
        <v>8</v>
      </c>
      <c r="G10" s="40">
        <v>5</v>
      </c>
      <c r="H10" s="31"/>
      <c r="I10" s="32"/>
    </row>
    <row r="11" spans="1:9" s="21" customFormat="1" ht="15.75" x14ac:dyDescent="0.25">
      <c r="A11" s="15"/>
      <c r="B11" s="16"/>
      <c r="C11" s="17"/>
      <c r="D11" s="18"/>
      <c r="E11" s="17"/>
      <c r="F11" s="19"/>
      <c r="G11" s="41"/>
      <c r="H11" s="27"/>
      <c r="I11" s="28"/>
    </row>
    <row r="12" spans="1:9" s="21" customFormat="1" ht="15.75" x14ac:dyDescent="0.25">
      <c r="A12" s="70" t="s">
        <v>14</v>
      </c>
      <c r="B12" s="71"/>
      <c r="C12" s="71"/>
      <c r="D12" s="71"/>
      <c r="E12" s="71"/>
      <c r="F12" s="71"/>
      <c r="G12" s="72"/>
      <c r="H12" s="27"/>
      <c r="I12" s="28"/>
    </row>
    <row r="13" spans="1:9" s="21" customFormat="1" ht="189" x14ac:dyDescent="0.25">
      <c r="A13" s="34">
        <v>1</v>
      </c>
      <c r="B13" s="5" t="s">
        <v>15</v>
      </c>
      <c r="C13" s="5" t="s">
        <v>56</v>
      </c>
      <c r="D13" s="42" t="s">
        <v>66</v>
      </c>
      <c r="E13" s="42"/>
      <c r="F13" s="34"/>
      <c r="G13" s="38"/>
      <c r="H13" s="27"/>
      <c r="I13" s="28"/>
    </row>
    <row r="14" spans="1:9" s="21" customFormat="1" ht="15.75" x14ac:dyDescent="0.25">
      <c r="A14" s="34"/>
      <c r="B14" s="5"/>
      <c r="C14" s="5" t="s">
        <v>19</v>
      </c>
      <c r="D14" s="42"/>
      <c r="E14" s="42" t="s">
        <v>5</v>
      </c>
      <c r="F14" s="34" t="s">
        <v>24</v>
      </c>
      <c r="G14" s="38">
        <v>130</v>
      </c>
      <c r="H14" s="27"/>
      <c r="I14" s="43"/>
    </row>
    <row r="15" spans="1:9" s="21" customFormat="1" ht="15.75" x14ac:dyDescent="0.25">
      <c r="A15" s="34"/>
      <c r="B15" s="5"/>
      <c r="C15" s="5" t="s">
        <v>36</v>
      </c>
      <c r="D15" s="42"/>
      <c r="E15" s="42" t="s">
        <v>5</v>
      </c>
      <c r="F15" s="34" t="s">
        <v>24</v>
      </c>
      <c r="G15" s="38">
        <v>55</v>
      </c>
      <c r="H15" s="27"/>
      <c r="I15" s="43"/>
    </row>
    <row r="16" spans="1:9" s="21" customFormat="1" ht="15.75" x14ac:dyDescent="0.25">
      <c r="A16" s="34"/>
      <c r="B16" s="5"/>
      <c r="C16" s="5"/>
      <c r="D16" s="42"/>
      <c r="E16" s="42"/>
      <c r="F16" s="34"/>
      <c r="G16" s="38"/>
      <c r="H16" s="27"/>
      <c r="I16" s="28"/>
    </row>
    <row r="17" spans="1:12" s="21" customFormat="1" ht="220.5" customHeight="1" x14ac:dyDescent="0.25">
      <c r="A17" s="34">
        <v>2</v>
      </c>
      <c r="B17" s="5" t="s">
        <v>16</v>
      </c>
      <c r="C17" s="5" t="s">
        <v>49</v>
      </c>
      <c r="D17" s="7" t="s">
        <v>65</v>
      </c>
      <c r="E17" s="42"/>
      <c r="F17" s="34"/>
      <c r="G17" s="38"/>
      <c r="H17" s="27"/>
      <c r="I17" s="28"/>
    </row>
    <row r="18" spans="1:12" s="21" customFormat="1" ht="15.75" x14ac:dyDescent="0.25">
      <c r="A18" s="34"/>
      <c r="B18" s="5"/>
      <c r="C18" s="5" t="s">
        <v>25</v>
      </c>
      <c r="D18" s="42"/>
      <c r="E18" s="42" t="s">
        <v>5</v>
      </c>
      <c r="F18" s="34" t="s">
        <v>24</v>
      </c>
      <c r="G18" s="38">
        <v>150</v>
      </c>
      <c r="H18" s="27"/>
      <c r="I18" s="43"/>
    </row>
    <row r="19" spans="1:12" s="21" customFormat="1" ht="15.75" x14ac:dyDescent="0.25">
      <c r="A19" s="34"/>
      <c r="B19" s="5"/>
      <c r="C19" s="5" t="s">
        <v>78</v>
      </c>
      <c r="D19" s="42"/>
      <c r="E19" s="42" t="s">
        <v>5</v>
      </c>
      <c r="F19" s="34" t="s">
        <v>24</v>
      </c>
      <c r="G19" s="38">
        <v>7</v>
      </c>
      <c r="H19" s="27"/>
      <c r="I19" s="43"/>
    </row>
    <row r="20" spans="1:12" s="21" customFormat="1" ht="15.75" x14ac:dyDescent="0.25">
      <c r="A20" s="34"/>
      <c r="B20" s="5"/>
      <c r="C20" s="5"/>
      <c r="D20" s="42"/>
      <c r="E20" s="42"/>
      <c r="F20" s="34"/>
      <c r="G20" s="38"/>
      <c r="H20" s="27"/>
      <c r="I20" s="28"/>
    </row>
    <row r="21" spans="1:12" s="21" customFormat="1" ht="110.25" customHeight="1" x14ac:dyDescent="0.25">
      <c r="A21" s="34">
        <v>3</v>
      </c>
      <c r="B21" s="5" t="s">
        <v>17</v>
      </c>
      <c r="C21" s="5" t="s">
        <v>54</v>
      </c>
      <c r="D21" s="42" t="s">
        <v>5</v>
      </c>
      <c r="E21" s="42" t="s">
        <v>5</v>
      </c>
      <c r="F21" s="34" t="s">
        <v>24</v>
      </c>
      <c r="G21" s="38">
        <v>395</v>
      </c>
      <c r="H21" s="27"/>
      <c r="I21" s="43"/>
    </row>
    <row r="22" spans="1:12" s="21" customFormat="1" ht="15.75" x14ac:dyDescent="0.25">
      <c r="A22" s="34"/>
      <c r="B22" s="5"/>
      <c r="C22" s="5"/>
      <c r="D22" s="42"/>
      <c r="E22" s="42"/>
      <c r="F22" s="34"/>
      <c r="G22" s="38"/>
      <c r="H22" s="27"/>
      <c r="I22" s="28"/>
    </row>
    <row r="23" spans="1:12" s="33" customFormat="1" ht="150" customHeight="1" x14ac:dyDescent="0.25">
      <c r="A23" s="6">
        <v>4</v>
      </c>
      <c r="B23" s="8" t="s">
        <v>26</v>
      </c>
      <c r="C23" s="4" t="s">
        <v>44</v>
      </c>
      <c r="D23" s="9"/>
      <c r="E23" s="9"/>
      <c r="F23" s="6"/>
      <c r="G23" s="40"/>
      <c r="H23" s="31"/>
      <c r="I23" s="32"/>
      <c r="K23" s="44"/>
    </row>
    <row r="24" spans="1:12" s="33" customFormat="1" ht="31.5" x14ac:dyDescent="0.25">
      <c r="A24" s="6"/>
      <c r="B24" s="8"/>
      <c r="C24" s="8" t="s">
        <v>72</v>
      </c>
      <c r="D24" s="9" t="s">
        <v>5</v>
      </c>
      <c r="E24" s="9" t="s">
        <v>5</v>
      </c>
      <c r="F24" s="6" t="s">
        <v>24</v>
      </c>
      <c r="G24" s="40">
        <v>85</v>
      </c>
      <c r="H24" s="31"/>
      <c r="I24" s="45"/>
    </row>
    <row r="25" spans="1:12" s="21" customFormat="1" ht="15.75" x14ac:dyDescent="0.25">
      <c r="A25" s="34"/>
      <c r="B25" s="5"/>
      <c r="C25" s="5"/>
      <c r="D25" s="42"/>
      <c r="E25" s="42"/>
      <c r="F25" s="34"/>
      <c r="G25" s="38"/>
      <c r="H25" s="27"/>
      <c r="I25" s="28"/>
    </row>
    <row r="26" spans="1:12" s="21" customFormat="1" ht="15.75" x14ac:dyDescent="0.25">
      <c r="A26" s="70" t="s">
        <v>18</v>
      </c>
      <c r="B26" s="71"/>
      <c r="C26" s="71"/>
      <c r="D26" s="71"/>
      <c r="E26" s="71"/>
      <c r="F26" s="71"/>
      <c r="G26" s="72"/>
      <c r="H26" s="27"/>
      <c r="I26" s="28"/>
    </row>
    <row r="27" spans="1:12" s="21" customFormat="1" ht="218.25" customHeight="1" x14ac:dyDescent="0.25">
      <c r="A27" s="34">
        <v>1</v>
      </c>
      <c r="B27" s="5" t="s">
        <v>34</v>
      </c>
      <c r="C27" s="63" t="s">
        <v>73</v>
      </c>
      <c r="D27" s="42" t="s">
        <v>67</v>
      </c>
      <c r="E27" s="42"/>
      <c r="F27" s="34"/>
      <c r="G27" s="40"/>
      <c r="H27" s="27"/>
      <c r="I27" s="28"/>
      <c r="L27" s="46"/>
    </row>
    <row r="28" spans="1:12" s="21" customFormat="1" ht="15.75" x14ac:dyDescent="0.25">
      <c r="A28" s="34"/>
      <c r="B28" s="5"/>
      <c r="C28" s="5" t="s">
        <v>60</v>
      </c>
      <c r="D28" s="42"/>
      <c r="E28" s="42"/>
      <c r="F28" s="34"/>
      <c r="G28" s="40"/>
      <c r="H28" s="27"/>
      <c r="I28" s="28"/>
    </row>
    <row r="29" spans="1:12" s="21" customFormat="1" ht="15.75" x14ac:dyDescent="0.25">
      <c r="A29" s="34"/>
      <c r="B29" s="5"/>
      <c r="C29" s="5" t="s">
        <v>19</v>
      </c>
      <c r="D29" s="42"/>
      <c r="E29" s="42" t="s">
        <v>5</v>
      </c>
      <c r="F29" s="6" t="s">
        <v>24</v>
      </c>
      <c r="G29" s="40">
        <v>85</v>
      </c>
      <c r="H29" s="27"/>
      <c r="I29" s="43"/>
    </row>
    <row r="30" spans="1:12" s="21" customFormat="1" ht="15.75" x14ac:dyDescent="0.25">
      <c r="A30" s="34"/>
      <c r="B30" s="5"/>
      <c r="C30" s="5"/>
      <c r="D30" s="42"/>
      <c r="E30" s="42"/>
      <c r="F30" s="34"/>
      <c r="G30" s="40"/>
      <c r="H30" s="27"/>
      <c r="I30" s="28"/>
    </row>
    <row r="31" spans="1:12" s="21" customFormat="1" ht="151.5" customHeight="1" x14ac:dyDescent="0.25">
      <c r="A31" s="34">
        <v>2</v>
      </c>
      <c r="B31" s="5" t="s">
        <v>41</v>
      </c>
      <c r="C31" s="8" t="s">
        <v>71</v>
      </c>
      <c r="D31" s="42" t="s">
        <v>67</v>
      </c>
      <c r="E31" s="42"/>
      <c r="F31" s="34"/>
      <c r="G31" s="40"/>
      <c r="H31" s="27"/>
      <c r="I31" s="43"/>
      <c r="L31" s="47"/>
    </row>
    <row r="32" spans="1:12" s="21" customFormat="1" ht="15.75" x14ac:dyDescent="0.25">
      <c r="A32" s="34"/>
      <c r="B32" s="5"/>
      <c r="C32" s="5" t="s">
        <v>59</v>
      </c>
      <c r="D32" s="42"/>
      <c r="E32" s="42"/>
      <c r="F32" s="34"/>
      <c r="G32" s="40"/>
      <c r="H32" s="27"/>
      <c r="I32" s="28"/>
    </row>
    <row r="33" spans="1:12" s="21" customFormat="1" ht="15.75" x14ac:dyDescent="0.25">
      <c r="A33" s="34"/>
      <c r="B33" s="5"/>
      <c r="C33" s="5" t="s">
        <v>35</v>
      </c>
      <c r="D33" s="42"/>
      <c r="E33" s="42" t="s">
        <v>5</v>
      </c>
      <c r="F33" s="6" t="s">
        <v>24</v>
      </c>
      <c r="G33" s="40">
        <v>30</v>
      </c>
      <c r="H33" s="27"/>
      <c r="I33" s="28"/>
    </row>
    <row r="34" spans="1:12" s="21" customFormat="1" ht="15.75" x14ac:dyDescent="0.25">
      <c r="A34" s="34"/>
      <c r="B34" s="5"/>
      <c r="C34" s="5"/>
      <c r="D34" s="42"/>
      <c r="E34" s="42"/>
      <c r="F34" s="34"/>
      <c r="G34" s="40"/>
      <c r="H34" s="27"/>
      <c r="I34" s="28"/>
    </row>
    <row r="35" spans="1:12" s="21" customFormat="1" ht="110.25" x14ac:dyDescent="0.25">
      <c r="A35" s="34">
        <v>4</v>
      </c>
      <c r="B35" s="5" t="s">
        <v>76</v>
      </c>
      <c r="C35" s="5" t="s">
        <v>77</v>
      </c>
      <c r="D35" s="42"/>
      <c r="E35" s="42"/>
      <c r="F35" s="34"/>
      <c r="G35" s="40"/>
      <c r="H35" s="27"/>
      <c r="I35" s="43"/>
      <c r="L35" s="48"/>
    </row>
    <row r="36" spans="1:12" s="21" customFormat="1" ht="15.75" x14ac:dyDescent="0.25">
      <c r="A36" s="34"/>
      <c r="B36" s="5"/>
      <c r="C36" s="5" t="s">
        <v>20</v>
      </c>
      <c r="D36" s="42" t="s">
        <v>5</v>
      </c>
      <c r="E36" s="42" t="s">
        <v>5</v>
      </c>
      <c r="F36" s="34" t="s">
        <v>27</v>
      </c>
      <c r="G36" s="40">
        <v>60</v>
      </c>
      <c r="H36" s="27"/>
      <c r="I36" s="28"/>
    </row>
    <row r="37" spans="1:12" s="21" customFormat="1" ht="15.75" x14ac:dyDescent="0.25">
      <c r="A37" s="34"/>
      <c r="B37" s="5"/>
      <c r="C37" s="5"/>
      <c r="D37" s="42"/>
      <c r="E37" s="42"/>
      <c r="F37" s="34"/>
      <c r="G37" s="40"/>
      <c r="H37" s="27"/>
      <c r="I37" s="28"/>
    </row>
    <row r="38" spans="1:12" s="21" customFormat="1" ht="110.25" x14ac:dyDescent="0.25">
      <c r="A38" s="34">
        <v>5</v>
      </c>
      <c r="B38" s="5" t="s">
        <v>28</v>
      </c>
      <c r="C38" s="5" t="s">
        <v>74</v>
      </c>
      <c r="D38" s="42"/>
      <c r="E38" s="42"/>
      <c r="F38" s="34"/>
      <c r="G38" s="40"/>
      <c r="H38" s="27"/>
      <c r="I38" s="43"/>
      <c r="K38" s="64"/>
    </row>
    <row r="39" spans="1:12" s="21" customFormat="1" ht="15.75" x14ac:dyDescent="0.25">
      <c r="A39" s="34"/>
      <c r="B39" s="5"/>
      <c r="C39" s="5" t="s">
        <v>33</v>
      </c>
      <c r="D39" s="42" t="s">
        <v>5</v>
      </c>
      <c r="E39" s="42" t="s">
        <v>5</v>
      </c>
      <c r="F39" s="34" t="s">
        <v>27</v>
      </c>
      <c r="G39" s="40">
        <v>20</v>
      </c>
      <c r="H39" s="27"/>
      <c r="I39" s="28"/>
    </row>
    <row r="40" spans="1:12" s="21" customFormat="1" ht="15.75" x14ac:dyDescent="0.25">
      <c r="A40" s="34"/>
      <c r="B40" s="5"/>
      <c r="C40" s="5"/>
      <c r="D40" s="42"/>
      <c r="E40" s="42"/>
      <c r="F40" s="34"/>
      <c r="G40" s="40"/>
      <c r="H40" s="27"/>
      <c r="I40" s="28"/>
    </row>
    <row r="41" spans="1:12" s="21" customFormat="1" ht="47.25" x14ac:dyDescent="0.25">
      <c r="A41" s="11">
        <v>6</v>
      </c>
      <c r="B41" s="14" t="s">
        <v>57</v>
      </c>
      <c r="C41" s="7" t="s">
        <v>69</v>
      </c>
      <c r="D41" s="42" t="s">
        <v>67</v>
      </c>
      <c r="E41" s="42"/>
      <c r="F41" s="34"/>
      <c r="G41" s="40"/>
      <c r="H41" s="27"/>
      <c r="I41" s="28"/>
    </row>
    <row r="42" spans="1:12" s="21" customFormat="1" ht="15.75" x14ac:dyDescent="0.25">
      <c r="A42" s="11"/>
      <c r="B42" s="10"/>
      <c r="C42" s="7" t="s">
        <v>58</v>
      </c>
      <c r="D42" s="42"/>
      <c r="E42" s="42"/>
      <c r="F42" s="34"/>
      <c r="G42" s="40"/>
      <c r="H42" s="27"/>
      <c r="I42" s="28"/>
    </row>
    <row r="43" spans="1:12" s="21" customFormat="1" ht="15.75" x14ac:dyDescent="0.25">
      <c r="A43" s="11"/>
      <c r="B43" s="10"/>
      <c r="C43" s="7" t="s">
        <v>70</v>
      </c>
      <c r="D43" s="42"/>
      <c r="E43" s="42" t="s">
        <v>5</v>
      </c>
      <c r="F43" s="34" t="s">
        <v>27</v>
      </c>
      <c r="G43" s="40">
        <v>12</v>
      </c>
      <c r="H43" s="27"/>
      <c r="I43" s="28"/>
    </row>
    <row r="44" spans="1:12" s="21" customFormat="1" ht="15.75" x14ac:dyDescent="0.25">
      <c r="A44" s="34"/>
      <c r="B44" s="5"/>
      <c r="C44" s="5"/>
      <c r="D44" s="42"/>
      <c r="E44" s="42"/>
      <c r="F44" s="34"/>
      <c r="G44" s="40"/>
      <c r="H44" s="27"/>
      <c r="I44" s="28"/>
    </row>
    <row r="45" spans="1:12" s="21" customFormat="1" ht="122.25" customHeight="1" x14ac:dyDescent="0.25">
      <c r="A45" s="34">
        <v>7</v>
      </c>
      <c r="B45" s="5" t="s">
        <v>29</v>
      </c>
      <c r="C45" s="5" t="s">
        <v>50</v>
      </c>
      <c r="D45" s="42"/>
      <c r="E45" s="42"/>
      <c r="F45" s="34"/>
      <c r="G45" s="40"/>
      <c r="H45" s="27"/>
      <c r="I45" s="28"/>
    </row>
    <row r="46" spans="1:12" s="21" customFormat="1" ht="15.75" x14ac:dyDescent="0.25">
      <c r="A46" s="34"/>
      <c r="B46" s="5"/>
      <c r="C46" s="5" t="s">
        <v>61</v>
      </c>
      <c r="D46" s="42"/>
      <c r="E46" s="42"/>
      <c r="F46" s="34"/>
      <c r="G46" s="40"/>
      <c r="H46" s="27"/>
      <c r="I46" s="28"/>
    </row>
    <row r="47" spans="1:12" s="21" customFormat="1" ht="15.75" x14ac:dyDescent="0.25">
      <c r="A47" s="34"/>
      <c r="B47" s="5"/>
      <c r="C47" s="5" t="s">
        <v>45</v>
      </c>
      <c r="D47" s="42" t="s">
        <v>5</v>
      </c>
      <c r="E47" s="42" t="s">
        <v>5</v>
      </c>
      <c r="F47" s="6" t="s">
        <v>24</v>
      </c>
      <c r="G47" s="40">
        <v>175</v>
      </c>
      <c r="H47" s="27"/>
      <c r="I47" s="43"/>
    </row>
    <row r="48" spans="1:12" s="21" customFormat="1" ht="15.75" x14ac:dyDescent="0.25">
      <c r="A48" s="34"/>
      <c r="B48" s="5"/>
      <c r="C48" s="5"/>
      <c r="D48" s="42"/>
      <c r="E48" s="42"/>
      <c r="F48" s="34"/>
      <c r="G48" s="40"/>
      <c r="H48" s="27"/>
      <c r="I48" s="28"/>
    </row>
    <row r="49" spans="1:9" s="21" customFormat="1" ht="91.5" customHeight="1" x14ac:dyDescent="0.25">
      <c r="A49" s="34">
        <v>8</v>
      </c>
      <c r="B49" s="5" t="s">
        <v>6</v>
      </c>
      <c r="C49" s="5" t="s">
        <v>51</v>
      </c>
      <c r="D49" s="42" t="s">
        <v>5</v>
      </c>
      <c r="E49" s="42" t="s">
        <v>5</v>
      </c>
      <c r="F49" s="34" t="s">
        <v>27</v>
      </c>
      <c r="G49" s="40">
        <v>50</v>
      </c>
      <c r="H49" s="27"/>
      <c r="I49" s="43"/>
    </row>
    <row r="50" spans="1:9" s="21" customFormat="1" ht="15.75" x14ac:dyDescent="0.25">
      <c r="A50" s="34"/>
      <c r="B50" s="49"/>
      <c r="C50" s="50"/>
      <c r="D50" s="50"/>
      <c r="E50" s="51"/>
      <c r="F50" s="52"/>
      <c r="G50" s="53"/>
      <c r="H50" s="27"/>
      <c r="I50" s="28"/>
    </row>
    <row r="51" spans="1:9" s="21" customFormat="1" ht="77.25" customHeight="1" x14ac:dyDescent="0.25">
      <c r="A51" s="34">
        <v>9</v>
      </c>
      <c r="B51" s="5" t="s">
        <v>7</v>
      </c>
      <c r="C51" s="5" t="s">
        <v>46</v>
      </c>
      <c r="D51" s="42" t="s">
        <v>5</v>
      </c>
      <c r="E51" s="42" t="s">
        <v>5</v>
      </c>
      <c r="F51" s="6" t="s">
        <v>24</v>
      </c>
      <c r="G51" s="40">
        <v>110</v>
      </c>
      <c r="H51" s="27"/>
      <c r="I51" s="43"/>
    </row>
    <row r="52" spans="1:9" s="21" customFormat="1" ht="15.75" x14ac:dyDescent="0.25">
      <c r="A52" s="34"/>
      <c r="B52" s="5"/>
      <c r="C52" s="5"/>
      <c r="D52" s="42"/>
      <c r="E52" s="42"/>
      <c r="F52" s="34"/>
      <c r="G52" s="40"/>
      <c r="H52" s="27"/>
      <c r="I52" s="43"/>
    </row>
    <row r="53" spans="1:9" s="21" customFormat="1" ht="123" customHeight="1" x14ac:dyDescent="0.25">
      <c r="A53" s="34">
        <v>10</v>
      </c>
      <c r="B53" s="14" t="s">
        <v>37</v>
      </c>
      <c r="C53" s="54" t="s">
        <v>52</v>
      </c>
      <c r="D53" s="62" t="s">
        <v>68</v>
      </c>
      <c r="E53" s="42"/>
      <c r="F53" s="61"/>
      <c r="G53" s="56"/>
      <c r="H53" s="27"/>
      <c r="I53" s="43"/>
    </row>
    <row r="54" spans="1:9" s="21" customFormat="1" ht="15.75" x14ac:dyDescent="0.25">
      <c r="A54" s="34"/>
      <c r="B54" s="13"/>
      <c r="C54" s="7" t="s">
        <v>63</v>
      </c>
      <c r="D54" s="7"/>
      <c r="E54" s="11"/>
      <c r="F54" s="55"/>
      <c r="G54" s="56"/>
      <c r="H54" s="27"/>
      <c r="I54" s="43"/>
    </row>
    <row r="55" spans="1:9" s="21" customFormat="1" ht="15.75" x14ac:dyDescent="0.25">
      <c r="A55" s="34"/>
      <c r="B55" s="13"/>
      <c r="C55" s="7" t="s">
        <v>32</v>
      </c>
      <c r="D55" s="7"/>
      <c r="E55" s="42" t="s">
        <v>5</v>
      </c>
      <c r="F55" s="6" t="s">
        <v>24</v>
      </c>
      <c r="G55" s="57">
        <v>75</v>
      </c>
      <c r="H55" s="27"/>
      <c r="I55" s="43"/>
    </row>
    <row r="56" spans="1:9" s="21" customFormat="1" ht="15.75" x14ac:dyDescent="0.25">
      <c r="A56" s="34"/>
      <c r="B56" s="5"/>
      <c r="C56" s="5"/>
      <c r="D56" s="42"/>
      <c r="E56" s="42"/>
      <c r="F56" s="34"/>
      <c r="G56" s="40"/>
      <c r="H56" s="27"/>
      <c r="I56" s="43"/>
    </row>
    <row r="57" spans="1:9" s="21" customFormat="1" ht="138" customHeight="1" x14ac:dyDescent="0.25">
      <c r="A57" s="34">
        <v>11</v>
      </c>
      <c r="B57" s="14" t="s">
        <v>75</v>
      </c>
      <c r="C57" s="7" t="s">
        <v>53</v>
      </c>
      <c r="D57" s="7" t="s">
        <v>64</v>
      </c>
      <c r="E57" s="11"/>
      <c r="F57" s="55"/>
      <c r="G57" s="56"/>
      <c r="H57" s="27"/>
      <c r="I57" s="43"/>
    </row>
    <row r="58" spans="1:9" s="21" customFormat="1" ht="15.75" x14ac:dyDescent="0.25">
      <c r="A58" s="58"/>
      <c r="B58" s="13"/>
      <c r="C58" s="7" t="s">
        <v>62</v>
      </c>
      <c r="D58" s="7"/>
      <c r="E58" s="11"/>
      <c r="F58" s="55"/>
      <c r="G58" s="56"/>
      <c r="H58" s="59"/>
      <c r="I58" s="59"/>
    </row>
    <row r="59" spans="1:9" s="21" customFormat="1" ht="15.75" x14ac:dyDescent="0.25">
      <c r="A59" s="58"/>
      <c r="B59" s="60"/>
      <c r="C59" s="7" t="s">
        <v>31</v>
      </c>
      <c r="D59" s="7"/>
      <c r="E59" s="42" t="s">
        <v>5</v>
      </c>
      <c r="F59" s="6" t="s">
        <v>24</v>
      </c>
      <c r="G59" s="57">
        <v>75</v>
      </c>
      <c r="H59" s="59"/>
      <c r="I59" s="59"/>
    </row>
  </sheetData>
  <protectedRanges>
    <protectedRange sqref="F1:F2 F26 F22:F23 F28 F32 F17 F56 F11 F4 F13 F30 F9 F52 F49:F50 F34:F46" name="Range1"/>
    <protectedRange sqref="F12 F5:F7 F14:F15 F21 F24 F29 F33 F47 F51 F55 F59 F18:F19" name="Range1_1_1"/>
    <protectedRange sqref="F48" name="Range1_4"/>
    <protectedRange sqref="F16:G16" name="Range1_3"/>
    <protectedRange sqref="F20 F27 F31 F25" name="Range1_5"/>
    <protectedRange sqref="G18:G19" name="Range1_7"/>
    <protectedRange sqref="F53:F54" name="Range1_8"/>
    <protectedRange sqref="F57:F58" name="Range1_13"/>
  </protectedRanges>
  <autoFilter ref="A3:I57"/>
  <mergeCells count="4">
    <mergeCell ref="A12:G12"/>
    <mergeCell ref="A26:G26"/>
    <mergeCell ref="A5:G5"/>
    <mergeCell ref="A1:E1"/>
  </mergeCells>
  <pageMargins left="0.7" right="0.7" top="0.75" bottom="0.75" header="0.3" footer="0.3"/>
  <pageSetup paperSize="9" scale="5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19"/>
  <sheetViews>
    <sheetView workbookViewId="0">
      <selection activeCell="E18" sqref="E18"/>
    </sheetView>
  </sheetViews>
  <sheetFormatPr defaultRowHeight="12.75" x14ac:dyDescent="0.2"/>
  <sheetData>
    <row r="5" spans="2:10" x14ac:dyDescent="0.2">
      <c r="C5">
        <v>403</v>
      </c>
      <c r="D5">
        <f>C5*10%+C5</f>
        <v>443.3</v>
      </c>
      <c r="E5">
        <v>444</v>
      </c>
      <c r="F5">
        <v>67.66</v>
      </c>
      <c r="G5">
        <v>6.1</v>
      </c>
      <c r="H5">
        <f>F5+G5</f>
        <v>73.759999999999991</v>
      </c>
      <c r="I5">
        <f>H5+E5</f>
        <v>517.76</v>
      </c>
      <c r="J5">
        <v>518</v>
      </c>
    </row>
    <row r="7" spans="2:10" x14ac:dyDescent="0.2">
      <c r="C7">
        <v>6.6</v>
      </c>
      <c r="D7">
        <v>2.1</v>
      </c>
      <c r="E7">
        <f>C7*D7</f>
        <v>13.86</v>
      </c>
    </row>
    <row r="8" spans="2:10" x14ac:dyDescent="0.2">
      <c r="C8">
        <v>2.6</v>
      </c>
      <c r="D8">
        <v>2.1</v>
      </c>
      <c r="E8">
        <f>C8*D8</f>
        <v>5.4600000000000009</v>
      </c>
    </row>
    <row r="9" spans="2:10" x14ac:dyDescent="0.2">
      <c r="E9">
        <f>SUM(E7:E8)</f>
        <v>19.32</v>
      </c>
    </row>
    <row r="10" spans="2:10" x14ac:dyDescent="0.2">
      <c r="E10">
        <f>E9*10%+E9</f>
        <v>21.251999999999999</v>
      </c>
      <c r="F10">
        <v>22</v>
      </c>
    </row>
    <row r="12" spans="2:10" x14ac:dyDescent="0.2">
      <c r="B12">
        <v>2.8</v>
      </c>
      <c r="C12">
        <v>19.32</v>
      </c>
      <c r="D12">
        <v>2.8</v>
      </c>
      <c r="E12">
        <f>C12+D12+B12</f>
        <v>24.92</v>
      </c>
    </row>
    <row r="13" spans="2:10" x14ac:dyDescent="0.2">
      <c r="E13">
        <f>E12*10%+E12</f>
        <v>27.412000000000003</v>
      </c>
      <c r="F13">
        <v>28</v>
      </c>
    </row>
    <row r="15" spans="2:10" x14ac:dyDescent="0.2">
      <c r="H15">
        <v>3.3</v>
      </c>
      <c r="I15">
        <v>1.2</v>
      </c>
      <c r="J15">
        <f>H15-I15</f>
        <v>2.0999999999999996</v>
      </c>
    </row>
    <row r="16" spans="2:10" x14ac:dyDescent="0.2">
      <c r="B16">
        <v>12</v>
      </c>
      <c r="C16">
        <v>3</v>
      </c>
      <c r="E16">
        <f>B16*C16</f>
        <v>36</v>
      </c>
    </row>
    <row r="17" spans="2:6" x14ac:dyDescent="0.2">
      <c r="B17">
        <v>2.4</v>
      </c>
      <c r="C17">
        <v>2</v>
      </c>
      <c r="D17">
        <v>1.8</v>
      </c>
      <c r="E17">
        <f>B17*C17*D17</f>
        <v>8.64</v>
      </c>
    </row>
    <row r="18" spans="2:6" x14ac:dyDescent="0.2">
      <c r="E18">
        <f>SUM(E16:E17)</f>
        <v>44.64</v>
      </c>
      <c r="F18">
        <f>E18*10%+E18</f>
        <v>49.103999999999999</v>
      </c>
    </row>
    <row r="19" spans="2:6" x14ac:dyDescent="0.2">
      <c r="F19">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CIVIL</vt:lpstr>
      <vt:lpstr>CALCULATION PAINT</vt:lpstr>
      <vt:lpstr>CIVIL!Print_Area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Sahidul</dc:creator>
  <cp:lastModifiedBy>Trupti Dalvi</cp:lastModifiedBy>
  <cp:lastPrinted>2023-12-16T09:00:50Z</cp:lastPrinted>
  <dcterms:created xsi:type="dcterms:W3CDTF">1996-10-14T23:33:28Z</dcterms:created>
  <dcterms:modified xsi:type="dcterms:W3CDTF">2024-02-17T08:40:23Z</dcterms:modified>
</cp:coreProperties>
</file>