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tra Work" sheetId="1" r:id="rId4"/>
  </sheets>
</workbook>
</file>

<file path=xl/sharedStrings.xml><?xml version="1.0" encoding="utf-8"?>
<sst xmlns="http://schemas.openxmlformats.org/spreadsheetml/2006/main" uniqueCount="52">
  <si>
    <t>Sr No.</t>
  </si>
  <si>
    <t>Item Name</t>
  </si>
  <si>
    <t>UOM</t>
  </si>
  <si>
    <t>Qty</t>
  </si>
  <si>
    <t>Unit Price</t>
  </si>
  <si>
    <t>Amount</t>
  </si>
  <si>
    <t>Item Carting Away  Spec Carting away of all demolished work outside premises as per instruction and satisfaction of site engineer incharge .</t>
  </si>
  <si>
    <t>Trolley</t>
  </si>
  <si>
    <r>
      <rPr>
        <sz val="15"/>
        <color indexed="8"/>
        <rFont val="Times New Roman"/>
      </rPr>
      <t xml:space="preserve">2
</t>
    </r>
    <r>
      <rPr>
        <sz val="15"/>
        <color indexed="8"/>
        <rFont val="Times New Roman"/>
      </rPr>
      <t xml:space="preserve">Plaster
</t>
    </r>
    <r>
      <rPr>
        <sz val="15"/>
        <color indexed="8"/>
        <rFont val="Times New Roman"/>
      </rPr>
      <t xml:space="preserve">Providing and applying 12mm thick plaster with premix mortar mix of ratio CM 1 4 (1 cement   4 sand) with air entraining agent Cebex 112, 150ml per bag of cement, to internal surfaces of concrete and masonry work;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Vertical wall   partition wall of any type)
</t>
    </r>
    <r>
      <rPr>
        <sz val="15"/>
        <color indexed="8"/>
        <rFont val="Times New Roman"/>
      </rPr>
      <t xml:space="preserve">has context menu
</t>
    </r>
  </si>
  <si>
    <t xml:space="preserve">PARTICULARS GYPSUM FALSE CEILING WITH COVE LIGHT AS PER DESIGN REMARKS Providing, fabrication and fixing in position of false ceiling at a height of 8 to 10’-0” from floor (or the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levelled smooth ceiling. Recessing of the Gypsum Board for light fixtures must be done along with extra frame work of GI sheet section to hold the concealed light fixtures etc LENGTH  WIDTH  DEPTH </t>
  </si>
  <si>
    <t>SQ. FT</t>
  </si>
  <si>
    <t xml:space="preserve">PARTICULARS Kitchen Ceiling-  Metal Grid Ceiling REMARKS Fitting of false ceiling consisting of 20g Aluminium planks made of pre coated ( Top   Bottom )   Size   600mmx600mm tiles . False Ceiling with 
necessary supports , hangers etc. provided to install light fitting , fresh air 
grill etc. ( from Hunter Douglas or Armstrong )
Armstrong ceiling solutions- Celio c9 LENGTH  WIDTH  DEPTH </t>
  </si>
  <si>
    <t>PARTICULARS TILES WOODEN PLANK - QUTONE REMARKS Providing and fixing of 200X1200 mm   150 X 900 mm size non skid vitrified flooring of minimum 8 mm thick in 1 4 cement mortar (20 mm thick bed) synthetic adhesive as applicable. all joints filling shall be completed in all respect. Rate shall include the finishing joints joints with matching colour pigments. Rate to include cost of floor leveling properly before fixing of tiles with cement mortar. Double charge Make- QUTONE   KAJARIA   ORIENT BELL . ADHESIVE BRAND ROFF  LATICRATE   ANY OTHER COMPETITIVE BRAND. LENGTH 500 WIDTH 8” DEPTH 48”</t>
  </si>
  <si>
    <t>PARTICULARS BUFFET COUNTER - FULL BODY TILES REMARKS Providing and fixing of 800x2400 mm size full body flooring of minimum 15 mm thick in 1 4 cement mortar (20 mm thick bed) synthetic adhesive as applicable. all joints filling shall be completed in all respect. Rate shall include the finishing joints joints with matching colour pigments. Rate to include cost of floor leveling properly before fixing of tiles with cement mortar. Double charge Make- QUTONE   KAJARIA   ORIENT BELL . ADHESIVE BRAND ROFF  LATICRATE   ANY OTHER COMPETITIVE BRAND. LENGTH  WIDTH 32” DEPTH 8’0”</t>
  </si>
  <si>
    <t xml:space="preserve">PARTICULARS PREPOLISHED KOTA KITCHEN  REMARKS 25 mm thick prepolished kota stone slab (sample of slab shall be approved by Architect) laid over 20 mm thick base of cement mortar 1 4 ( 1 cement   4 course sand ) and jointed with cement slurry with pigment to match the shade of the slab.
 LENGTH 233 WIDTH  DEPTH </t>
  </si>
  <si>
    <t>PARTICULARS FULL HEIGHT STORAGE WITH ALUMINIUM PROFILE SHUTTER   5MM CLEAR GLASS REMARKS ACTION TESA  HDHMR 18 12mm, MOISTURE RESISTANT LENGTH 4.5 WIDTH 2 DEPTH 7</t>
  </si>
  <si>
    <t>CU. FT</t>
  </si>
  <si>
    <t>PARTICULARS LEDGE NEAR LOUNGE SEATING AREA REMARKS ACTION TESA  HDHMR 18 12mm, MOISTURE RESISTANT LENGTH 22 WIDTH 1.5 DEPTH 0.05</t>
  </si>
  <si>
    <t>PARTICULARS WALL PANELLING ON LEDGE WALL REMARKS AS PER DRAWING LENGTH 12.8 WIDTH 0.075 DEPTH 10</t>
  </si>
  <si>
    <t>PARTICULARS WALL PANELLING ON LOUNGE WALL REMARKS +2” FROM WALL LEVEL - ARCHES LENGTH 23.25 WIDTH 0.05 DEPTH 10</t>
  </si>
  <si>
    <t>Table in front of buffet counter 8feet x 2’ x 2’6”</t>
  </si>
  <si>
    <t>Glass Rack</t>
  </si>
  <si>
    <t>Point wiring all as above for one light Ex Fan first light of a group controlled by one 6 Amp  MCB complete with  1.5 Sq. mm   single  PVC   insulated stranded copper wires. (Up to 6 meter)</t>
  </si>
  <si>
    <t>Nos.</t>
  </si>
  <si>
    <t>2 x 1.5  Sq. mm stranded copper wires in 20 25 mm  conduit (Lighting ckt extra above 6 mtr)</t>
  </si>
  <si>
    <t>Mtr.</t>
  </si>
  <si>
    <t>2 x 2.5 + 1 x 1.5  Sq. mm stranded copper wires in 20 25 mm  conduit. (SB  Power circuit for each power )</t>
  </si>
  <si>
    <t>6A to 32A SP MCB (B- series for lighting circuit and C- series for power circuit)</t>
  </si>
  <si>
    <t>Supply   Erection of CAT-6  LAN  cable with ISI HMS MMS PVC pipe on in surface of walls, slabs, beams, columns through  25 mm MMS PVC pipe with all accessories.</t>
  </si>
  <si>
    <t>1 No 6A switch   socket on 3-Mod for independent switch board  Same as per item No.A-1.1  but for supply   erection a set of 1 Nos. 3 pin 6 Amp flush mounting socket (shutter type), 1 Nos. 3 pin 6 Amp flush mounting  switches. Circuit for the board is seperate payble.</t>
  </si>
  <si>
    <t>1 No 16A switch   socket on 3-Mod for Power board Supply   erection of 1No. 16 Amp one way switch and 1 No. 16 Amp 3 pin plug socket .Complete with modular socket all required accessary wiring testing etc.Circuit for the board is separate pable.</t>
  </si>
  <si>
    <t>Nos</t>
  </si>
  <si>
    <t>2 No 16A switch   socket on 6-Mod for Power board Supply   erection of 1No. 16 Amp one way switch and 1 No. 16 Amp 3 pin plug socket .Complete with modular socket all required accessary wiring testing etc.Circuit for the board is separate pable.</t>
  </si>
  <si>
    <t>A LAN point consisting of GI box with RJ45  Cat-6  LAN socket outlet consisting with necessary pipe entries and suitable for modular accessary with modular plate and Jack type socket suitable for T.V. system duly connected to incoming cable. erected in furniture or consealed in wall</t>
  </si>
  <si>
    <t xml:space="preserve">Supplying and installing 3 in 1 cable suitable for networking </t>
  </si>
  <si>
    <t xml:space="preserve">Supplying and installing cat-6 cable suitable for networking </t>
  </si>
  <si>
    <t>Mtr</t>
  </si>
  <si>
    <t>Supply, installation, testing   commissioning of the insulated refrigerant piping for all the units as per specifications with insulation of 19mm thick Nitrile rubber through out the running length of the refrigerant piping with supporting arrangments, ex</t>
  </si>
  <si>
    <t>Metre</t>
  </si>
  <si>
    <t>Supply, installation, testing   commissioning of the control cabling from indoor to outdoor unit .</t>
  </si>
  <si>
    <t xml:space="preserve">OUTDOOR UNIT STAND FABRICATION </t>
  </si>
  <si>
    <t>Fire Clamps fitting</t>
  </si>
  <si>
    <t>Fire clamps material</t>
  </si>
  <si>
    <t xml:space="preserve">Site barricade </t>
  </si>
  <si>
    <t>Sample - lounge chair</t>
  </si>
  <si>
    <t>Sample - high chair</t>
  </si>
  <si>
    <t>Sample - dining chair</t>
  </si>
  <si>
    <t xml:space="preserve">Parcel charges </t>
  </si>
  <si>
    <t xml:space="preserve">Outdoor unit shifting </t>
  </si>
  <si>
    <t>TOTAL</t>
  </si>
  <si>
    <t>IGST 18%</t>
  </si>
  <si>
    <t>FINAL AMOUNT</t>
  </si>
</sst>
</file>

<file path=xl/styles.xml><?xml version="1.0" encoding="utf-8"?>
<styleSheet xmlns="http://schemas.openxmlformats.org/spreadsheetml/2006/main">
  <numFmts count="3">
    <numFmt numFmtId="0" formatCode="General"/>
    <numFmt numFmtId="59" formatCode="&quot; &quot;* #,##0.00&quot; &quot;;&quot; &quot;* &quot;-&quot;#,##0.00&quot; &quot;;&quot; &quot;* &quot;-&quot;??&quot; &quot;"/>
    <numFmt numFmtId="60" formatCode="&quot; &quot;* #,##0&quot; &quot;;&quot; &quot;* &quot;-&quot;#,##0&quot; &quot;;&quot; &quot;* &quot;-&quot;??&quot; &quot;"/>
  </numFmts>
  <fonts count="10">
    <font>
      <sz val="11"/>
      <color indexed="8"/>
      <name val="Calibri"/>
    </font>
    <font>
      <sz val="12"/>
      <color indexed="8"/>
      <name val="Helvetica Neue"/>
    </font>
    <font>
      <sz val="15"/>
      <color indexed="8"/>
      <name val="Calibri"/>
    </font>
    <font>
      <sz val="14"/>
      <color indexed="8"/>
      <name val="Cambria"/>
    </font>
    <font>
      <sz val="15"/>
      <color indexed="8"/>
      <name val="Cambria"/>
    </font>
    <font>
      <sz val="15"/>
      <color indexed="8"/>
      <name val="Times New Roman"/>
    </font>
    <font>
      <sz val="15"/>
      <color indexed="8"/>
      <name val="Calibri"/>
    </font>
    <font>
      <sz val="15"/>
      <color indexed="8"/>
      <name val="Arial"/>
    </font>
    <font>
      <sz val="15"/>
      <color indexed="8"/>
      <name val="Calibri Light"/>
    </font>
    <font>
      <sz val="17"/>
      <color indexed="8"/>
      <name val="Cambria Bold"/>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0">
    <border>
      <left/>
      <right/>
      <top/>
      <bottom/>
      <diagonal/>
    </border>
    <border>
      <left style="thin">
        <color indexed="10"/>
      </left>
      <right/>
      <top style="thin">
        <color indexed="10"/>
      </top>
      <bottom style="medium">
        <color indexed="8"/>
      </bottom>
      <diagonal/>
    </border>
    <border>
      <left/>
      <right/>
      <top style="thin">
        <color indexed="8"/>
      </top>
      <bottom style="medium">
        <color indexed="8"/>
      </bottom>
      <diagonal/>
    </border>
    <border>
      <left/>
      <right style="medium">
        <color indexed="8"/>
      </right>
      <top style="thin">
        <color indexed="10"/>
      </top>
      <bottom style="medium">
        <color indexed="8"/>
      </bottom>
      <diagonal/>
    </border>
    <border>
      <left style="medium">
        <color indexed="8"/>
      </left>
      <right style="medium">
        <color indexed="8"/>
      </right>
      <top style="thin">
        <color indexed="10"/>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ck">
        <color indexed="8"/>
      </bottom>
      <diagonal/>
    </border>
    <border>
      <left style="thick">
        <color indexed="8"/>
      </left>
      <right style="medium">
        <color indexed="8"/>
      </right>
      <top style="thick">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s>
  <cellStyleXfs count="1">
    <xf numFmtId="0" fontId="0" applyNumberFormat="0" applyFont="1" applyFill="0" applyBorder="0" applyAlignment="1" applyProtection="0">
      <alignment vertical="bottom"/>
    </xf>
  </cellStyleXfs>
  <cellXfs count="3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bottom"/>
    </xf>
    <xf numFmtId="0" fontId="3" fillId="3" borderId="2" applyNumberFormat="0" applyFont="1" applyFill="1" applyBorder="1" applyAlignment="1" applyProtection="0">
      <alignment vertical="center"/>
    </xf>
    <xf numFmtId="0" fontId="3" fillId="2" borderId="3" applyNumberFormat="0" applyFont="1" applyFill="1" applyBorder="1" applyAlignment="1" applyProtection="0">
      <alignment vertical="bottom"/>
    </xf>
    <xf numFmtId="0" fontId="3" fillId="4" borderId="4" applyNumberFormat="0" applyFont="1" applyFill="1" applyBorder="1" applyAlignment="1" applyProtection="0">
      <alignment horizontal="center" vertical="bottom"/>
    </xf>
    <xf numFmtId="49" fontId="3" fillId="3" borderId="5" applyNumberFormat="1" applyFont="1" applyFill="1" applyBorder="1" applyAlignment="1" applyProtection="0">
      <alignment vertical="bottom"/>
    </xf>
    <xf numFmtId="49" fontId="3" fillId="3" borderId="5" applyNumberFormat="1" applyFont="1" applyFill="1" applyBorder="1" applyAlignment="1" applyProtection="0">
      <alignment vertical="bottom" wrapText="1"/>
    </xf>
    <xf numFmtId="49" fontId="3" fillId="4" borderId="5" applyNumberFormat="1" applyFont="1" applyFill="1" applyBorder="1" applyAlignment="1" applyProtection="0">
      <alignment vertical="bottom"/>
    </xf>
    <xf numFmtId="0" fontId="4" fillId="2" borderId="5" applyNumberFormat="0" applyFont="1" applyFill="1" applyBorder="1" applyAlignment="1" applyProtection="0">
      <alignment vertical="bottom" wrapText="1"/>
    </xf>
    <xf numFmtId="49" fontId="4" fillId="2" borderId="5" applyNumberFormat="1" applyFont="1" applyFill="1" applyBorder="1" applyAlignment="1" applyProtection="0">
      <alignment vertical="bottom" wrapText="1"/>
    </xf>
    <xf numFmtId="0" fontId="4" fillId="2" borderId="5" applyNumberFormat="1" applyFont="1" applyFill="1" applyBorder="1" applyAlignment="1" applyProtection="0">
      <alignment vertical="bottom" wrapText="1"/>
    </xf>
    <xf numFmtId="0" fontId="4" fillId="2" borderId="5" applyNumberFormat="1" applyFont="1" applyFill="1" applyBorder="1" applyAlignment="1" applyProtection="0">
      <alignment horizontal="right" vertical="bottom" wrapText="1"/>
    </xf>
    <xf numFmtId="4" fontId="4" fillId="2" borderId="5" applyNumberFormat="1" applyFont="1" applyFill="1" applyBorder="1" applyAlignment="1" applyProtection="0">
      <alignment horizontal="right" vertical="bottom" wrapText="1"/>
    </xf>
    <xf numFmtId="0" fontId="4" fillId="2" borderId="5" applyNumberFormat="1" applyFont="1" applyFill="1" applyBorder="1" applyAlignment="1" applyProtection="0">
      <alignment horizontal="center" vertical="bottom" wrapText="1"/>
    </xf>
    <xf numFmtId="4" fontId="4" fillId="2" borderId="5" applyNumberFormat="1" applyFont="1" applyFill="1" applyBorder="1" applyAlignment="1" applyProtection="0">
      <alignment horizontal="center" vertical="bottom" wrapText="1"/>
    </xf>
    <xf numFmtId="0" fontId="6" fillId="2" borderId="5" applyNumberFormat="0" applyFont="1" applyFill="1" applyBorder="1" applyAlignment="1" applyProtection="0">
      <alignment vertical="bottom" wrapText="1"/>
    </xf>
    <xf numFmtId="49" fontId="5" fillId="2" borderId="5" applyNumberFormat="1" applyFont="1" applyFill="1" applyBorder="1" applyAlignment="1" applyProtection="0">
      <alignment horizontal="left" vertical="bottom" wrapText="1" readingOrder="1"/>
    </xf>
    <xf numFmtId="49" fontId="6" fillId="2" borderId="5" applyNumberFormat="1" applyFont="1" applyFill="1" applyBorder="1" applyAlignment="1" applyProtection="0">
      <alignment vertical="bottom" wrapText="1"/>
    </xf>
    <xf numFmtId="49" fontId="7" fillId="2" borderId="5" applyNumberFormat="1" applyFont="1" applyFill="1" applyBorder="1" applyAlignment="1" applyProtection="0">
      <alignment horizontal="left" vertical="top" wrapText="1"/>
    </xf>
    <xf numFmtId="49" fontId="7" fillId="2" borderId="5" applyNumberFormat="1" applyFont="1" applyFill="1" applyBorder="1" applyAlignment="1" applyProtection="0">
      <alignment horizontal="center" vertical="center" wrapText="1"/>
    </xf>
    <xf numFmtId="0" fontId="7" fillId="2" borderId="5" applyNumberFormat="1" applyFont="1" applyFill="1" applyBorder="1" applyAlignment="1" applyProtection="0">
      <alignment horizontal="center" vertical="center" wrapText="1"/>
    </xf>
    <xf numFmtId="59" fontId="7" fillId="2" borderId="5" applyNumberFormat="1" applyFont="1" applyFill="1" applyBorder="1" applyAlignment="1" applyProtection="0">
      <alignment horizontal="center" vertical="center" wrapText="1"/>
    </xf>
    <xf numFmtId="49" fontId="7" fillId="2" borderId="5" applyNumberFormat="1" applyFont="1" applyFill="1" applyBorder="1" applyAlignment="1" applyProtection="0">
      <alignment horizontal="left" vertical="center" wrapText="1"/>
    </xf>
    <xf numFmtId="49" fontId="8" fillId="2" borderId="5" applyNumberFormat="1" applyFont="1" applyFill="1" applyBorder="1" applyAlignment="1" applyProtection="0">
      <alignment vertical="center" wrapText="1"/>
    </xf>
    <xf numFmtId="0" fontId="4" fillId="2" borderId="5" applyNumberFormat="0" applyFont="1" applyFill="1" applyBorder="1" applyAlignment="1" applyProtection="0">
      <alignment horizontal="right" vertical="bottom" wrapText="1"/>
    </xf>
    <xf numFmtId="60" fontId="6" fillId="2" borderId="5" applyNumberFormat="1" applyFont="1" applyFill="1" applyBorder="1" applyAlignment="1" applyProtection="0">
      <alignment vertical="bottom" wrapText="1"/>
    </xf>
    <xf numFmtId="0" fontId="4" fillId="2" borderId="6" applyNumberFormat="0" applyFont="1" applyFill="1" applyBorder="1" applyAlignment="1" applyProtection="0">
      <alignment vertical="bottom" wrapText="1"/>
    </xf>
    <xf numFmtId="49" fontId="8" fillId="2" borderId="6" applyNumberFormat="1" applyFont="1" applyFill="1" applyBorder="1" applyAlignment="1" applyProtection="0">
      <alignment vertical="center" wrapText="1"/>
    </xf>
    <xf numFmtId="49" fontId="4" fillId="2" borderId="6" applyNumberFormat="1" applyFont="1" applyFill="1" applyBorder="1" applyAlignment="1" applyProtection="0">
      <alignment vertical="bottom" wrapText="1"/>
    </xf>
    <xf numFmtId="0" fontId="4" fillId="2" borderId="6" applyNumberFormat="0" applyFont="1" applyFill="1" applyBorder="1" applyAlignment="1" applyProtection="0">
      <alignment horizontal="right" vertical="bottom" wrapText="1"/>
    </xf>
    <xf numFmtId="60" fontId="6" fillId="2" borderId="6" applyNumberFormat="1" applyFont="1" applyFill="1" applyBorder="1" applyAlignment="1" applyProtection="0">
      <alignment vertical="bottom" wrapText="1"/>
    </xf>
    <xf numFmtId="0" fontId="9" fillId="2" borderId="7" applyNumberFormat="0" applyFont="1" applyFill="1" applyBorder="1" applyAlignment="1" applyProtection="0">
      <alignment horizontal="center" vertical="center" wrapText="1"/>
    </xf>
    <xf numFmtId="49" fontId="9" fillId="2" borderId="8" applyNumberFormat="1" applyFont="1" applyFill="1" applyBorder="1" applyAlignment="1" applyProtection="0">
      <alignment horizontal="center" vertical="center" wrapText="1"/>
    </xf>
    <xf numFmtId="0" fontId="9" fillId="2" borderId="8" applyNumberFormat="0" applyFont="1" applyFill="1" applyBorder="1" applyAlignment="1" applyProtection="0">
      <alignment horizontal="center" vertical="center" wrapText="1"/>
    </xf>
    <xf numFmtId="4" fontId="9" fillId="2" borderId="9" applyNumberFormat="1"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3d3d3"/>
      <rgbColor rgb="fffff2c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F40"/>
  <sheetViews>
    <sheetView workbookViewId="0" showGridLines="0" defaultGridColor="1"/>
  </sheetViews>
  <sheetFormatPr defaultColWidth="9.16667" defaultRowHeight="14" customHeight="1" outlineLevelRow="0" outlineLevelCol="0"/>
  <cols>
    <col min="1" max="1" width="9.17188" style="1" customWidth="1"/>
    <col min="2" max="2" width="70.1719" style="1" customWidth="1"/>
    <col min="3" max="3" width="9.17188" style="1" customWidth="1"/>
    <col min="4" max="6" width="22.6719" style="1" customWidth="1"/>
    <col min="7" max="16384" width="9.17188" style="1" customWidth="1"/>
  </cols>
  <sheetData>
    <row r="1" ht="18" customHeight="1">
      <c r="A1" s="2"/>
      <c r="B1" s="3"/>
      <c r="C1" s="4"/>
      <c r="D1" s="5"/>
      <c r="E1" s="5"/>
      <c r="F1" s="5"/>
    </row>
    <row r="2" ht="18" customHeight="1">
      <c r="A2" t="s" s="6">
        <v>0</v>
      </c>
      <c r="B2" t="s" s="7">
        <v>1</v>
      </c>
      <c r="C2" t="s" s="6">
        <v>2</v>
      </c>
      <c r="D2" t="s" s="6">
        <v>3</v>
      </c>
      <c r="E2" t="s" s="8">
        <v>4</v>
      </c>
      <c r="F2" t="s" s="8">
        <v>5</v>
      </c>
    </row>
    <row r="3" ht="55" customHeight="1">
      <c r="A3" s="9"/>
      <c r="B3" t="s" s="10">
        <v>6</v>
      </c>
      <c r="C3" t="s" s="10">
        <v>7</v>
      </c>
      <c r="D3" s="11">
        <v>5</v>
      </c>
      <c r="E3" s="12">
        <v>2000</v>
      </c>
      <c r="F3" s="13">
        <f>E3*D3</f>
        <v>10000</v>
      </c>
    </row>
    <row r="4" ht="330.1" customHeight="1">
      <c r="A4" s="9"/>
      <c r="B4" t="s" s="10">
        <v>8</v>
      </c>
      <c r="C4" s="10"/>
      <c r="D4" s="13">
        <v>43.96</v>
      </c>
      <c r="E4" s="13">
        <v>950</v>
      </c>
      <c r="F4" s="13">
        <f>E4*D4</f>
        <v>41762</v>
      </c>
    </row>
    <row r="5" ht="53" customHeight="1">
      <c r="A5" s="9"/>
      <c r="B5" t="s" s="10">
        <v>9</v>
      </c>
      <c r="C5" t="s" s="10">
        <v>10</v>
      </c>
      <c r="D5" s="14">
        <v>11</v>
      </c>
      <c r="E5" s="14">
        <v>200</v>
      </c>
      <c r="F5" s="14">
        <f>D5*E5</f>
        <v>2200</v>
      </c>
    </row>
    <row r="6" ht="53" customHeight="1">
      <c r="A6" s="9"/>
      <c r="B6" t="s" s="10">
        <v>11</v>
      </c>
      <c r="C6" t="s" s="10">
        <v>10</v>
      </c>
      <c r="D6" s="14">
        <v>23</v>
      </c>
      <c r="E6" s="14">
        <v>300</v>
      </c>
      <c r="F6" s="14">
        <f>D6*E6</f>
        <v>6900</v>
      </c>
    </row>
    <row r="7" ht="53" customHeight="1">
      <c r="A7" s="9"/>
      <c r="B7" t="s" s="10">
        <v>12</v>
      </c>
      <c r="C7" t="s" s="10">
        <v>10</v>
      </c>
      <c r="D7" s="14">
        <v>2</v>
      </c>
      <c r="E7" s="14">
        <v>295</v>
      </c>
      <c r="F7" s="14">
        <f>D7*E7</f>
        <v>590</v>
      </c>
    </row>
    <row r="8" ht="53" customHeight="1">
      <c r="A8" s="9"/>
      <c r="B8" t="s" s="10">
        <v>13</v>
      </c>
      <c r="C8" t="s" s="10">
        <v>10</v>
      </c>
      <c r="D8" s="14">
        <v>172</v>
      </c>
      <c r="E8" s="14">
        <v>1250</v>
      </c>
      <c r="F8" s="14">
        <f>D8*E8</f>
        <v>215000</v>
      </c>
    </row>
    <row r="9" ht="53" customHeight="1">
      <c r="A9" s="9"/>
      <c r="B9" t="s" s="10">
        <v>14</v>
      </c>
      <c r="C9" t="s" s="10">
        <v>10</v>
      </c>
      <c r="D9" s="14">
        <v>19</v>
      </c>
      <c r="E9" s="14">
        <v>275</v>
      </c>
      <c r="F9" s="14">
        <f>D9*E9</f>
        <v>5225</v>
      </c>
    </row>
    <row r="10" ht="53" customHeight="1">
      <c r="A10" s="9"/>
      <c r="B10" t="s" s="10">
        <v>15</v>
      </c>
      <c r="C10" t="s" s="10">
        <v>16</v>
      </c>
      <c r="D10" s="14">
        <v>27</v>
      </c>
      <c r="E10" s="14">
        <v>1500</v>
      </c>
      <c r="F10" s="14">
        <f>D10*E10</f>
        <v>40500</v>
      </c>
    </row>
    <row r="11" ht="53" customHeight="1">
      <c r="A11" s="9"/>
      <c r="B11" t="s" s="10">
        <v>17</v>
      </c>
      <c r="C11" t="s" s="10">
        <v>10</v>
      </c>
      <c r="D11" s="14">
        <v>0.6</v>
      </c>
      <c r="E11" s="14">
        <v>2500</v>
      </c>
      <c r="F11" s="14">
        <f>D11*E11</f>
        <v>1500</v>
      </c>
    </row>
    <row r="12" ht="53" customHeight="1">
      <c r="A12" s="9"/>
      <c r="B12" t="s" s="10">
        <v>18</v>
      </c>
      <c r="C12" t="s" s="10">
        <v>10</v>
      </c>
      <c r="D12" s="15">
        <v>10.45</v>
      </c>
      <c r="E12" s="15">
        <v>1950</v>
      </c>
      <c r="F12" s="15">
        <f>D12*E12</f>
        <v>20377.5</v>
      </c>
    </row>
    <row r="13" ht="53" customHeight="1">
      <c r="A13" s="9"/>
      <c r="B13" t="s" s="10">
        <v>19</v>
      </c>
      <c r="C13" t="s" s="10">
        <v>10</v>
      </c>
      <c r="D13" s="14">
        <v>3.5</v>
      </c>
      <c r="E13" s="14">
        <v>550</v>
      </c>
      <c r="F13" s="14">
        <f>D13*E13</f>
        <v>1925</v>
      </c>
    </row>
    <row r="14" ht="53" customHeight="1">
      <c r="A14" s="16"/>
      <c r="B14" t="s" s="17">
        <v>20</v>
      </c>
      <c r="C14" s="16"/>
      <c r="D14" s="11">
        <v>56</v>
      </c>
      <c r="E14" s="12">
        <v>1350</v>
      </c>
      <c r="F14" s="13">
        <f>E14*D14</f>
        <v>75600</v>
      </c>
    </row>
    <row r="15" ht="53" customHeight="1">
      <c r="A15" s="16"/>
      <c r="B15" t="s" s="18">
        <v>21</v>
      </c>
      <c r="C15" s="16"/>
      <c r="D15" s="11">
        <v>18</v>
      </c>
      <c r="E15" s="12">
        <v>1750</v>
      </c>
      <c r="F15" s="13">
        <f>E15*D15</f>
        <v>31500</v>
      </c>
    </row>
    <row r="16" ht="87.25" customHeight="1">
      <c r="A16" s="9"/>
      <c r="B16" t="s" s="10">
        <v>22</v>
      </c>
      <c r="C16" t="s" s="10">
        <v>23</v>
      </c>
      <c r="D16" s="13">
        <v>13</v>
      </c>
      <c r="E16" s="12">
        <v>1820</v>
      </c>
      <c r="F16" s="13">
        <f>D16*E16</f>
        <v>23660</v>
      </c>
    </row>
    <row r="17" ht="83.45" customHeight="1">
      <c r="A17" s="9"/>
      <c r="B17" t="s" s="10">
        <v>24</v>
      </c>
      <c r="C17" t="s" s="10">
        <v>25</v>
      </c>
      <c r="D17" s="13">
        <v>538</v>
      </c>
      <c r="E17" s="12">
        <v>450</v>
      </c>
      <c r="F17" s="13">
        <f>D17*E17</f>
        <v>242100</v>
      </c>
    </row>
    <row r="18" ht="86.3" customHeight="1">
      <c r="A18" s="9"/>
      <c r="B18" t="s" s="10">
        <v>26</v>
      </c>
      <c r="C18" t="s" s="10">
        <v>25</v>
      </c>
      <c r="D18" s="13">
        <v>212</v>
      </c>
      <c r="E18" s="12">
        <v>580</v>
      </c>
      <c r="F18" s="13">
        <f>D18*E18</f>
        <v>122960</v>
      </c>
    </row>
    <row r="19" ht="74.9" customHeight="1">
      <c r="A19" s="9"/>
      <c r="B19" t="s" s="10">
        <v>27</v>
      </c>
      <c r="C19" t="s" s="10">
        <v>23</v>
      </c>
      <c r="D19" s="13">
        <v>5</v>
      </c>
      <c r="E19" s="12">
        <v>520</v>
      </c>
      <c r="F19" s="13">
        <f>D19*E19</f>
        <v>2600</v>
      </c>
    </row>
    <row r="20" ht="55" customHeight="1">
      <c r="A20" s="9"/>
      <c r="B20" t="s" s="10">
        <v>28</v>
      </c>
      <c r="C20" t="s" s="10">
        <v>25</v>
      </c>
      <c r="D20" s="13">
        <v>407</v>
      </c>
      <c r="E20" s="12">
        <v>300</v>
      </c>
      <c r="F20" s="13">
        <f>D20*E20</f>
        <v>122100</v>
      </c>
    </row>
    <row r="21" ht="89" customHeight="1">
      <c r="A21" s="9"/>
      <c r="B21" t="s" s="10">
        <v>29</v>
      </c>
      <c r="C21" t="s" s="10">
        <v>23</v>
      </c>
      <c r="D21" s="13">
        <v>2</v>
      </c>
      <c r="E21" s="12">
        <v>1200</v>
      </c>
      <c r="F21" s="13">
        <f>D21*E21</f>
        <v>2400</v>
      </c>
    </row>
    <row r="22" ht="105.35" customHeight="1">
      <c r="A22" s="9"/>
      <c r="B22" t="s" s="10">
        <v>30</v>
      </c>
      <c r="C22" t="s" s="10">
        <v>31</v>
      </c>
      <c r="D22" s="13">
        <v>3</v>
      </c>
      <c r="E22" s="12">
        <v>1740</v>
      </c>
      <c r="F22" s="13">
        <f>D22*E22</f>
        <v>5220</v>
      </c>
    </row>
    <row r="23" ht="105.35" customHeight="1">
      <c r="A23" s="9"/>
      <c r="B23" t="s" s="10">
        <v>32</v>
      </c>
      <c r="C23" t="s" s="10">
        <v>31</v>
      </c>
      <c r="D23" s="13">
        <v>12</v>
      </c>
      <c r="E23" s="12">
        <v>3000</v>
      </c>
      <c r="F23" s="13">
        <f>D23*E23</f>
        <v>36000</v>
      </c>
    </row>
    <row r="24" ht="89" customHeight="1">
      <c r="A24" s="9"/>
      <c r="B24" t="s" s="10">
        <v>33</v>
      </c>
      <c r="C24" t="s" s="10">
        <v>31</v>
      </c>
      <c r="D24" s="13">
        <v>17</v>
      </c>
      <c r="E24" s="12">
        <v>1480</v>
      </c>
      <c r="F24" s="13">
        <f>D24*E24</f>
        <v>25160</v>
      </c>
    </row>
    <row r="25" ht="30.1" customHeight="1">
      <c r="A25" s="9"/>
      <c r="B25" t="s" s="19">
        <v>34</v>
      </c>
      <c r="C25" t="s" s="20">
        <v>25</v>
      </c>
      <c r="D25" s="21">
        <v>480</v>
      </c>
      <c r="E25" s="22">
        <v>75</v>
      </c>
      <c r="F25" s="22">
        <f>D25*E25</f>
        <v>36000</v>
      </c>
    </row>
    <row r="26" ht="53" customHeight="1">
      <c r="A26" s="9"/>
      <c r="B26" t="s" s="23">
        <v>35</v>
      </c>
      <c r="C26" t="s" s="20">
        <v>36</v>
      </c>
      <c r="D26" s="21">
        <v>600</v>
      </c>
      <c r="E26" s="22">
        <v>52.25</v>
      </c>
      <c r="F26" s="22">
        <f>D26*E26</f>
        <v>31350</v>
      </c>
    </row>
    <row r="27" ht="53" customHeight="1">
      <c r="A27" s="9"/>
      <c r="B27" t="s" s="18">
        <v>37</v>
      </c>
      <c r="C27" t="s" s="18">
        <v>38</v>
      </c>
      <c r="D27" s="11">
        <v>127</v>
      </c>
      <c r="E27" s="12">
        <v>1950</v>
      </c>
      <c r="F27" s="13">
        <f>E27*D27</f>
        <v>247650</v>
      </c>
    </row>
    <row r="28" ht="53" customHeight="1">
      <c r="A28" s="9"/>
      <c r="B28" t="s" s="18">
        <v>39</v>
      </c>
      <c r="C28" t="s" s="18">
        <v>38</v>
      </c>
      <c r="D28" s="11">
        <v>70</v>
      </c>
      <c r="E28" s="12">
        <v>250</v>
      </c>
      <c r="F28" s="13">
        <f>E28*D28</f>
        <v>17500</v>
      </c>
    </row>
    <row r="29" ht="53" customHeight="1">
      <c r="A29" s="9"/>
      <c r="B29" t="s" s="18">
        <v>40</v>
      </c>
      <c r="C29" s="18"/>
      <c r="D29" s="13">
        <v>240</v>
      </c>
      <c r="E29" s="13">
        <v>125</v>
      </c>
      <c r="F29" s="13">
        <f>E29*D29</f>
        <v>30000</v>
      </c>
    </row>
    <row r="30" ht="53" customHeight="1">
      <c r="A30" s="9"/>
      <c r="B30" t="s" s="24">
        <v>41</v>
      </c>
      <c r="C30" s="10"/>
      <c r="D30" s="9"/>
      <c r="E30" s="25"/>
      <c r="F30" s="26">
        <v>5000</v>
      </c>
    </row>
    <row r="31" ht="53" customHeight="1">
      <c r="A31" s="9"/>
      <c r="B31" t="s" s="24">
        <v>42</v>
      </c>
      <c r="C31" s="10"/>
      <c r="D31" s="9"/>
      <c r="E31" s="25"/>
      <c r="F31" s="26">
        <v>4800</v>
      </c>
    </row>
    <row r="32" ht="53" customHeight="1">
      <c r="A32" s="9"/>
      <c r="B32" t="s" s="24">
        <v>43</v>
      </c>
      <c r="C32" s="10"/>
      <c r="D32" s="9"/>
      <c r="E32" s="25"/>
      <c r="F32" s="26">
        <v>36000</v>
      </c>
    </row>
    <row r="33" ht="53" customHeight="1">
      <c r="A33" s="9"/>
      <c r="B33" t="s" s="24">
        <v>44</v>
      </c>
      <c r="C33" s="10"/>
      <c r="D33" s="9"/>
      <c r="E33" s="25"/>
      <c r="F33" s="26">
        <v>20500</v>
      </c>
    </row>
    <row r="34" ht="53" customHeight="1">
      <c r="A34" s="9"/>
      <c r="B34" t="s" s="24">
        <v>45</v>
      </c>
      <c r="C34" s="10"/>
      <c r="D34" s="9"/>
      <c r="E34" s="25"/>
      <c r="F34" s="26">
        <v>15000</v>
      </c>
    </row>
    <row r="35" ht="53" customHeight="1">
      <c r="A35" s="9"/>
      <c r="B35" t="s" s="24">
        <v>46</v>
      </c>
      <c r="C35" s="10"/>
      <c r="D35" s="9"/>
      <c r="E35" s="25"/>
      <c r="F35" s="26">
        <v>12500</v>
      </c>
    </row>
    <row r="36" ht="53" customHeight="1">
      <c r="A36" s="9"/>
      <c r="B36" t="s" s="24">
        <v>47</v>
      </c>
      <c r="C36" s="10"/>
      <c r="D36" s="9"/>
      <c r="E36" s="25"/>
      <c r="F36" s="26">
        <v>3900</v>
      </c>
    </row>
    <row r="37" ht="53" customHeight="1">
      <c r="A37" s="27"/>
      <c r="B37" t="s" s="28">
        <v>48</v>
      </c>
      <c r="C37" s="29"/>
      <c r="D37" s="27"/>
      <c r="E37" s="30"/>
      <c r="F37" s="31">
        <v>13000</v>
      </c>
    </row>
    <row r="38" ht="53" customHeight="1">
      <c r="A38" s="32"/>
      <c r="B38" t="s" s="33">
        <v>49</v>
      </c>
      <c r="C38" s="33"/>
      <c r="D38" s="34"/>
      <c r="E38" s="34"/>
      <c r="F38" s="35">
        <f>SUM(F3:F37)</f>
        <v>1508479.5</v>
      </c>
    </row>
    <row r="39" ht="53" customHeight="1">
      <c r="A39" s="32"/>
      <c r="B39" t="s" s="33">
        <v>50</v>
      </c>
      <c r="C39" s="33"/>
      <c r="D39" s="34"/>
      <c r="E39" s="34"/>
      <c r="F39" s="35">
        <f>F38*18%</f>
        <v>271526.31</v>
      </c>
    </row>
    <row r="40" ht="53" customHeight="1">
      <c r="A40" s="32"/>
      <c r="B40" t="s" s="33">
        <v>51</v>
      </c>
      <c r="C40" s="33"/>
      <c r="D40" s="34"/>
      <c r="E40" s="34"/>
      <c r="F40" s="35">
        <f>F38+F39</f>
        <v>1780005.81</v>
      </c>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