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Trivandrum International Airport\NT ITEMS\"/>
    </mc:Choice>
  </mc:AlternateContent>
  <xr:revisionPtr revIDLastSave="0" documentId="13_ncr:1_{C8DF98D1-CD22-4DB9-998B-A7F7653267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" sheetId="3" r:id="rId1"/>
    <sheet name="NON TENDER ITEMS SUMMARY" sheetId="1" r:id="rId2"/>
    <sheet name="Measurement Sheet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" l="1"/>
  <c r="J5" i="2"/>
  <c r="H4" i="2"/>
  <c r="G4" i="2"/>
  <c r="J4" i="2"/>
  <c r="J7" i="2" s="1"/>
  <c r="E4" i="1" s="1"/>
  <c r="F4" i="1" s="1"/>
  <c r="F8" i="1" s="1"/>
  <c r="E5" i="3" s="1"/>
  <c r="E6" i="3" s="1"/>
  <c r="E7" i="3" l="1"/>
  <c r="E8" i="3" s="1"/>
</calcChain>
</file>

<file path=xl/sharedStrings.xml><?xml version="1.0" encoding="utf-8"?>
<sst xmlns="http://schemas.openxmlformats.org/spreadsheetml/2006/main" count="33" uniqueCount="29">
  <si>
    <t>UOM</t>
  </si>
  <si>
    <t>Rate</t>
  </si>
  <si>
    <t>Quantity</t>
  </si>
  <si>
    <t>Amount</t>
  </si>
  <si>
    <t>Item Description</t>
  </si>
  <si>
    <t>Item No</t>
  </si>
  <si>
    <t>TOTAL</t>
  </si>
  <si>
    <t>DATE</t>
  </si>
  <si>
    <t>1:4:8 (1 cement: 4 coarse sand: 8 graded stone
aggregate 40mm nominal size)</t>
  </si>
  <si>
    <t>PCC WORK DETAILS</t>
  </si>
  <si>
    <t xml:space="preserve"> Providing and laying in position cement concrete of specified grade excluding the cost of centring &amp; shuttering all work upto 60 mm from existing lvl.</t>
  </si>
  <si>
    <t>Area: FOH</t>
  </si>
  <si>
    <t>Sl No</t>
  </si>
  <si>
    <t>ItemName</t>
  </si>
  <si>
    <t>Nos</t>
  </si>
  <si>
    <t>L</t>
  </si>
  <si>
    <t>B</t>
  </si>
  <si>
    <t>H</t>
  </si>
  <si>
    <t>QTY</t>
  </si>
  <si>
    <t>Sqm</t>
  </si>
  <si>
    <t xml:space="preserve"> Providing and laying in position cement concrete of specified grade excluding the cost of centring &amp; shuttering all work upto 50 mm from existing lvl.</t>
  </si>
  <si>
    <t>Sqmtr</t>
  </si>
  <si>
    <t>(Return Duct area)</t>
  </si>
  <si>
    <t>(Airport Beam Area)</t>
  </si>
  <si>
    <t>Boq Details</t>
  </si>
  <si>
    <t>PCC non tender item work</t>
  </si>
  <si>
    <t>GST 18%</t>
  </si>
  <si>
    <t>GRAND TOTAL</t>
  </si>
  <si>
    <t>(One Lakh Sixty Six Thousand Nine Hundred and Eighty Five)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</si>
</sst>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1" fillId="4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AA633-092D-4846-B3A7-D32A0C8BB53C}">
  <dimension ref="C4:E9"/>
  <sheetViews>
    <sheetView tabSelected="1" workbookViewId="0">
      <selection activeCell="D14" sqref="D14"/>
    </sheetView>
  </sheetViews>
  <sheetFormatPr defaultRowHeight="14.4" x14ac:dyDescent="0.3"/>
  <cols>
    <col min="4" max="4" width="22.5546875" bestFit="1" customWidth="1"/>
    <col min="5" max="5" width="19.6640625" customWidth="1"/>
  </cols>
  <sheetData>
    <row r="4" spans="3:5" x14ac:dyDescent="0.3">
      <c r="C4" s="15" t="s">
        <v>12</v>
      </c>
      <c r="D4" s="15" t="s">
        <v>24</v>
      </c>
      <c r="E4" s="15" t="s">
        <v>3</v>
      </c>
    </row>
    <row r="5" spans="3:5" x14ac:dyDescent="0.3">
      <c r="C5" s="2">
        <v>1</v>
      </c>
      <c r="D5" s="2" t="s">
        <v>25</v>
      </c>
      <c r="E5" s="16">
        <f>'NON TENDER ITEMS SUMMARY'!F8</f>
        <v>141512.99999999997</v>
      </c>
    </row>
    <row r="6" spans="3:5" x14ac:dyDescent="0.3">
      <c r="C6" s="18" t="s">
        <v>6</v>
      </c>
      <c r="D6" s="18"/>
      <c r="E6" s="16">
        <f>E5</f>
        <v>141512.99999999997</v>
      </c>
    </row>
    <row r="7" spans="3:5" x14ac:dyDescent="0.3">
      <c r="C7" s="18" t="s">
        <v>26</v>
      </c>
      <c r="D7" s="18"/>
      <c r="E7" s="16">
        <f>E6*0.18</f>
        <v>25472.339999999993</v>
      </c>
    </row>
    <row r="8" spans="3:5" x14ac:dyDescent="0.3">
      <c r="C8" s="19" t="s">
        <v>27</v>
      </c>
      <c r="D8" s="19"/>
      <c r="E8" s="17">
        <f>SUM(E6:E7)</f>
        <v>166985.33999999997</v>
      </c>
    </row>
    <row r="9" spans="3:5" x14ac:dyDescent="0.3">
      <c r="C9" s="20" t="s">
        <v>28</v>
      </c>
      <c r="D9" s="20"/>
      <c r="E9" s="20"/>
    </row>
  </sheetData>
  <mergeCells count="4">
    <mergeCell ref="C6:D6"/>
    <mergeCell ref="C7:D7"/>
    <mergeCell ref="C8:D8"/>
    <mergeCell ref="C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workbookViewId="0">
      <selection activeCell="B26" sqref="B26"/>
    </sheetView>
  </sheetViews>
  <sheetFormatPr defaultRowHeight="14.4" x14ac:dyDescent="0.3"/>
  <cols>
    <col min="1" max="1" width="9.88671875" style="4" bestFit="1" customWidth="1"/>
    <col min="2" max="2" width="55.109375" style="4" bestFit="1" customWidth="1"/>
    <col min="3" max="5" width="8.88671875" style="4"/>
    <col min="6" max="6" width="11.5546875" style="4" bestFit="1" customWidth="1"/>
    <col min="7" max="16384" width="8.88671875" style="4"/>
  </cols>
  <sheetData>
    <row r="1" spans="1:6" x14ac:dyDescent="0.3">
      <c r="E1" s="4" t="s">
        <v>7</v>
      </c>
      <c r="F1" s="8">
        <v>45511</v>
      </c>
    </row>
    <row r="2" spans="1:6" x14ac:dyDescent="0.3">
      <c r="A2" s="21" t="s">
        <v>9</v>
      </c>
      <c r="B2" s="21"/>
      <c r="C2" s="21"/>
      <c r="D2" s="21"/>
      <c r="E2" s="21"/>
      <c r="F2" s="21"/>
    </row>
    <row r="3" spans="1:6" x14ac:dyDescent="0.3">
      <c r="A3" s="7" t="s">
        <v>5</v>
      </c>
      <c r="B3" s="7" t="s">
        <v>4</v>
      </c>
      <c r="C3" s="7" t="s">
        <v>0</v>
      </c>
      <c r="D3" s="7" t="s">
        <v>1</v>
      </c>
      <c r="E3" s="7" t="s">
        <v>2</v>
      </c>
      <c r="F3" s="7" t="s">
        <v>3</v>
      </c>
    </row>
    <row r="4" spans="1:6" ht="43.2" x14ac:dyDescent="0.3">
      <c r="A4" s="2">
        <v>1</v>
      </c>
      <c r="B4" s="5" t="s">
        <v>10</v>
      </c>
      <c r="C4" s="2" t="s">
        <v>21</v>
      </c>
      <c r="D4" s="2">
        <v>1290</v>
      </c>
      <c r="E4" s="3">
        <f>'Measurement Sheet'!J7</f>
        <v>109.69999999999997</v>
      </c>
      <c r="F4" s="3">
        <f>E4*D4</f>
        <v>141512.99999999997</v>
      </c>
    </row>
    <row r="5" spans="1:6" ht="28.8" x14ac:dyDescent="0.3">
      <c r="A5" s="2"/>
      <c r="B5" s="5" t="s">
        <v>8</v>
      </c>
      <c r="C5" s="2"/>
      <c r="D5" s="2"/>
      <c r="E5" s="3"/>
      <c r="F5" s="3"/>
    </row>
    <row r="6" spans="1:6" x14ac:dyDescent="0.3">
      <c r="A6" s="2"/>
      <c r="B6" s="10" t="s">
        <v>11</v>
      </c>
      <c r="C6" s="2"/>
      <c r="D6" s="2"/>
      <c r="E6" s="3"/>
      <c r="F6" s="3"/>
    </row>
    <row r="7" spans="1:6" x14ac:dyDescent="0.3">
      <c r="A7" s="2"/>
      <c r="B7" s="5"/>
      <c r="C7" s="2"/>
      <c r="D7" s="2"/>
      <c r="E7" s="3"/>
      <c r="F7" s="3"/>
    </row>
    <row r="8" spans="1:6" x14ac:dyDescent="0.3">
      <c r="A8" s="2"/>
      <c r="B8" s="1" t="s">
        <v>6</v>
      </c>
      <c r="C8" s="2"/>
      <c r="D8" s="2"/>
      <c r="E8" s="2"/>
      <c r="F8" s="9">
        <f>SUM(F4:F6)</f>
        <v>141512.99999999997</v>
      </c>
    </row>
    <row r="9" spans="1:6" x14ac:dyDescent="0.3">
      <c r="A9" s="2"/>
      <c r="B9" s="6"/>
      <c r="C9" s="2"/>
      <c r="D9" s="2"/>
      <c r="E9" s="2"/>
      <c r="F9" s="3"/>
    </row>
    <row r="10" spans="1:6" x14ac:dyDescent="0.3">
      <c r="A10" s="22"/>
      <c r="B10" s="23"/>
      <c r="C10" s="23"/>
      <c r="D10" s="23"/>
      <c r="E10" s="23"/>
      <c r="F10" s="24"/>
    </row>
    <row r="11" spans="1:6" x14ac:dyDescent="0.3">
      <c r="A11" s="2"/>
      <c r="B11" s="6"/>
      <c r="C11" s="2"/>
      <c r="D11" s="2"/>
      <c r="E11" s="2"/>
      <c r="F11" s="2"/>
    </row>
  </sheetData>
  <mergeCells count="2">
    <mergeCell ref="A2:F2"/>
    <mergeCell ref="A10:F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217C9-03C9-4E2E-B853-FCFF8FED1071}">
  <dimension ref="C3:J9"/>
  <sheetViews>
    <sheetView workbookViewId="0">
      <selection activeCell="D13" sqref="D13"/>
    </sheetView>
  </sheetViews>
  <sheetFormatPr defaultRowHeight="14.4" x14ac:dyDescent="0.3"/>
  <cols>
    <col min="1" max="3" width="8.88671875" style="4"/>
    <col min="4" max="4" width="54.44140625" style="4" customWidth="1"/>
    <col min="5" max="16384" width="8.88671875" style="4"/>
  </cols>
  <sheetData>
    <row r="3" spans="3:10" x14ac:dyDescent="0.3">
      <c r="C3" s="11" t="s">
        <v>12</v>
      </c>
      <c r="D3" s="11" t="s">
        <v>13</v>
      </c>
      <c r="E3" s="11" t="s">
        <v>0</v>
      </c>
      <c r="F3" s="11" t="s">
        <v>14</v>
      </c>
      <c r="G3" s="11" t="s">
        <v>15</v>
      </c>
      <c r="H3" s="11" t="s">
        <v>16</v>
      </c>
      <c r="I3" s="11" t="s">
        <v>17</v>
      </c>
      <c r="J3" s="11" t="s">
        <v>18</v>
      </c>
    </row>
    <row r="4" spans="3:10" ht="43.2" x14ac:dyDescent="0.3">
      <c r="C4" s="2">
        <v>1</v>
      </c>
      <c r="D4" s="13" t="s">
        <v>20</v>
      </c>
      <c r="E4" s="12" t="s">
        <v>19</v>
      </c>
      <c r="F4" s="2">
        <v>1</v>
      </c>
      <c r="G4" s="2">
        <f>12600/1000</f>
        <v>12.6</v>
      </c>
      <c r="H4" s="2">
        <f>(17*600)/1000</f>
        <v>10.199999999999999</v>
      </c>
      <c r="I4" s="2"/>
      <c r="J4" s="3">
        <f t="shared" ref="J4:J6" si="0">PRODUCT(F4:I4)</f>
        <v>128.51999999999998</v>
      </c>
    </row>
    <row r="5" spans="3:10" x14ac:dyDescent="0.3">
      <c r="C5" s="2"/>
      <c r="D5" s="2" t="s">
        <v>23</v>
      </c>
      <c r="E5" s="2"/>
      <c r="F5" s="2">
        <v>-1</v>
      </c>
      <c r="G5" s="2">
        <v>4.8</v>
      </c>
      <c r="H5" s="2">
        <v>3.6</v>
      </c>
      <c r="I5" s="2"/>
      <c r="J5" s="3">
        <f t="shared" si="0"/>
        <v>-17.28</v>
      </c>
    </row>
    <row r="6" spans="3:10" x14ac:dyDescent="0.3">
      <c r="C6" s="2"/>
      <c r="D6" s="2" t="s">
        <v>22</v>
      </c>
      <c r="E6" s="2"/>
      <c r="F6" s="2">
        <v>-1</v>
      </c>
      <c r="G6" s="2">
        <v>1.4</v>
      </c>
      <c r="H6" s="2">
        <v>1.1000000000000001</v>
      </c>
      <c r="I6" s="2"/>
      <c r="J6" s="3">
        <f t="shared" si="0"/>
        <v>-1.54</v>
      </c>
    </row>
    <row r="7" spans="3:10" x14ac:dyDescent="0.3">
      <c r="C7" s="2"/>
      <c r="D7" s="2"/>
      <c r="E7" s="2"/>
      <c r="F7" s="2"/>
      <c r="G7" s="2"/>
      <c r="H7" s="2"/>
      <c r="I7" s="2"/>
      <c r="J7" s="14">
        <f>SUM(J4:J6)</f>
        <v>109.69999999999997</v>
      </c>
    </row>
    <row r="8" spans="3:10" x14ac:dyDescent="0.3">
      <c r="C8" s="2"/>
      <c r="D8" s="2"/>
      <c r="E8" s="2"/>
      <c r="F8" s="2"/>
      <c r="G8" s="2"/>
      <c r="H8" s="2"/>
      <c r="I8" s="2"/>
      <c r="J8" s="2"/>
    </row>
    <row r="9" spans="3:10" x14ac:dyDescent="0.3">
      <c r="C9" s="2"/>
      <c r="D9" s="2"/>
      <c r="E9" s="2"/>
      <c r="F9" s="2"/>
      <c r="G9" s="2"/>
      <c r="H9" s="2"/>
      <c r="I9" s="2"/>
      <c r="J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NON TENDER ITEMS SUMMARY</vt:lpstr>
      <vt:lpstr>Measurement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Suman Biswas</dc:creator>
  <cp:lastModifiedBy>Suman Biswas</cp:lastModifiedBy>
  <dcterms:created xsi:type="dcterms:W3CDTF">2015-06-05T18:17:20Z</dcterms:created>
  <dcterms:modified xsi:type="dcterms:W3CDTF">2024-08-16T05:47:23Z</dcterms:modified>
</cp:coreProperties>
</file>