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2"/>
  </bookViews>
  <sheets>
    <sheet name="Sammary" sheetId="3" r:id="rId1"/>
    <sheet name="Cafeteria" sheetId="1" r:id="rId2"/>
    <sheet name="KK office"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2" l="1"/>
  <c r="F12" i="2" l="1"/>
  <c r="F13" i="2"/>
  <c r="F14" i="2"/>
  <c r="F15" i="2"/>
  <c r="F16" i="2"/>
  <c r="F18" i="2"/>
  <c r="D15" i="2"/>
  <c r="F11" i="2" l="1"/>
  <c r="F10" i="2"/>
  <c r="F9" i="2"/>
  <c r="F8" i="2"/>
  <c r="F7" i="2"/>
  <c r="F6" i="2"/>
  <c r="F5" i="2"/>
  <c r="F4" i="2"/>
  <c r="F3" i="2"/>
  <c r="F2" i="2"/>
  <c r="F19" i="2" s="1"/>
  <c r="F20" i="2" s="1"/>
  <c r="C3" i="3" s="1"/>
  <c r="G25" i="1" l="1"/>
  <c r="G26" i="1" l="1"/>
  <c r="G27" i="1" s="1"/>
  <c r="G30" i="1" l="1"/>
  <c r="G31" i="1"/>
  <c r="G3" i="1"/>
  <c r="G4" i="1"/>
  <c r="G5" i="1"/>
  <c r="G6" i="1"/>
  <c r="G7" i="1"/>
  <c r="G8" i="1"/>
  <c r="G9" i="1"/>
  <c r="G10" i="1"/>
  <c r="G12" i="1"/>
  <c r="G13" i="1"/>
  <c r="G14" i="1"/>
  <c r="G11" i="1"/>
  <c r="G15" i="1"/>
  <c r="G16" i="1"/>
  <c r="G17" i="1"/>
  <c r="G18" i="1"/>
  <c r="G19" i="1"/>
  <c r="G20" i="1"/>
  <c r="G21" i="1"/>
  <c r="G22" i="1" l="1"/>
  <c r="G32" i="1"/>
  <c r="G34" i="1" l="1"/>
  <c r="G35" i="1" s="1"/>
  <c r="C2" i="3" s="1"/>
  <c r="C4" i="3" s="1"/>
</calcChain>
</file>

<file path=xl/sharedStrings.xml><?xml version="1.0" encoding="utf-8"?>
<sst xmlns="http://schemas.openxmlformats.org/spreadsheetml/2006/main" count="131" uniqueCount="79">
  <si>
    <t>Sr. Nos.</t>
  </si>
  <si>
    <t>Area</t>
  </si>
  <si>
    <t>Work description</t>
  </si>
  <si>
    <t>Unit</t>
  </si>
  <si>
    <t>Qty.</t>
  </si>
  <si>
    <t>Rate</t>
  </si>
  <si>
    <t>Amount</t>
  </si>
  <si>
    <t>Cafeteria</t>
  </si>
  <si>
    <t xml:space="preserve">Supply and installation Aluminium frame  1"X2"X2mm rectangle pipe finish with 5mm ACP sheet on all Column And Beam </t>
  </si>
  <si>
    <t>Sq. ft.</t>
  </si>
  <si>
    <t xml:space="preserve">Cafeteria </t>
  </si>
  <si>
    <t>Ceiling cover Supply and installation Aluminium frame  1"X2"X2mm rectangle pipe finish with 5mm ACP sheet on all Column And Beam (Cafeteria Entry Over head Ceiling)</t>
  </si>
  <si>
    <t>Supply And Installation 2Track Powder Coted aluminium Sliding  window With Existing drain line Repair</t>
  </si>
  <si>
    <t>Existing cafeteria wooden door repairing</t>
  </si>
  <si>
    <t>L/s</t>
  </si>
  <si>
    <t>Wall Painting (White Wash)</t>
  </si>
  <si>
    <t xml:space="preserve">Over Head Storage </t>
  </si>
  <si>
    <t xml:space="preserve">Kitchen Platform Wooden Storage </t>
  </si>
  <si>
    <t xml:space="preserve">Black Wash Oil Paint </t>
  </si>
  <si>
    <t>Cafeteria Entrance passage</t>
  </si>
  <si>
    <t xml:space="preserve">Supply and installation of Dado Tiles </t>
  </si>
  <si>
    <t xml:space="preserve">Dismantling Cafeteria Roof Polycarbonate </t>
  </si>
  <si>
    <t xml:space="preserve">Supply and Installation Cafeteria Roof Polycarbonate Sheet joint finish with </t>
  </si>
  <si>
    <t xml:space="preserve">Cafeteria back area </t>
  </si>
  <si>
    <t xml:space="preserve">Installation of new MS "I" channel finish with 4mm GI Checker Plate platform  2 nos. for new water tank support 6'X6' MS Platform 'I' Channel with GI Checker plate </t>
  </si>
  <si>
    <t>Nos.</t>
  </si>
  <si>
    <t>Plumbing work for new water tank with require materials (Make Supreme, Astral )</t>
  </si>
  <si>
    <t xml:space="preserve">Cafeteria  </t>
  </si>
  <si>
    <t xml:space="preserve">Replacement of damaged wires with cable alignment, All electrical point fixing properly </t>
  </si>
  <si>
    <t>Ground Floor(Entrance)</t>
  </si>
  <si>
    <t>New lights for entrance and Ground Floor area6 W LED Surface Panel Light Square Cool White 6000K,(Make Crompton, Havells, Wipro)</t>
  </si>
  <si>
    <t>Nos</t>
  </si>
  <si>
    <t>New lights for Cafeteria ( As per Selection )</t>
  </si>
  <si>
    <t>Debris</t>
  </si>
  <si>
    <t>Total</t>
  </si>
  <si>
    <t>Purchase Items</t>
  </si>
  <si>
    <t>Main Entry</t>
  </si>
  <si>
    <t>Planter</t>
  </si>
  <si>
    <t xml:space="preserve">Micro Oven </t>
  </si>
  <si>
    <t>Total Amount</t>
  </si>
  <si>
    <t>Taxable Amount</t>
  </si>
  <si>
    <t>Office door</t>
  </si>
  <si>
    <t>Office main door new floor spring. Make -Enox</t>
  </si>
  <si>
    <t xml:space="preserve">Nos. </t>
  </si>
  <si>
    <t>Office main door</t>
  </si>
  <si>
    <t xml:space="preserve">AC Ply replacement </t>
  </si>
  <si>
    <t xml:space="preserve">New water tank  2500 litres &amp; Transportation (Make Sintex) </t>
  </si>
  <si>
    <t>Ground floor office</t>
  </si>
  <si>
    <t>Cafeteria work</t>
  </si>
  <si>
    <t>Sr.Nos.</t>
  </si>
  <si>
    <t>Particulars</t>
  </si>
  <si>
    <t xml:space="preserve"> Unit </t>
  </si>
  <si>
    <t xml:space="preserve">Qty </t>
  </si>
  <si>
    <t xml:space="preserve">Rate </t>
  </si>
  <si>
    <t xml:space="preserve">Removing Old Furniture </t>
  </si>
  <si>
    <t>Making new Work station using 2" X 2" Square pipe approved frame and Top 19mm ply with approved veneer sheet charges including hardware and labour</t>
  </si>
  <si>
    <t>Providing and applying melamine polish on table top as per the approved shade</t>
  </si>
  <si>
    <t xml:space="preserve">Supply and installation of 25 mm PVC Flexible Conduit including Chasing and Refilling the Trench As per the Rout Shown in the drawing and approved by Consultant at site including clamping and closing the Open Pipe and Temporarily by suitable And Covers Against Entry of Dust or any Other Foreign Materials </t>
  </si>
  <si>
    <t xml:space="preserve">Supply and installation of concealed wiring using   2 x 2.5 sqmm,1 x 1.5 FRLS Copper Conductor PVC Insulated wires (with proper R.Y.B. Colour Code)Laid Concealed Over false Ceiling or in wall chases Proper Fixing </t>
  </si>
  <si>
    <t xml:space="preserve">Supply and installation of concealed wiring using  2 x 4 sqmm,1 x 2.5 sq.mm FRLS Copper Conductor PVC Insulated wires (with proper R.Y.B. Colour Code)Laid Concealed Over false Ceiling or in wall chases Proper Fixing </t>
  </si>
  <si>
    <t>6 Modular plate with box</t>
  </si>
  <si>
    <t xml:space="preserve">5Amp switch </t>
  </si>
  <si>
    <t xml:space="preserve">5Amp 3 pin socket </t>
  </si>
  <si>
    <t>Chairs repairing with new cylenders</t>
  </si>
  <si>
    <t xml:space="preserve">Dabris </t>
  </si>
  <si>
    <t>Rft</t>
  </si>
  <si>
    <t>Karan sir Office new work station</t>
  </si>
  <si>
    <t>Rashid office Cafeteria work</t>
  </si>
  <si>
    <t>Total amount</t>
  </si>
  <si>
    <t>Taxable amount</t>
  </si>
  <si>
    <t xml:space="preserve">Rashid Cafeteria and KK office work </t>
  </si>
  <si>
    <t>Pest control(White ant treatment with spray)</t>
  </si>
  <si>
    <t>Sq. ft</t>
  </si>
  <si>
    <t>Chair shifting</t>
  </si>
  <si>
    <t>KK office all office wall painting(Royal paint)</t>
  </si>
  <si>
    <t>Ceilling painting(Royal paint)</t>
  </si>
  <si>
    <t>Wall paper(As per existing)</t>
  </si>
  <si>
    <t>Wooden polish with matt finish</t>
  </si>
  <si>
    <t>New 2 tap fixing in both toilet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</si>
</sst>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49">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0" fontId="0" fillId="0" borderId="1" xfId="0" applyFill="1" applyBorder="1" applyAlignment="1">
      <alignment horizontal="left" vertical="center" wrapText="1"/>
    </xf>
    <xf numFmtId="0" fontId="0" fillId="3"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top"/>
    </xf>
    <xf numFmtId="0" fontId="0" fillId="0" borderId="1" xfId="0" applyBorder="1" applyAlignment="1">
      <alignment horizontal="left" vertical="center" wrapText="1"/>
    </xf>
    <xf numFmtId="0" fontId="0" fillId="0" borderId="1" xfId="0" applyBorder="1" applyAlignment="1">
      <alignment horizontal="left" wrapText="1"/>
    </xf>
    <xf numFmtId="0" fontId="0" fillId="0" borderId="1" xfId="0" applyFill="1" applyBorder="1" applyAlignment="1">
      <alignment horizontal="left" wrapText="1"/>
    </xf>
    <xf numFmtId="0" fontId="0" fillId="0" borderId="1" xfId="0" applyBorder="1" applyAlignment="1">
      <alignment horizontal="left" vertical="top" wrapText="1"/>
    </xf>
    <xf numFmtId="0" fontId="0" fillId="0" borderId="1" xfId="0" applyBorder="1" applyAlignment="1">
      <alignment horizontal="center"/>
    </xf>
    <xf numFmtId="1" fontId="2" fillId="4" borderId="1" xfId="0" applyNumberFormat="1" applyFont="1" applyFill="1" applyBorder="1" applyAlignment="1">
      <alignment horizontal="center" vertical="center"/>
    </xf>
    <xf numFmtId="0" fontId="0" fillId="0" borderId="0" xfId="0" applyAlignment="1">
      <alignment vertical="top"/>
    </xf>
    <xf numFmtId="0" fontId="0" fillId="0" borderId="0" xfId="0" applyAlignment="1">
      <alignment horizontal="left" wrapText="1"/>
    </xf>
    <xf numFmtId="0" fontId="0" fillId="0" borderId="0" xfId="0" applyAlignment="1">
      <alignment horizontal="center"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xf numFmtId="0" fontId="0" fillId="0" borderId="1" xfId="0" applyBorder="1" applyAlignment="1">
      <alignment vertical="top"/>
    </xf>
    <xf numFmtId="0" fontId="0" fillId="0" borderId="0" xfId="0" applyBorder="1"/>
    <xf numFmtId="0" fontId="0" fillId="0" borderId="1" xfId="0" applyBorder="1" applyAlignment="1">
      <alignment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xf>
    <xf numFmtId="1" fontId="1" fillId="0" borderId="1" xfId="0" applyNumberFormat="1" applyFont="1" applyBorder="1" applyAlignment="1">
      <alignment horizontal="center" vertical="center"/>
    </xf>
    <xf numFmtId="1" fontId="2" fillId="2" borderId="1" xfId="0" applyNumberFormat="1" applyFont="1" applyFill="1" applyBorder="1" applyAlignment="1">
      <alignment horizontal="center" vertical="center"/>
    </xf>
    <xf numFmtId="1" fontId="1"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right" vertical="center"/>
    </xf>
    <xf numFmtId="0" fontId="2" fillId="2" borderId="4"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1" xfId="0" applyFont="1" applyBorder="1" applyAlignment="1">
      <alignment horizontal="center" vertical="center"/>
    </xf>
    <xf numFmtId="0" fontId="1" fillId="0" borderId="0" xfId="0" applyFont="1" applyBorder="1" applyAlignment="1">
      <alignment horizontal="center" vertical="center"/>
    </xf>
    <xf numFmtId="0" fontId="2" fillId="4" borderId="1" xfId="0" applyFont="1" applyFill="1" applyBorder="1" applyAlignment="1">
      <alignment horizontal="center" vertical="center"/>
    </xf>
    <xf numFmtId="0" fontId="1" fillId="0" borderId="5" xfId="0" applyFont="1" applyBorder="1" applyAlignment="1">
      <alignment horizontal="center" vertical="center"/>
    </xf>
    <xf numFmtId="0" fontId="3" fillId="0" borderId="1" xfId="0" applyFont="1" applyBorder="1" applyAlignment="1">
      <alignment horizontal="center"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0" fontId="1" fillId="5" borderId="2" xfId="0" applyFont="1" applyFill="1" applyBorder="1" applyAlignment="1">
      <alignment horizontal="right" vertical="center"/>
    </xf>
    <xf numFmtId="0" fontId="1" fillId="5" borderId="3" xfId="0" applyFont="1" applyFill="1" applyBorder="1" applyAlignment="1">
      <alignment horizontal="right" vertical="center"/>
    </xf>
    <xf numFmtId="0" fontId="1" fillId="5" borderId="4"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C15" sqref="C15"/>
    </sheetView>
  </sheetViews>
  <sheetFormatPr defaultRowHeight="15" x14ac:dyDescent="0.25"/>
  <cols>
    <col min="2" max="2" width="30.85546875" bestFit="1" customWidth="1"/>
  </cols>
  <sheetData>
    <row r="1" spans="1:3" ht="15.75" x14ac:dyDescent="0.25">
      <c r="A1" s="32" t="s">
        <v>70</v>
      </c>
      <c r="B1" s="32"/>
      <c r="C1" s="32"/>
    </row>
    <row r="2" spans="1:3" x14ac:dyDescent="0.25">
      <c r="A2" s="3">
        <v>1</v>
      </c>
      <c r="B2" s="26" t="s">
        <v>67</v>
      </c>
      <c r="C2" s="27">
        <f>Cafeteria!G35</f>
        <v>0</v>
      </c>
    </row>
    <row r="3" spans="1:3" x14ac:dyDescent="0.25">
      <c r="A3" s="3">
        <v>2</v>
      </c>
      <c r="B3" s="26" t="s">
        <v>66</v>
      </c>
      <c r="C3" s="27">
        <f>'KK office'!F20</f>
        <v>0</v>
      </c>
    </row>
    <row r="4" spans="1:3" ht="15.75" x14ac:dyDescent="0.25">
      <c r="A4" s="33" t="s">
        <v>68</v>
      </c>
      <c r="B4" s="34"/>
      <c r="C4" s="28">
        <f>SUM(C2:C3)</f>
        <v>0</v>
      </c>
    </row>
  </sheetData>
  <mergeCells count="2">
    <mergeCell ref="A1:C1"/>
    <mergeCell ref="A4:B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opLeftCell="A16" workbookViewId="0">
      <selection activeCell="F21" sqref="F3:F21"/>
    </sheetView>
  </sheetViews>
  <sheetFormatPr defaultRowHeight="15" x14ac:dyDescent="0.25"/>
  <cols>
    <col min="1" max="1" width="8.42578125" bestFit="1" customWidth="1"/>
    <col min="2" max="2" width="15.28515625" style="15" customWidth="1"/>
    <col min="3" max="3" width="47.7109375" style="16" bestFit="1" customWidth="1"/>
    <col min="6" max="6" width="10.7109375" style="17" customWidth="1"/>
    <col min="7" max="7" width="11.7109375" customWidth="1"/>
  </cols>
  <sheetData>
    <row r="1" spans="1:7" ht="15.75" x14ac:dyDescent="0.25">
      <c r="A1" s="1" t="s">
        <v>0</v>
      </c>
      <c r="B1" s="1" t="s">
        <v>1</v>
      </c>
      <c r="C1" s="2" t="s">
        <v>2</v>
      </c>
      <c r="D1" s="1" t="s">
        <v>3</v>
      </c>
      <c r="E1" s="1" t="s">
        <v>4</v>
      </c>
      <c r="F1" s="1" t="s">
        <v>5</v>
      </c>
      <c r="G1" s="1" t="s">
        <v>6</v>
      </c>
    </row>
    <row r="2" spans="1:7" ht="18.75" x14ac:dyDescent="0.25">
      <c r="A2" s="35" t="s">
        <v>48</v>
      </c>
      <c r="B2" s="36"/>
      <c r="C2" s="36"/>
      <c r="D2" s="36"/>
      <c r="E2" s="36"/>
      <c r="F2" s="36"/>
      <c r="G2" s="37"/>
    </row>
    <row r="3" spans="1:7" ht="45" x14ac:dyDescent="0.25">
      <c r="A3" s="3">
        <v>1</v>
      </c>
      <c r="B3" s="4" t="s">
        <v>7</v>
      </c>
      <c r="C3" s="5" t="s">
        <v>8</v>
      </c>
      <c r="D3" s="3" t="s">
        <v>9</v>
      </c>
      <c r="E3" s="6">
        <v>255</v>
      </c>
      <c r="F3" s="7"/>
      <c r="G3" s="7">
        <f t="shared" ref="G3:G21" si="0">E3*F3</f>
        <v>0</v>
      </c>
    </row>
    <row r="4" spans="1:7" ht="60" x14ac:dyDescent="0.25">
      <c r="A4" s="3">
        <v>2</v>
      </c>
      <c r="B4" s="8" t="s">
        <v>10</v>
      </c>
      <c r="C4" s="9" t="s">
        <v>11</v>
      </c>
      <c r="D4" s="3" t="s">
        <v>9</v>
      </c>
      <c r="E4" s="6">
        <v>95</v>
      </c>
      <c r="F4" s="7"/>
      <c r="G4" s="7">
        <f t="shared" si="0"/>
        <v>0</v>
      </c>
    </row>
    <row r="5" spans="1:7" ht="45" x14ac:dyDescent="0.25">
      <c r="A5" s="3">
        <v>3</v>
      </c>
      <c r="B5" s="8" t="s">
        <v>10</v>
      </c>
      <c r="C5" s="9" t="s">
        <v>12</v>
      </c>
      <c r="D5" s="3" t="s">
        <v>9</v>
      </c>
      <c r="E5" s="6">
        <v>110</v>
      </c>
      <c r="F5" s="7"/>
      <c r="G5" s="7">
        <f t="shared" si="0"/>
        <v>0</v>
      </c>
    </row>
    <row r="6" spans="1:7" x14ac:dyDescent="0.25">
      <c r="A6" s="3">
        <v>4</v>
      </c>
      <c r="B6" s="8" t="s">
        <v>10</v>
      </c>
      <c r="C6" s="9" t="s">
        <v>13</v>
      </c>
      <c r="D6" s="3" t="s">
        <v>14</v>
      </c>
      <c r="E6" s="6">
        <v>1</v>
      </c>
      <c r="F6" s="7"/>
      <c r="G6" s="7">
        <f t="shared" si="0"/>
        <v>0</v>
      </c>
    </row>
    <row r="7" spans="1:7" x14ac:dyDescent="0.25">
      <c r="A7" s="3">
        <v>5</v>
      </c>
      <c r="B7" s="8" t="s">
        <v>10</v>
      </c>
      <c r="C7" s="9" t="s">
        <v>15</v>
      </c>
      <c r="D7" s="3" t="s">
        <v>9</v>
      </c>
      <c r="E7" s="6">
        <v>210</v>
      </c>
      <c r="F7" s="7"/>
      <c r="G7" s="7">
        <f t="shared" si="0"/>
        <v>0</v>
      </c>
    </row>
    <row r="8" spans="1:7" x14ac:dyDescent="0.25">
      <c r="A8" s="3">
        <v>6</v>
      </c>
      <c r="B8" s="8" t="s">
        <v>10</v>
      </c>
      <c r="C8" s="9" t="s">
        <v>16</v>
      </c>
      <c r="D8" s="3" t="s">
        <v>9</v>
      </c>
      <c r="E8" s="6">
        <v>16</v>
      </c>
      <c r="F8" s="7"/>
      <c r="G8" s="7">
        <f t="shared" si="0"/>
        <v>0</v>
      </c>
    </row>
    <row r="9" spans="1:7" x14ac:dyDescent="0.25">
      <c r="A9" s="3">
        <v>7</v>
      </c>
      <c r="B9" s="8" t="s">
        <v>10</v>
      </c>
      <c r="C9" s="9" t="s">
        <v>17</v>
      </c>
      <c r="D9" s="3" t="s">
        <v>9</v>
      </c>
      <c r="E9" s="6">
        <v>22</v>
      </c>
      <c r="F9" s="7"/>
      <c r="G9" s="7">
        <f t="shared" si="0"/>
        <v>0</v>
      </c>
    </row>
    <row r="10" spans="1:7" x14ac:dyDescent="0.25">
      <c r="A10" s="3">
        <v>8</v>
      </c>
      <c r="B10" s="8" t="s">
        <v>10</v>
      </c>
      <c r="C10" s="9" t="s">
        <v>18</v>
      </c>
      <c r="D10" s="3" t="s">
        <v>9</v>
      </c>
      <c r="E10" s="6">
        <v>1015</v>
      </c>
      <c r="F10" s="7"/>
      <c r="G10" s="7">
        <f t="shared" si="0"/>
        <v>0</v>
      </c>
    </row>
    <row r="11" spans="1:7" ht="45" x14ac:dyDescent="0.25">
      <c r="A11" s="3">
        <v>9</v>
      </c>
      <c r="B11" s="4" t="s">
        <v>19</v>
      </c>
      <c r="C11" s="5" t="s">
        <v>8</v>
      </c>
      <c r="D11" s="3" t="s">
        <v>9</v>
      </c>
      <c r="E11" s="6">
        <v>100</v>
      </c>
      <c r="F11" s="7"/>
      <c r="G11" s="7">
        <f t="shared" si="0"/>
        <v>0</v>
      </c>
    </row>
    <row r="12" spans="1:7" x14ac:dyDescent="0.25">
      <c r="A12" s="3">
        <v>10</v>
      </c>
      <c r="B12" s="8" t="s">
        <v>10</v>
      </c>
      <c r="C12" s="9" t="s">
        <v>20</v>
      </c>
      <c r="D12" s="3" t="s">
        <v>9</v>
      </c>
      <c r="E12" s="6">
        <v>70</v>
      </c>
      <c r="F12" s="7"/>
      <c r="G12" s="7">
        <f t="shared" si="0"/>
        <v>0</v>
      </c>
    </row>
    <row r="13" spans="1:7" x14ac:dyDescent="0.25">
      <c r="A13" s="3">
        <v>11</v>
      </c>
      <c r="B13" s="8" t="s">
        <v>10</v>
      </c>
      <c r="C13" s="9" t="s">
        <v>21</v>
      </c>
      <c r="D13" s="3" t="s">
        <v>9</v>
      </c>
      <c r="E13" s="6">
        <v>450</v>
      </c>
      <c r="F13" s="7"/>
      <c r="G13" s="7">
        <f t="shared" si="0"/>
        <v>0</v>
      </c>
    </row>
    <row r="14" spans="1:7" ht="30" x14ac:dyDescent="0.25">
      <c r="A14" s="3">
        <v>12</v>
      </c>
      <c r="B14" s="8" t="s">
        <v>10</v>
      </c>
      <c r="C14" s="9" t="s">
        <v>22</v>
      </c>
      <c r="D14" s="3" t="s">
        <v>9</v>
      </c>
      <c r="E14" s="6">
        <v>450</v>
      </c>
      <c r="F14" s="7"/>
      <c r="G14" s="7">
        <f t="shared" si="0"/>
        <v>0</v>
      </c>
    </row>
    <row r="15" spans="1:7" ht="60" x14ac:dyDescent="0.25">
      <c r="A15" s="3">
        <v>13</v>
      </c>
      <c r="B15" s="4" t="s">
        <v>23</v>
      </c>
      <c r="C15" s="10" t="s">
        <v>24</v>
      </c>
      <c r="D15" s="3" t="s">
        <v>14</v>
      </c>
      <c r="E15" s="3">
        <v>2</v>
      </c>
      <c r="F15" s="3"/>
      <c r="G15" s="3">
        <f t="shared" si="0"/>
        <v>0</v>
      </c>
    </row>
    <row r="16" spans="1:7" ht="30" x14ac:dyDescent="0.25">
      <c r="A16" s="3">
        <v>14</v>
      </c>
      <c r="B16" s="4" t="s">
        <v>23</v>
      </c>
      <c r="C16" s="11" t="s">
        <v>46</v>
      </c>
      <c r="D16" s="3" t="s">
        <v>25</v>
      </c>
      <c r="E16" s="3">
        <v>2</v>
      </c>
      <c r="F16" s="3"/>
      <c r="G16" s="3">
        <f t="shared" si="0"/>
        <v>0</v>
      </c>
    </row>
    <row r="17" spans="1:7" ht="30" x14ac:dyDescent="0.25">
      <c r="A17" s="3">
        <v>15</v>
      </c>
      <c r="B17" s="4" t="s">
        <v>23</v>
      </c>
      <c r="C17" s="11" t="s">
        <v>26</v>
      </c>
      <c r="D17" s="3" t="s">
        <v>14</v>
      </c>
      <c r="E17" s="3">
        <v>1</v>
      </c>
      <c r="F17" s="3"/>
      <c r="G17" s="3">
        <f t="shared" si="0"/>
        <v>0</v>
      </c>
    </row>
    <row r="18" spans="1:7" ht="30" x14ac:dyDescent="0.25">
      <c r="A18" s="3">
        <v>16</v>
      </c>
      <c r="B18" s="4" t="s">
        <v>27</v>
      </c>
      <c r="C18" s="12" t="s">
        <v>28</v>
      </c>
      <c r="D18" s="3" t="s">
        <v>14</v>
      </c>
      <c r="E18" s="3">
        <v>1</v>
      </c>
      <c r="F18" s="3"/>
      <c r="G18" s="3">
        <f t="shared" si="0"/>
        <v>0</v>
      </c>
    </row>
    <row r="19" spans="1:7" ht="45" x14ac:dyDescent="0.25">
      <c r="A19" s="3">
        <v>17</v>
      </c>
      <c r="B19" s="4" t="s">
        <v>29</v>
      </c>
      <c r="C19" s="12" t="s">
        <v>30</v>
      </c>
      <c r="D19" s="3" t="s">
        <v>31</v>
      </c>
      <c r="E19" s="3">
        <v>10</v>
      </c>
      <c r="F19" s="3"/>
      <c r="G19" s="3">
        <f t="shared" si="0"/>
        <v>0</v>
      </c>
    </row>
    <row r="20" spans="1:7" x14ac:dyDescent="0.25">
      <c r="A20" s="3">
        <v>18</v>
      </c>
      <c r="B20" s="8" t="s">
        <v>10</v>
      </c>
      <c r="C20" s="10" t="s">
        <v>32</v>
      </c>
      <c r="D20" s="3" t="s">
        <v>31</v>
      </c>
      <c r="E20" s="3">
        <v>6</v>
      </c>
      <c r="F20" s="3"/>
      <c r="G20" s="3">
        <f t="shared" si="0"/>
        <v>0</v>
      </c>
    </row>
    <row r="21" spans="1:7" x14ac:dyDescent="0.25">
      <c r="A21" s="3">
        <v>19</v>
      </c>
      <c r="B21" s="8" t="s">
        <v>10</v>
      </c>
      <c r="C21" s="9" t="s">
        <v>33</v>
      </c>
      <c r="D21" s="3" t="s">
        <v>14</v>
      </c>
      <c r="E21" s="3">
        <v>2</v>
      </c>
      <c r="F21" s="3"/>
      <c r="G21" s="3">
        <f t="shared" si="0"/>
        <v>0</v>
      </c>
    </row>
    <row r="22" spans="1:7" ht="15.75" x14ac:dyDescent="0.25">
      <c r="A22" s="38" t="s">
        <v>34</v>
      </c>
      <c r="B22" s="38"/>
      <c r="C22" s="38"/>
      <c r="D22" s="38"/>
      <c r="E22" s="38"/>
      <c r="F22" s="38"/>
      <c r="G22" s="19">
        <f>SUM(G3:G21)</f>
        <v>0</v>
      </c>
    </row>
    <row r="23" spans="1:7" x14ac:dyDescent="0.25">
      <c r="A23" s="39"/>
      <c r="B23" s="39"/>
      <c r="C23" s="39"/>
      <c r="D23" s="39"/>
      <c r="E23" s="39"/>
      <c r="F23" s="39"/>
      <c r="G23" s="41"/>
    </row>
    <row r="24" spans="1:7" ht="18.75" x14ac:dyDescent="0.25">
      <c r="A24" s="42" t="s">
        <v>47</v>
      </c>
      <c r="B24" s="42"/>
      <c r="C24" s="42"/>
      <c r="D24" s="42"/>
      <c r="E24" s="42"/>
      <c r="F24" s="42"/>
      <c r="G24" s="42"/>
    </row>
    <row r="25" spans="1:7" x14ac:dyDescent="0.25">
      <c r="A25" s="20"/>
      <c r="B25" s="21" t="s">
        <v>41</v>
      </c>
      <c r="C25" s="10" t="s">
        <v>42</v>
      </c>
      <c r="D25" s="20" t="s">
        <v>43</v>
      </c>
      <c r="E25" s="3">
        <v>1</v>
      </c>
      <c r="F25" s="3"/>
      <c r="G25" s="3">
        <f t="shared" ref="G25:G26" si="1">E25*F25</f>
        <v>0</v>
      </c>
    </row>
    <row r="26" spans="1:7" x14ac:dyDescent="0.25">
      <c r="A26" s="20"/>
      <c r="B26" s="21" t="s">
        <v>44</v>
      </c>
      <c r="C26" s="10" t="s">
        <v>45</v>
      </c>
      <c r="D26" s="20" t="s">
        <v>14</v>
      </c>
      <c r="E26" s="3">
        <v>1</v>
      </c>
      <c r="F26" s="3"/>
      <c r="G26" s="3">
        <f t="shared" si="1"/>
        <v>0</v>
      </c>
    </row>
    <row r="27" spans="1:7" ht="15.75" x14ac:dyDescent="0.25">
      <c r="A27" s="38" t="s">
        <v>34</v>
      </c>
      <c r="B27" s="38"/>
      <c r="C27" s="38"/>
      <c r="D27" s="38"/>
      <c r="E27" s="38"/>
      <c r="F27" s="38"/>
      <c r="G27" s="19">
        <f>SUM(G25:G26)</f>
        <v>0</v>
      </c>
    </row>
    <row r="28" spans="1:7" x14ac:dyDescent="0.25">
      <c r="A28" s="39"/>
      <c r="B28" s="39"/>
      <c r="C28" s="39"/>
      <c r="D28" s="39"/>
      <c r="E28" s="39"/>
      <c r="F28" s="39"/>
      <c r="G28" s="39"/>
    </row>
    <row r="29" spans="1:7" ht="18.75" x14ac:dyDescent="0.25">
      <c r="A29" s="42" t="s">
        <v>35</v>
      </c>
      <c r="B29" s="42"/>
      <c r="C29" s="42"/>
      <c r="D29" s="42"/>
      <c r="E29" s="42"/>
      <c r="F29" s="42"/>
      <c r="G29" s="42"/>
    </row>
    <row r="30" spans="1:7" x14ac:dyDescent="0.25">
      <c r="A30" s="7">
        <v>1</v>
      </c>
      <c r="B30" s="4" t="s">
        <v>36</v>
      </c>
      <c r="C30" s="10" t="s">
        <v>37</v>
      </c>
      <c r="D30" s="3" t="s">
        <v>31</v>
      </c>
      <c r="E30" s="3">
        <v>1</v>
      </c>
      <c r="F30" s="3"/>
      <c r="G30" s="3">
        <f t="shared" ref="G30:G31" si="2">E30*F30</f>
        <v>0</v>
      </c>
    </row>
    <row r="31" spans="1:7" x14ac:dyDescent="0.25">
      <c r="A31" s="3">
        <v>2</v>
      </c>
      <c r="B31" s="8" t="s">
        <v>10</v>
      </c>
      <c r="C31" s="9" t="s">
        <v>38</v>
      </c>
      <c r="D31" s="13" t="s">
        <v>31</v>
      </c>
      <c r="E31" s="3">
        <v>1</v>
      </c>
      <c r="F31" s="3"/>
      <c r="G31" s="3">
        <f t="shared" si="2"/>
        <v>0</v>
      </c>
    </row>
    <row r="32" spans="1:7" ht="15.75" x14ac:dyDescent="0.25">
      <c r="A32" s="38" t="s">
        <v>34</v>
      </c>
      <c r="B32" s="38"/>
      <c r="C32" s="38"/>
      <c r="D32" s="38"/>
      <c r="E32" s="38"/>
      <c r="F32" s="38"/>
      <c r="G32" s="19">
        <f>SUM(G30:G31)</f>
        <v>0</v>
      </c>
    </row>
    <row r="33" spans="1:8" x14ac:dyDescent="0.25">
      <c r="A33" s="18"/>
      <c r="B33" s="18"/>
      <c r="C33" s="18"/>
      <c r="D33" s="18"/>
      <c r="E33" s="18"/>
      <c r="F33" s="18"/>
      <c r="G33" s="18"/>
      <c r="H33" s="22"/>
    </row>
    <row r="34" spans="1:8" ht="15.75" x14ac:dyDescent="0.25">
      <c r="A34" s="32" t="s">
        <v>39</v>
      </c>
      <c r="B34" s="32"/>
      <c r="C34" s="32"/>
      <c r="D34" s="32"/>
      <c r="E34" s="32"/>
      <c r="F34" s="32"/>
      <c r="G34" s="1">
        <f>G22+G27+G32</f>
        <v>0</v>
      </c>
    </row>
    <row r="35" spans="1:8" ht="15.75" x14ac:dyDescent="0.25">
      <c r="A35" s="40" t="s">
        <v>40</v>
      </c>
      <c r="B35" s="40"/>
      <c r="C35" s="40"/>
      <c r="D35" s="40"/>
      <c r="E35" s="40"/>
      <c r="F35" s="40"/>
      <c r="G35" s="14">
        <f>G34+G34*18%</f>
        <v>0</v>
      </c>
    </row>
  </sheetData>
  <mergeCells count="10">
    <mergeCell ref="A35:F35"/>
    <mergeCell ref="A23:G23"/>
    <mergeCell ref="A22:F22"/>
    <mergeCell ref="A24:G24"/>
    <mergeCell ref="A29:G29"/>
    <mergeCell ref="A2:G2"/>
    <mergeCell ref="A27:F27"/>
    <mergeCell ref="A28:G28"/>
    <mergeCell ref="A32:F32"/>
    <mergeCell ref="A34:F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topLeftCell="A8" workbookViewId="0">
      <selection activeCell="E18" sqref="E2:E18"/>
    </sheetView>
  </sheetViews>
  <sheetFormatPr defaultRowHeight="15" x14ac:dyDescent="0.25"/>
  <cols>
    <col min="2" max="2" width="45.85546875" customWidth="1"/>
  </cols>
  <sheetData>
    <row r="1" spans="1:6" x14ac:dyDescent="0.25">
      <c r="A1" s="30" t="s">
        <v>49</v>
      </c>
      <c r="B1" s="31" t="s">
        <v>50</v>
      </c>
      <c r="C1" s="30" t="s">
        <v>51</v>
      </c>
      <c r="D1" s="30" t="s">
        <v>52</v>
      </c>
      <c r="E1" s="30" t="s">
        <v>53</v>
      </c>
      <c r="F1" s="30" t="s">
        <v>6</v>
      </c>
    </row>
    <row r="2" spans="1:6" x14ac:dyDescent="0.25">
      <c r="A2" s="3">
        <v>1</v>
      </c>
      <c r="B2" s="23" t="s">
        <v>54</v>
      </c>
      <c r="C2" s="3" t="s">
        <v>14</v>
      </c>
      <c r="D2" s="3">
        <v>1</v>
      </c>
      <c r="E2" s="3"/>
      <c r="F2" s="3">
        <f t="shared" ref="F2:F18" si="0">D2*E2</f>
        <v>0</v>
      </c>
    </row>
    <row r="3" spans="1:6" ht="60" x14ac:dyDescent="0.25">
      <c r="A3" s="3">
        <v>2</v>
      </c>
      <c r="B3" s="23" t="s">
        <v>55</v>
      </c>
      <c r="C3" s="3" t="s">
        <v>9</v>
      </c>
      <c r="D3" s="3">
        <v>66</v>
      </c>
      <c r="E3" s="3"/>
      <c r="F3" s="3">
        <f t="shared" si="0"/>
        <v>0</v>
      </c>
    </row>
    <row r="4" spans="1:6" ht="30" x14ac:dyDescent="0.25">
      <c r="A4" s="3">
        <v>3</v>
      </c>
      <c r="B4" s="23" t="s">
        <v>56</v>
      </c>
      <c r="C4" s="3" t="s">
        <v>25</v>
      </c>
      <c r="D4" s="3">
        <v>9</v>
      </c>
      <c r="E4" s="3"/>
      <c r="F4" s="3">
        <f t="shared" si="0"/>
        <v>0</v>
      </c>
    </row>
    <row r="5" spans="1:6" ht="105" x14ac:dyDescent="0.25">
      <c r="A5" s="3">
        <v>4</v>
      </c>
      <c r="B5" s="23" t="s">
        <v>57</v>
      </c>
      <c r="C5" s="3" t="s">
        <v>65</v>
      </c>
      <c r="D5" s="3">
        <v>200</v>
      </c>
      <c r="E5" s="3"/>
      <c r="F5" s="3">
        <f t="shared" si="0"/>
        <v>0</v>
      </c>
    </row>
    <row r="6" spans="1:6" ht="75" x14ac:dyDescent="0.25">
      <c r="A6" s="3">
        <v>5</v>
      </c>
      <c r="B6" s="23" t="s">
        <v>58</v>
      </c>
      <c r="C6" s="3" t="s">
        <v>65</v>
      </c>
      <c r="D6" s="3">
        <v>200</v>
      </c>
      <c r="E6" s="3"/>
      <c r="F6" s="3">
        <f t="shared" si="0"/>
        <v>0</v>
      </c>
    </row>
    <row r="7" spans="1:6" ht="75" x14ac:dyDescent="0.25">
      <c r="A7" s="3">
        <v>6</v>
      </c>
      <c r="B7" s="23" t="s">
        <v>59</v>
      </c>
      <c r="C7" s="24" t="s">
        <v>65</v>
      </c>
      <c r="D7" s="24">
        <v>50</v>
      </c>
      <c r="E7" s="24"/>
      <c r="F7" s="24">
        <f t="shared" si="0"/>
        <v>0</v>
      </c>
    </row>
    <row r="8" spans="1:6" x14ac:dyDescent="0.25">
      <c r="A8" s="3">
        <v>7</v>
      </c>
      <c r="B8" s="23" t="s">
        <v>60</v>
      </c>
      <c r="C8" s="24" t="s">
        <v>31</v>
      </c>
      <c r="D8" s="24">
        <v>9</v>
      </c>
      <c r="E8" s="24"/>
      <c r="F8" s="24">
        <f t="shared" si="0"/>
        <v>0</v>
      </c>
    </row>
    <row r="9" spans="1:6" x14ac:dyDescent="0.25">
      <c r="A9" s="3">
        <v>8</v>
      </c>
      <c r="B9" s="23" t="s">
        <v>61</v>
      </c>
      <c r="C9" s="24" t="s">
        <v>31</v>
      </c>
      <c r="D9" s="24">
        <v>18</v>
      </c>
      <c r="E9" s="24"/>
      <c r="F9" s="24">
        <f t="shared" si="0"/>
        <v>0</v>
      </c>
    </row>
    <row r="10" spans="1:6" x14ac:dyDescent="0.25">
      <c r="A10" s="3">
        <v>9</v>
      </c>
      <c r="B10" s="23" t="s">
        <v>62</v>
      </c>
      <c r="C10" s="24" t="s">
        <v>31</v>
      </c>
      <c r="D10" s="24">
        <v>18</v>
      </c>
      <c r="E10" s="24"/>
      <c r="F10" s="24">
        <f t="shared" si="0"/>
        <v>0</v>
      </c>
    </row>
    <row r="11" spans="1:6" x14ac:dyDescent="0.25">
      <c r="A11" s="3">
        <v>10</v>
      </c>
      <c r="B11" s="23" t="s">
        <v>63</v>
      </c>
      <c r="C11" s="24" t="s">
        <v>31</v>
      </c>
      <c r="D11" s="24">
        <v>10</v>
      </c>
      <c r="E11" s="24"/>
      <c r="F11" s="24">
        <f t="shared" si="0"/>
        <v>0</v>
      </c>
    </row>
    <row r="12" spans="1:6" x14ac:dyDescent="0.25">
      <c r="A12" s="3">
        <v>11</v>
      </c>
      <c r="B12" s="20" t="s">
        <v>71</v>
      </c>
      <c r="C12" s="3" t="s">
        <v>31</v>
      </c>
      <c r="D12" s="3">
        <v>1</v>
      </c>
      <c r="E12" s="3"/>
      <c r="F12" s="24">
        <f t="shared" si="0"/>
        <v>0</v>
      </c>
    </row>
    <row r="13" spans="1:6" x14ac:dyDescent="0.25">
      <c r="A13" s="3">
        <v>12</v>
      </c>
      <c r="B13" s="20" t="s">
        <v>74</v>
      </c>
      <c r="C13" s="3" t="s">
        <v>72</v>
      </c>
      <c r="D13" s="3">
        <v>597</v>
      </c>
      <c r="E13" s="3"/>
      <c r="F13" s="24">
        <f t="shared" si="0"/>
        <v>0</v>
      </c>
    </row>
    <row r="14" spans="1:6" x14ac:dyDescent="0.25">
      <c r="A14" s="3">
        <v>13</v>
      </c>
      <c r="B14" s="20" t="s">
        <v>75</v>
      </c>
      <c r="C14" s="3" t="s">
        <v>72</v>
      </c>
      <c r="D14" s="3">
        <v>682</v>
      </c>
      <c r="E14" s="3"/>
      <c r="F14" s="24">
        <f t="shared" si="0"/>
        <v>0</v>
      </c>
    </row>
    <row r="15" spans="1:6" x14ac:dyDescent="0.25">
      <c r="A15" s="3">
        <v>14</v>
      </c>
      <c r="B15" s="20" t="s">
        <v>76</v>
      </c>
      <c r="C15" s="3" t="s">
        <v>72</v>
      </c>
      <c r="D15" s="3">
        <f>16*10</f>
        <v>160</v>
      </c>
      <c r="E15" s="3"/>
      <c r="F15" s="24">
        <f t="shared" si="0"/>
        <v>0</v>
      </c>
    </row>
    <row r="16" spans="1:6" x14ac:dyDescent="0.25">
      <c r="A16" s="3">
        <v>15</v>
      </c>
      <c r="B16" s="20" t="s">
        <v>77</v>
      </c>
      <c r="C16" s="3" t="s">
        <v>72</v>
      </c>
      <c r="D16" s="3">
        <v>945</v>
      </c>
      <c r="E16" s="3"/>
      <c r="F16" s="24">
        <f t="shared" si="0"/>
        <v>0</v>
      </c>
    </row>
    <row r="17" spans="1:10" x14ac:dyDescent="0.25">
      <c r="A17" s="3">
        <v>16</v>
      </c>
      <c r="B17" s="20" t="s">
        <v>78</v>
      </c>
      <c r="C17" s="3" t="s">
        <v>31</v>
      </c>
      <c r="D17" s="3">
        <v>2</v>
      </c>
      <c r="E17" s="3"/>
      <c r="F17" s="24">
        <f t="shared" si="0"/>
        <v>0</v>
      </c>
    </row>
    <row r="18" spans="1:10" x14ac:dyDescent="0.25">
      <c r="A18" s="3">
        <v>17</v>
      </c>
      <c r="B18" s="23" t="s">
        <v>64</v>
      </c>
      <c r="C18" s="24" t="s">
        <v>31</v>
      </c>
      <c r="D18" s="24">
        <v>1</v>
      </c>
      <c r="E18" s="24"/>
      <c r="F18" s="24">
        <f t="shared" si="0"/>
        <v>0</v>
      </c>
    </row>
    <row r="19" spans="1:10" x14ac:dyDescent="0.25">
      <c r="A19" s="43" t="s">
        <v>68</v>
      </c>
      <c r="B19" s="44"/>
      <c r="C19" s="44"/>
      <c r="D19" s="44"/>
      <c r="E19" s="45"/>
      <c r="F19" s="25">
        <f>SUM(F2:F18)</f>
        <v>0</v>
      </c>
    </row>
    <row r="20" spans="1:10" x14ac:dyDescent="0.25">
      <c r="A20" s="46" t="s">
        <v>69</v>
      </c>
      <c r="B20" s="47"/>
      <c r="C20" s="47"/>
      <c r="D20" s="47"/>
      <c r="E20" s="48"/>
      <c r="F20" s="29">
        <f>F19+F19*18%</f>
        <v>0</v>
      </c>
    </row>
    <row r="22" spans="1:10" x14ac:dyDescent="0.25">
      <c r="C22" s="17"/>
      <c r="D22" s="17"/>
      <c r="E22" s="17"/>
      <c r="F22" s="17"/>
    </row>
    <row r="23" spans="1:10" x14ac:dyDescent="0.25">
      <c r="C23" s="17"/>
      <c r="D23" s="17"/>
      <c r="E23" s="17"/>
      <c r="F23" s="17"/>
      <c r="J23" t="s">
        <v>73</v>
      </c>
    </row>
    <row r="24" spans="1:10" x14ac:dyDescent="0.25">
      <c r="C24" s="17"/>
      <c r="D24" s="17"/>
      <c r="E24" s="17"/>
      <c r="F24" s="17"/>
    </row>
    <row r="25" spans="1:10" x14ac:dyDescent="0.25">
      <c r="C25" s="17"/>
      <c r="D25" s="17"/>
      <c r="E25" s="17"/>
      <c r="F25" s="17"/>
    </row>
    <row r="26" spans="1:10" x14ac:dyDescent="0.25">
      <c r="C26" s="17"/>
      <c r="D26" s="17"/>
      <c r="E26" s="17"/>
      <c r="F26" s="17"/>
    </row>
  </sheetData>
  <mergeCells count="2">
    <mergeCell ref="A19:E19"/>
    <mergeCell ref="A20:E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Sammary</vt:lpstr>
      <vt:lpstr>Cafeteria</vt:lpstr>
      <vt:lpstr>KK office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2024-08-16T07:09:28Z</dcterms:modified>
</cp:coreProperties>
</file>