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defaultThemeVersion="124226"/>
  <xr:revisionPtr revIDLastSave="0" documentId="13_ncr:1_{05CD3330-68C0-4F97-9F7C-6ACD20CE6648}" xr6:coauthVersionLast="47" xr6:coauthVersionMax="47" xr10:uidLastSave="{00000000-0000-0000-0000-000000000000}"/>
  <bookViews>
    <workbookView xWindow="-108" yWindow="-108" windowWidth="23256" windowHeight="12576" tabRatio="696" activeTab="1" xr2:uid="{00000000-000D-0000-FFFF-FFFF00000000}"/>
  </bookViews>
  <sheets>
    <sheet name="PI" sheetId="52" r:id="rId1"/>
    <sheet name="Summary " sheetId="13" r:id="rId2"/>
    <sheet name="Masala Kitchen MB" sheetId="15" state="hidden" r:id="rId3"/>
    <sheet name="FOH AREA  MB " sheetId="16" state="hidden" r:id="rId4"/>
    <sheet name="Basement MB " sheetId="21" state="hidden" r:id="rId5"/>
  </sheets>
  <definedNames>
    <definedName name="_xlnm.Print_Titles" localSheetId="1">'Summary '!$2:$3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13" l="1"/>
  <c r="F75" i="13"/>
  <c r="F36" i="13"/>
  <c r="F33" i="13"/>
  <c r="F31" i="13" l="1"/>
  <c r="F30" i="13"/>
  <c r="F29" i="13"/>
  <c r="F67" i="13" l="1"/>
  <c r="F66" i="13"/>
  <c r="F23" i="13"/>
  <c r="F64" i="13"/>
  <c r="F63" i="13"/>
  <c r="F62" i="13" l="1"/>
  <c r="F61" i="13" l="1"/>
  <c r="F32" i="13"/>
  <c r="F28" i="13"/>
  <c r="F27" i="13"/>
  <c r="F26" i="13" l="1"/>
  <c r="F13" i="13" l="1"/>
  <c r="F12" i="13"/>
  <c r="F11" i="13"/>
  <c r="F10" i="13"/>
  <c r="F59" i="13"/>
  <c r="F58" i="13"/>
  <c r="F57" i="13"/>
  <c r="F52" i="13"/>
  <c r="F47" i="13"/>
  <c r="F42" i="13"/>
  <c r="F41" i="13"/>
  <c r="F40" i="13"/>
  <c r="F38" i="13"/>
  <c r="F37" i="13" l="1"/>
  <c r="F35" i="13"/>
  <c r="F34" i="13" l="1"/>
  <c r="F25" i="13"/>
  <c r="F18" i="13"/>
  <c r="F24" i="13"/>
  <c r="F22" i="13" l="1"/>
  <c r="F6" i="13" l="1"/>
  <c r="F14" i="13" l="1"/>
  <c r="F8" i="13"/>
  <c r="F7" i="13" l="1"/>
  <c r="F15" i="13"/>
  <c r="F16" i="13"/>
  <c r="F17" i="13"/>
  <c r="F20" i="13"/>
  <c r="F21" i="13"/>
  <c r="F5" i="13"/>
  <c r="F77" i="13" l="1"/>
  <c r="F12" i="52" s="1"/>
  <c r="G12" i="52" s="1"/>
  <c r="G23" i="52" s="1"/>
  <c r="G24" i="52" s="1"/>
  <c r="G25" i="52" s="1"/>
  <c r="G114" i="16"/>
  <c r="G294" i="15"/>
  <c r="G293" i="15"/>
  <c r="G282" i="15"/>
  <c r="G283" i="15"/>
  <c r="G132" i="21"/>
  <c r="G124" i="21"/>
  <c r="G125" i="21" s="1"/>
  <c r="G126" i="21" s="1"/>
  <c r="G297" i="15" l="1"/>
  <c r="G298" i="15" s="1"/>
  <c r="G299" i="15" s="1"/>
  <c r="G133" i="21"/>
  <c r="G134" i="21" s="1"/>
  <c r="G117" i="21" l="1"/>
  <c r="G96" i="21"/>
  <c r="G95" i="2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97" i="21" l="1"/>
  <c r="G98" i="21" s="1"/>
  <c r="G99" i="21" s="1"/>
  <c r="G119" i="21"/>
  <c r="G111" i="21"/>
  <c r="G112" i="21" s="1"/>
  <c r="G113" i="21" s="1"/>
  <c r="G90" i="21"/>
  <c r="G91" i="21" s="1"/>
  <c r="G92" i="21" s="1"/>
  <c r="G82" i="21"/>
  <c r="G83" i="21" s="1"/>
  <c r="G74" i="21"/>
  <c r="G75" i="21" s="1"/>
  <c r="G67" i="21"/>
  <c r="G68" i="21" s="1"/>
  <c r="G69" i="21" s="1"/>
  <c r="G57" i="21"/>
  <c r="G58" i="21" s="1"/>
  <c r="G59" i="21" s="1"/>
  <c r="G37" i="21"/>
  <c r="G38" i="21" s="1"/>
  <c r="G39" i="21" s="1"/>
  <c r="G20" i="21"/>
  <c r="G313" i="15" l="1"/>
  <c r="G314" i="15"/>
  <c r="G122" i="16"/>
  <c r="G113" i="16"/>
  <c r="G316" i="15" l="1"/>
  <c r="G317" i="15" s="1"/>
  <c r="G318" i="15" s="1"/>
  <c r="G123" i="16"/>
  <c r="G124" i="16" s="1"/>
  <c r="G112" i="16"/>
  <c r="G116" i="16" s="1"/>
  <c r="G103" i="16"/>
  <c r="G104" i="16"/>
  <c r="G105" i="16"/>
  <c r="G102" i="16"/>
  <c r="G107" i="16" s="1"/>
  <c r="G91" i="16"/>
  <c r="G92" i="16"/>
  <c r="G93" i="16"/>
  <c r="G94" i="16"/>
  <c r="G95" i="16"/>
  <c r="G90" i="16"/>
  <c r="G54" i="16"/>
  <c r="G45" i="16"/>
  <c r="G38" i="16"/>
  <c r="G55" i="16" s="1"/>
  <c r="G238" i="15"/>
  <c r="G239" i="15" s="1"/>
  <c r="G260" i="15"/>
  <c r="G261" i="15" s="1"/>
  <c r="G262" i="15" s="1"/>
  <c r="G66" i="16"/>
  <c r="G67" i="16"/>
  <c r="G68" i="16"/>
  <c r="G69" i="16"/>
  <c r="G65" i="16"/>
  <c r="G281" i="15"/>
  <c r="G286"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G169" i="16" l="1"/>
  <c r="G170" i="16" s="1"/>
  <c r="G171" i="16" s="1"/>
  <c r="G172" i="16" s="1"/>
  <c r="G287" i="15"/>
  <c r="G288" i="15" s="1"/>
  <c r="G254" i="15"/>
  <c r="G255" i="15" s="1"/>
  <c r="G256" i="15" s="1"/>
  <c r="G117" i="16"/>
  <c r="G118" i="16" s="1"/>
  <c r="G217" i="15"/>
  <c r="G218" i="15" s="1"/>
  <c r="G201" i="15"/>
  <c r="G273" i="15"/>
  <c r="G274" i="15" s="1"/>
  <c r="G56" i="16"/>
  <c r="G57" i="16" s="1"/>
  <c r="G58" i="16" s="1"/>
  <c r="G231" i="15"/>
  <c r="G232" i="15" s="1"/>
  <c r="G108" i="16"/>
  <c r="G109" i="16" s="1"/>
  <c r="G46" i="16"/>
  <c r="G47" i="16" s="1"/>
  <c r="G72" i="16"/>
  <c r="G73" i="16" s="1"/>
  <c r="G74" i="16" s="1"/>
  <c r="G130" i="15"/>
  <c r="G131" i="15" s="1"/>
  <c r="G132" i="15" s="1"/>
  <c r="G133" i="15" s="1"/>
  <c r="G97" i="16"/>
  <c r="G98" i="16" s="1"/>
  <c r="G99" i="16" s="1"/>
  <c r="G240" i="15"/>
  <c r="G241" i="15"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284" i="16" s="1"/>
  <c r="G285" i="16" s="1"/>
  <c r="G19" i="15"/>
  <c r="G20" i="15" s="1"/>
  <c r="G21" i="15" s="1"/>
  <c r="G30" i="15"/>
  <c r="G31" i="15" s="1"/>
  <c r="G32" i="15" s="1"/>
  <c r="G120" i="15"/>
  <c r="G121" i="15" s="1"/>
  <c r="G122" i="15" s="1"/>
  <c r="G157" i="15"/>
  <c r="G158" i="15" s="1"/>
  <c r="G150" i="16"/>
  <c r="G151"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G149" i="15"/>
  <c r="G150" i="15" s="1"/>
  <c r="G151" i="15" s="1"/>
  <c r="G191" i="15"/>
  <c r="G192" i="15" s="1"/>
  <c r="G193" i="15" s="1"/>
  <c r="G316" i="16"/>
  <c r="G317" i="16" s="1"/>
  <c r="H318" i="16" s="1"/>
  <c r="G76" i="15"/>
  <c r="G77" i="15" s="1"/>
  <c r="G105" i="15"/>
  <c r="G106" i="15" s="1"/>
  <c r="G84" i="15"/>
  <c r="G85" i="15" s="1"/>
  <c r="G86" i="15" s="1"/>
  <c r="G96" i="15"/>
  <c r="G98" i="15" s="1"/>
  <c r="G54" i="15"/>
  <c r="G55" i="15" s="1"/>
  <c r="G56" i="15" s="1"/>
  <c r="G57" i="15" s="1"/>
  <c r="G166" i="15"/>
  <c r="G167" i="15" s="1"/>
</calcChain>
</file>

<file path=xl/sharedStrings.xml><?xml version="1.0" encoding="utf-8"?>
<sst xmlns="http://schemas.openxmlformats.org/spreadsheetml/2006/main" count="410" uniqueCount="289">
  <si>
    <t>Amount</t>
  </si>
  <si>
    <t xml:space="preserve">GYPSUM FALSE CEILING </t>
  </si>
  <si>
    <t xml:space="preserve">Rate </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</si>
  <si>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</si>
  <si>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</si>
  <si>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</si>
  <si>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</si>
  <si>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</si>
  <si>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</si>
  <si>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</si>
  <si>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</si>
  <si>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</si>
  <si>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 xml:space="preserve">Antitermite Treatment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</si>
  <si>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</si>
  <si>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</si>
  <si>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</si>
  <si>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</si>
  <si>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</si>
  <si>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</si>
  <si>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</si>
  <si>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</si>
  <si>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</si>
  <si>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</si>
  <si>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</si>
  <si>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 xml:space="preserve">HDHMR Board False Ceiling </t>
  </si>
  <si>
    <t xml:space="preserve">Vertical side above BOH Counter </t>
  </si>
  <si>
    <t xml:space="preserve">Door Frame </t>
  </si>
  <si>
    <t xml:space="preserve">D-1  ( MOH Aea Entry Door </t>
  </si>
  <si>
    <t xml:space="preserve">D-3 Crew Entry Door Frame </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</si>
  <si>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</si>
  <si>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</si>
  <si>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</si>
  <si>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</si>
  <si>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</si>
  <si>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</si>
  <si>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</si>
  <si>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</si>
  <si>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</si>
  <si>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</si>
  <si>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</si>
  <si>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</si>
  <si>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</si>
  <si>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</si>
  <si>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</si>
  <si>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</si>
  <si>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</si>
  <si>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</si>
  <si>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</si>
  <si>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</si>
  <si>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</si>
  <si>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</si>
  <si>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</si>
  <si>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</si>
  <si>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</si>
  <si>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</si>
  <si>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</si>
  <si>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</si>
  <si>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</si>
  <si>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</si>
  <si>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</si>
  <si>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</si>
  <si>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</si>
  <si>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</si>
  <si>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</si>
  <si>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</si>
  <si>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</si>
  <si>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</si>
  <si>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</si>
  <si>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</si>
  <si>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</si>
  <si>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</si>
  <si>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</si>
  <si>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</si>
  <si>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</si>
  <si>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</si>
  <si>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t xml:space="preserve">Corian Paneling over HDHMR Board paneling </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</si>
  <si>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</si>
  <si>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</si>
  <si>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</si>
  <si>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</si>
  <si>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</si>
  <si>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</si>
  <si>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</si>
  <si>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</si>
  <si>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</si>
  <si>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</si>
  <si>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</si>
  <si>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</si>
  <si>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</si>
  <si>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</si>
  <si>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</si>
  <si>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</si>
  <si>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</si>
  <si>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</si>
  <si>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</si>
  <si>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</si>
  <si>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</si>
  <si>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</si>
  <si>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</si>
  <si>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</si>
  <si>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</si>
  <si>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</si>
  <si>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</si>
  <si>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</si>
  <si>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</si>
  <si>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</si>
  <si>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</si>
  <si>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</si>
  <si>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</si>
  <si>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</si>
  <si>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</si>
  <si>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</si>
  <si>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</si>
  <si>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</si>
  <si>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</si>
  <si>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</si>
  <si>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</si>
  <si>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POS &amp; BAIN MARRY COUNTER </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</si>
  <si>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</si>
  <si>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</si>
  <si>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</si>
  <si>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</si>
  <si>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</si>
  <si>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</si>
  <si>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</si>
  <si>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</si>
  <si>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</si>
  <si>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 xml:space="preserve">Ultra Bar Bulk Head </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</si>
  <si>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</si>
  <si>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</si>
  <si>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</si>
  <si>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</si>
  <si>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</si>
  <si>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</si>
  <si>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</si>
  <si>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</si>
  <si>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</si>
  <si>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</si>
  <si>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</si>
  <si>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</si>
  <si>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</si>
  <si>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</si>
  <si>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</si>
  <si>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</si>
  <si>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</si>
  <si>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</si>
  <si>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</si>
  <si>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</si>
  <si>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</si>
  <si>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</si>
  <si>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</si>
  <si>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</si>
  <si>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</si>
  <si>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</si>
  <si>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</si>
  <si>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</si>
  <si>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t>Unit</t>
  </si>
  <si>
    <t>Remarks</t>
  </si>
  <si>
    <t>Total Qty</t>
  </si>
  <si>
    <t>Sft</t>
  </si>
  <si>
    <t>Total Amount</t>
  </si>
  <si>
    <t>Discreption</t>
  </si>
  <si>
    <t>Sr. no</t>
  </si>
  <si>
    <t>DAYSPRING ENTERPRISES</t>
  </si>
  <si>
    <t>B/14, HAPPY HOME APTS, OPP. SWEEKAR HOTEL</t>
  </si>
  <si>
    <t>SAIBABA NAGAR, BORIVLI (WEST), MUMBAI - 400 092</t>
  </si>
  <si>
    <t>Contact no: +91 98202 30523                                                                                                                                                                                                                                                                                                                                                                                                                                                         Email : dayspringent@gmail.com</t>
  </si>
  <si>
    <t>To,</t>
  </si>
  <si>
    <t>Simolina Kitchen Pvt. Ltd.</t>
  </si>
  <si>
    <t>Date</t>
  </si>
  <si>
    <t>Lucknow Airport terminal -3 , The Irish House</t>
  </si>
  <si>
    <t>Kindly Attn.:- Mr. Irfaan</t>
  </si>
  <si>
    <t>Sr. No.</t>
  </si>
  <si>
    <t>Category</t>
  </si>
  <si>
    <t>Description</t>
  </si>
  <si>
    <t>QTY</t>
  </si>
  <si>
    <t>Rate</t>
  </si>
  <si>
    <t>NOS</t>
  </si>
  <si>
    <t>Basic Total</t>
  </si>
  <si>
    <t>Add GST @ 18%</t>
  </si>
  <si>
    <t>Grand Total</t>
  </si>
  <si>
    <t>Work Completion Time Period</t>
  </si>
  <si>
    <t>Material Delivery 1o days from the Date of PO with advance</t>
  </si>
  <si>
    <t>Payment terms :</t>
  </si>
  <si>
    <t>No Retention</t>
  </si>
  <si>
    <t>For DAYSPRING ENTERPRISES</t>
  </si>
  <si>
    <t>Authorised Signatory</t>
  </si>
  <si>
    <t>nos</t>
  </si>
  <si>
    <t>Repair and maintance</t>
  </si>
  <si>
    <t>Kota Stone Polishing and Repair joints and whichever required change damage kota stone or as per project incharge.</t>
  </si>
  <si>
    <t xml:space="preserve">BOH Area tiles  Joints to be fill epoxy grouts matching the tile. </t>
  </si>
  <si>
    <t>BOH area existing tiles dismentel and re- fix new tiles in line and level or as per project incharge</t>
  </si>
  <si>
    <t>Supply,Installation, Testing and Commissioning of GI multiblade volume control duct damper complete with neoprene rubber gaskets, nuts, bolts, screws linkages, flanges etc., as per specifications.</t>
  </si>
  <si>
    <t>Providing and fixing Solid core wooden flush door on site 50mm thick made of FR ply DOOR SIZE 1000X2400 finished in 1.5mm thick laminate as per approved colour and make, complete in all respects including all fittings as required with door frame of hard wood. 75 mm width</t>
  </si>
  <si>
    <t>Nos</t>
  </si>
  <si>
    <t>Providing and fixing Electric metre as per approved make and specification or as per project in-charge MAKE- secure</t>
  </si>
  <si>
    <t>i</t>
  </si>
  <si>
    <t>ii</t>
  </si>
  <si>
    <t>6 Ltr</t>
  </si>
  <si>
    <t>35 Ltr</t>
  </si>
  <si>
    <t xml:space="preserve">SUMMARY  FOR Budweiser Repair and maintance LKO LUCKNOW  AIRPORT </t>
  </si>
  <si>
    <t>providing and fixing water metre with all accesseries Make - Kranti or as per approved make</t>
  </si>
  <si>
    <t xml:space="preserve">Angle valve/ Cock with PVC pipe connection upto WHB/sink/Geyser connection </t>
  </si>
  <si>
    <t>Providing and fixing BTU Metre Make- Belimo</t>
  </si>
  <si>
    <t>Installation, testing &amp; commissioning of the following concealed / surface mounted or suspended light fixtures AS PER FINAL APPROVAL FROM ARCHITECT/CLIENT/CONSULTANT with lamps, ballast &amp; all necessary mounting &amp; supporting accessories. No additional cost shall be paid for supporting.</t>
  </si>
  <si>
    <t>iii</t>
  </si>
  <si>
    <t>Ceiling Conclead light</t>
  </si>
  <si>
    <t xml:space="preserve">decorative light </t>
  </si>
  <si>
    <t>celing Suspending Leinar light</t>
  </si>
  <si>
    <t>III</t>
  </si>
  <si>
    <t>PIBCV VALVES</t>
  </si>
  <si>
    <t xml:space="preserve">SITC of Pressure Independent  Balancing  cum Control Valves (PIBCV) including integrated motorised control valve and balancing device for combined flow and water balancing requirement.  Valve body to be rated for PN 16. The valve design flow rate should be factory calibrated with +/- 5% flow accuracy. Valve shall have necessary measuring ports, drain port, flanges etc., Valve shall also provide temperature sensor with necessary cabling (min 2mtr length to be considered with each valve). The balancing to be done through microprocessor based hand held terminal / POT and  the same results shall be furnished in the water balancing report as part of commissioning report and handing over manual.                                                                                                                                                                                                                                                                                                                                                                                                                                                                                   </t>
  </si>
  <si>
    <t>Make: Oventrop / Siemens / Danfoss</t>
  </si>
  <si>
    <t>Φ 40 mm</t>
  </si>
  <si>
    <t>Auto Air Vent Valves</t>
  </si>
  <si>
    <t>Make: Anergy / Flamco</t>
  </si>
  <si>
    <t>Providing and fitting Auto Vent Valves.</t>
  </si>
  <si>
    <t>SITC of Auto air vent in each risers &amp; common headers &amp; AHU. 3/4" auto vent valves at each coil / riser/ header.</t>
  </si>
  <si>
    <t>SITC of Pressure gauges &amp; Thermometers</t>
  </si>
  <si>
    <t>Make: H Guru / Waree</t>
  </si>
  <si>
    <t>Necessary pressure gauges and thermometers 4" Dial type.</t>
  </si>
  <si>
    <t>Water  Pressure  gauges 150mm dial  complete  with gauge   valves,   mounting,   fittings   and copper tubing extension wherever required. Pressure gauges Range 0-10 Kg/CM2</t>
  </si>
  <si>
    <t xml:space="preserve">Thermometers  of  the  mercury  in  glass stem  type  and  copper  separable  well complete  with  guard  etc., of industrial grade   mounting  on water  lines. Length 9/12 inches, Thermometer, Range 0-50 deg C </t>
  </si>
  <si>
    <t>Thermowells</t>
  </si>
  <si>
    <t>Supply, Installation, Testing and Commissioning &amp; fixing of powder coated extruded Aluminium Continuous Grille as per specifications</t>
  </si>
  <si>
    <t>150 MM Aluminium Continuos Grille</t>
  </si>
  <si>
    <t>RM</t>
  </si>
  <si>
    <t>100 MM Aluminium Continuos Grille</t>
  </si>
  <si>
    <t>Supply, Installation, Testing and Commissioning &amp; fixing of powder coated extruded aluminium Supply / Exhaust Air Grills as per specifications</t>
  </si>
  <si>
    <t>Sqm</t>
  </si>
  <si>
    <t>Supply, Installation, Testing and Commissioning of multiblade Al volume control Collar / Grille / exhaust Air Opening damper complete with  suitable links, lever and quadrants for manual control of airflow and with suitable links , lever and quadrants for manual control of airflow and neoprene rubber gaskets, nuts, bolts, screws, flanges etc., as per specifications.</t>
  </si>
  <si>
    <t>Supply, installation,testing &amp; commissioning of Storage  Type Electric Hot Water Gyeser of mentioned capacity, suitable for 3 KG/cm2 pressure, Wall Mounted / Floor standing type, with Auto Shut-off Thermostat, along with isoltion Valves, Air Release valve, SS flexible connections andall other std accessories Make Recold ,jaquar</t>
  </si>
  <si>
    <t>Providing and fixing water tank capicty 200 ltr. With all accesseries and fittingOr as per design and project incharge</t>
  </si>
  <si>
    <t>Chamber S.S Grating size, 300mm x 300mm,  in 16 swg 25mm x25mm Square Pipe around the  Frame and   20mmX 20mm Square pipe in center of frame with SS perforated tray (304 SWR). Complete as per architectural detail drawing &amp; Site Engineer's instruction.</t>
  </si>
  <si>
    <t>Supply, Laying, Testing &amp; Commissioning of 75x75mm  Floor Trap Cockroch trap with Approved Make heavy duty round or Square.</t>
  </si>
  <si>
    <r>
      <rPr>
        <sz val="11"/>
        <rFont val="Calibri"/>
        <family val="2"/>
        <scheme val="minor"/>
      </rPr>
      <t>36 watt - 600mm x 600mm recessed led panel light
makes: i- Syska, ii-Panasonic, iii-Havels, iv- Wipro.</t>
    </r>
  </si>
  <si>
    <t>water supply connection taken from existing point  complete with all necessary fittings.</t>
  </si>
  <si>
    <t>Providing and fixing Sink Make Nirali aur equivelent</t>
  </si>
  <si>
    <t>Fiiting and commissioning AHU 3 nos with all fiiting or as per project incharge</t>
  </si>
  <si>
    <t>Supplying, installation, Testing and commissioning flush mounting floor metallic boxes(POP-UP BOX) IP 66 3 module of 6/16A International switch &amp; socket outlet + 1 set complete with all installation kits, accessories, required to finish the installation Make- Legrand</t>
  </si>
  <si>
    <t>BOH Area metal ceiling removing and rework to achive 100 mm Level down or Hanging rod with butterfly claim or as per project incharge</t>
  </si>
  <si>
    <t>Supply, Installation, testing and commissioning of 3.0 KVA UPS  System Single Phase I/C &amp; Single Phase O/G complete with 15 Minutes Battery Back-up the required accessories as specified in the drawings &amp; the specifications.</t>
  </si>
  <si>
    <t xml:space="preserve"> MAIN LT PANEL  Testing and commissioning as per drawing .</t>
  </si>
  <si>
    <t>MS Deck slab above ceiling level for water tank sixe (1200 x 1500 mm)</t>
  </si>
  <si>
    <t xml:space="preserve">Supply &amp; Installation of 25mm.dia. GI conduit with pull box/ junction box &amp; all accessories for CCTV wiring as per the requirement. </t>
  </si>
  <si>
    <t>Rmt</t>
  </si>
  <si>
    <t>Proforma Invoice for Budweiser Repair and Maintance  Work</t>
  </si>
  <si>
    <t>Dismentling work of Budweiser Repair and maintance work.</t>
  </si>
  <si>
    <t>Providing &amp; Fixing Sink Table Mixer Make-Jaquar or Equivelent</t>
  </si>
  <si>
    <t>Providing &amp; fixing 32mm CP finished Bottle Trap with wall flanges. (Make – JAQUAR / OZONE)</t>
  </si>
  <si>
    <t>Providing Waste Coupling 32mm size full thread waste coupling to be use for 3-bowl sink.</t>
  </si>
  <si>
    <t>Providing &amp; Fixing Sink Cock . Make-Jaquar or Equivelent</t>
  </si>
  <si>
    <t>Providing &amp; Fixing PPR Ball Valve ISI mark. (For Inlet)</t>
  </si>
  <si>
    <t xml:space="preserve">Providing and Applying 2 coat Putty and oil base Primer for smooth finsh of wallpaper or Texture Bar counter wall  </t>
  </si>
  <si>
    <t>Providing and Applying 2 coat Putty and oil base Primer for smooth finsh of wallpaper or Texture Bar counter Front wall both side (inside and passage side)</t>
  </si>
  <si>
    <t>Installation, Testing and Commissioning of Dry Type Scrubber each comprising of extract air intake section, electrostatic precipitation technology, dry type  air cleaner to remove oil, smoke and fumes from exhaust air, as per the Specifications. Electrostatic section shall be made of 16 gauge galvanised sheet, high bake epoxy powder coated,  washable type aluminium mesh filters, stainless steel spiked ionizers to create high voltage DC field, aluminum collector plates which should be alternatively charged positive and negative with large collecting area with 14"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t>
  </si>
  <si>
    <t xml:space="preserve">The  system should be fitted with interlock switch for safety . The system should allow connection  to a fan section to achieve 500 FPM velocity across the air </t>
  </si>
  <si>
    <t>Operating Voltage :  220V, 50 Hz</t>
  </si>
  <si>
    <t>Ionizing Voltage : 12.5 to 13 KVDC</t>
  </si>
  <si>
    <t>Collector Cell Voltage : 6 to 6.5 KVDC</t>
  </si>
  <si>
    <t>Power Consumption : Not more than 50W per cell.</t>
  </si>
  <si>
    <t>Capacities :4000 CFM</t>
  </si>
  <si>
    <t>MAKE- Z air</t>
  </si>
  <si>
    <t>IPS: Providing and laying Smooth Cement finish on rough concrete surface with Upto 20 mm thick (or desired thickness) paste of 1:1 cement mortar , complete including necessary surface preparation and curing, all complete as per  Project Manager's instructions.</t>
  </si>
  <si>
    <t xml:space="preserve">Electrical Additional point for Gas detector and Bar Area or as per desire whichever with all include </t>
  </si>
  <si>
    <t>Testing and Commissioning Fire Sprinkler system if already commissioning done not required</t>
  </si>
  <si>
    <t>50% Advance with Work order</t>
  </si>
  <si>
    <t>Quality and workmanship issues from Pioneer.</t>
  </si>
  <si>
    <t>Pioneer scope of work, delivery not done till date.</t>
  </si>
  <si>
    <t>One door under Pioneer scope, not done till date, second additional work.</t>
  </si>
  <si>
    <t>PR already rasied for the same on Safal, Please suggest should we take from them.</t>
  </si>
  <si>
    <t>Pioneer scope of work, not done till date.</t>
  </si>
  <si>
    <t>piioneer scope of work, not done tiill date.</t>
  </si>
  <si>
    <t>Additional requirement</t>
  </si>
  <si>
    <r>
      <rPr>
        <sz val="11"/>
        <rFont val="Calibri"/>
        <family val="2"/>
        <scheme val="minor"/>
      </rPr>
      <t xml:space="preserve">Providing and applying of POP Punning on plastered walls with plaster of paris of average thickness of 15 to 20 mm thk of approved make to true line, level, plumb including leveling, sanding of surface fit to
receive further finish. </t>
    </r>
    <r>
      <rPr>
        <sz val="11"/>
        <color rgb="FFFF0000"/>
        <rFont val="Calibri"/>
        <family val="2"/>
        <scheme val="minor"/>
      </rPr>
      <t>( For Wall Only)</t>
    </r>
    <r>
      <rPr>
        <sz val="11"/>
        <color theme="1"/>
        <rFont val="Calibri"/>
        <family val="2"/>
        <scheme val="minor"/>
      </rPr>
      <t xml:space="preserve"> Bar &amp; Buffet counter wall.</t>
    </r>
  </si>
  <si>
    <t>Pioneer scope, not done till date.</t>
  </si>
  <si>
    <t>additional requirement</t>
  </si>
  <si>
    <t>Pioneer scope of work, delivered but not fixed.</t>
  </si>
  <si>
    <t>Pioneer scope of work, not done till date. 2 nos given in BOQ.</t>
  </si>
  <si>
    <t xml:space="preserve">piioneer scope of work, </t>
  </si>
  <si>
    <t>Additional requirement due to pressure from adani end supply</t>
  </si>
  <si>
    <t>Additional requirement as required by Brand</t>
  </si>
  <si>
    <t>Pioneer scope of work, level not done properly. Need to redo.</t>
  </si>
  <si>
    <t>additional requirement as required by Brand for flooring charging points</t>
  </si>
  <si>
    <t>Pioneer scope, delivery not done till date.</t>
  </si>
  <si>
    <t>Pioneer scope, everything done, commissioning pending.</t>
  </si>
  <si>
    <t>Work done, final testing pending from Pioneer.</t>
  </si>
  <si>
    <t>PR raised already , Pending from Herambraj end.</t>
  </si>
  <si>
    <t>Pioneer scope, delivery not done till date , and also installation and commisisoning to be done.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</si>
</sst>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 #,##0.00_ ;_ * \-#,##0.00_ ;_ * &quot;-&quot;??_ ;_ @_ "/>
    <numFmt numFmtId="164" formatCode="_(* #,##0.00_);_(* \(#,##0.00\);_(* &quot;-&quot;??_);_(@_)"/>
    <numFmt numFmtId="165" formatCode="_(* #,##0.00_);_(* \(#,##0.00\);_(* \-??_);_(@_)"/>
    <numFmt numFmtId="166" formatCode="[$-409]d\-mmm\-yy;@"/>
    <numFmt numFmtId="167" formatCode="[$-409]General"/>
    <numFmt numFmtId="168" formatCode="#,##0.00&quot; &quot;;&quot; (&quot;#,##0.00&quot;)&quot;;&quot; -&quot;#&quot; &quot;;@&quot; &quot;"/>
    <numFmt numFmtId="169" formatCode="[$-409]0%"/>
    <numFmt numFmtId="170" formatCode="0.000"/>
    <numFmt numFmtId="171" formatCode="&quot;Rs.&quot;\ #,##0;&quot;Rs.&quot;\ \-#,##0"/>
    <numFmt numFmtId="172" formatCode="0.0%"/>
    <numFmt numFmtId="173" formatCode="0_);\(0\)"/>
    <numFmt numFmtId="174" formatCode="&quot;\&quot;#,##0;[Red]&quot;\&quot;\-#,##0"/>
    <numFmt numFmtId="175" formatCode="[$-409]d/mmm/yy;@"/>
    <numFmt numFmtId="176" formatCode="\$#,##0.00;[Red]\-\$#,##0.00"/>
    <numFmt numFmtId="177" formatCode="0.0E+00"/>
    <numFmt numFmtId="178" formatCode="0.0%;\(0.0%\)"/>
    <numFmt numFmtId="179" formatCode="0.0000%"/>
    <numFmt numFmtId="180" formatCode="#,##0.00%;[Red]\(#,##0.00%\)"/>
    <numFmt numFmtId="181" formatCode="#####\ ##\ ##\ ###.00"/>
    <numFmt numFmtId="182" formatCode="##\ ##\ ##\ ###.00"/>
    <numFmt numFmtId="183" formatCode="0.00_)"/>
    <numFmt numFmtId="184" formatCode="##\ ##\ ##\ ##0_);\(##\ ##\ ##\ ##0\)"/>
    <numFmt numFmtId="185" formatCode="&quot; &quot;#,##0.00&quot; &quot;;&quot; (&quot;#,##0.00&quot;)&quot;;&quot; -&quot;#&quot; &quot;;&quot; &quot;@&quot; &quot;"/>
    <numFmt numFmtId="186" formatCode="&quot;$&quot;#,##0.00;[Red]\-&quot;$&quot;#,##0.00"/>
    <numFmt numFmtId="187" formatCode="_-* #,##0.00_-;\-* #,##0.00_-;_-* &quot;-&quot;??_-;_-@_-"/>
    <numFmt numFmtId="188" formatCode="#,##0.00\ ;&quot; (&quot;#,##0.00\);&quot; -&quot;#\ ;@\ "/>
  </numFmts>
  <fonts count="122">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sz val="10"/>
      <color indexed="8"/>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charset val="134"/>
    </font>
    <font>
      <sz val="11"/>
      <color indexed="9"/>
      <name val="宋体"/>
      <charset val="134"/>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name val="明朝"/>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b/>
      <sz val="12"/>
      <color theme="1"/>
      <name val="Calibri"/>
      <family val="2"/>
      <scheme val="minor"/>
    </font>
    <font>
      <sz val="24"/>
      <name val="Calibri"/>
      <family val="2"/>
      <scheme val="minor"/>
    </font>
    <font>
      <sz val="12"/>
      <name val="Calibri"/>
      <family val="2"/>
      <scheme val="minor"/>
    </font>
    <font>
      <sz val="10"/>
      <color indexed="8"/>
      <name val="Calibri"/>
      <family val="2"/>
      <scheme val="minor"/>
    </font>
    <font>
      <sz val="10"/>
      <name val="Calibri"/>
      <family val="2"/>
      <scheme val="minor"/>
    </font>
    <font>
      <b/>
      <sz val="14"/>
      <color theme="1"/>
      <name val="Calibri"/>
      <family val="2"/>
      <scheme val="minor"/>
    </font>
    <font>
      <sz val="14"/>
      <name val="Calibri"/>
      <family val="2"/>
      <scheme val="minor"/>
    </font>
    <font>
      <b/>
      <sz val="11"/>
      <name val="Calibri"/>
      <family val="2"/>
      <scheme val="minor"/>
    </font>
    <font>
      <sz val="11"/>
      <name val="Calibri"/>
      <family val="2"/>
      <scheme val="minor"/>
    </font>
    <font>
      <sz val="11"/>
      <name val="Cambria"/>
      <family val="1"/>
      <scheme val="major"/>
    </font>
    <font>
      <b/>
      <u/>
      <sz val="11"/>
      <color theme="1"/>
      <name val="Calibri"/>
      <family val="2"/>
      <scheme val="minor"/>
    </font>
    <font>
      <sz val="11"/>
      <name val="Cambria"/>
      <family val="2"/>
      <scheme val="major"/>
    </font>
    <font>
      <b/>
      <sz val="18"/>
      <color theme="1"/>
      <name val="Calibri"/>
      <family val="2"/>
      <scheme val="minor"/>
    </font>
  </fonts>
  <fills count="8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
      <patternFill patternType="solid">
        <fgColor rgb="FFFFFF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theme="8" tint="0.59999389629810485"/>
        <bgColor indexed="64"/>
      </patternFill>
    </fill>
    <fill>
      <patternFill patternType="solid">
        <fgColor theme="6" tint="0.79998168889431442"/>
        <bgColor indexed="64"/>
      </patternFill>
    </fill>
  </fills>
  <borders count="10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auto="1"/>
      </bottom>
      <diagonal/>
    </border>
    <border>
      <left/>
      <right/>
      <top/>
      <bottom style="medium">
        <color auto="1"/>
      </bottom>
      <diagonal/>
    </border>
    <border>
      <left/>
      <right style="medium">
        <color indexed="64"/>
      </right>
      <top/>
      <bottom style="medium">
        <color auto="1"/>
      </bottom>
      <diagonal/>
    </border>
    <border>
      <left style="medium">
        <color auto="1"/>
      </left>
      <right style="hair">
        <color auto="1"/>
      </right>
      <top style="medium">
        <color auto="1"/>
      </top>
      <bottom style="hair">
        <color auto="1"/>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hair">
        <color auto="1"/>
      </right>
      <top style="medium">
        <color auto="1"/>
      </top>
      <bottom/>
      <diagonal/>
    </border>
    <border>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hair">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style="thin">
        <color indexed="64"/>
      </right>
      <top style="thin">
        <color indexed="64"/>
      </top>
      <bottom/>
      <diagonal/>
    </border>
  </borders>
  <cellStyleXfs count="16328">
    <xf numFmtId="0" fontId="0" fillId="0" borderId="0"/>
    <xf numFmtId="43" fontId="1" fillId="0" borderId="0" applyFont="0" applyFill="0" applyBorder="0" applyAlignment="0" applyProtection="0"/>
    <xf numFmtId="164" fontId="4" fillId="0" borderId="0" applyFont="0" applyFill="0" applyBorder="0" applyAlignment="0" applyProtection="0"/>
    <xf numFmtId="0" fontId="5" fillId="0" borderId="0"/>
    <xf numFmtId="164" fontId="4" fillId="0" borderId="0" applyFont="0" applyFill="0" applyBorder="0" applyAlignment="0" applyProtection="0"/>
    <xf numFmtId="0" fontId="6" fillId="0" borderId="0"/>
    <xf numFmtId="43" fontId="5" fillId="0" borderId="0" applyFont="0" applyFill="0" applyBorder="0" applyAlignment="0" applyProtection="0"/>
    <xf numFmtId="43" fontId="7" fillId="0" borderId="0" applyFont="0" applyFill="0" applyBorder="0" applyAlignment="0" applyProtection="0"/>
    <xf numFmtId="0" fontId="5" fillId="0" borderId="0"/>
    <xf numFmtId="0" fontId="1" fillId="0" borderId="0"/>
    <xf numFmtId="0" fontId="7" fillId="7" borderId="0" applyNumberFormat="0" applyBorder="0" applyAlignment="0" applyProtection="0"/>
    <xf numFmtId="0" fontId="5" fillId="0" borderId="0"/>
    <xf numFmtId="0" fontId="5" fillId="0" borderId="0"/>
    <xf numFmtId="0" fontId="5"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10" borderId="0" applyNumberFormat="0" applyBorder="0" applyAlignment="0" applyProtection="0"/>
    <xf numFmtId="0" fontId="18" fillId="11" borderId="10" applyNumberFormat="0" applyAlignment="0" applyProtection="0"/>
    <xf numFmtId="0" fontId="19" fillId="12" borderId="11" applyNumberFormat="0" applyAlignment="0" applyProtection="0"/>
    <xf numFmtId="0" fontId="20" fillId="12" borderId="10" applyNumberFormat="0" applyAlignment="0" applyProtection="0"/>
    <xf numFmtId="0" fontId="21" fillId="0" borderId="12" applyNumberFormat="0" applyFill="0" applyAlignment="0" applyProtection="0"/>
    <xf numFmtId="0" fontId="22" fillId="13" borderId="13" applyNumberFormat="0" applyAlignment="0" applyProtection="0"/>
    <xf numFmtId="0" fontId="23" fillId="0" borderId="0" applyNumberFormat="0" applyFill="0" applyBorder="0" applyAlignment="0" applyProtection="0"/>
    <xf numFmtId="0" fontId="1" fillId="14" borderId="14" applyNumberFormat="0" applyFont="0" applyAlignment="0" applyProtection="0"/>
    <xf numFmtId="0" fontId="24" fillId="0" borderId="0" applyNumberFormat="0" applyFill="0" applyBorder="0" applyAlignment="0" applyProtection="0"/>
    <xf numFmtId="0" fontId="2" fillId="0" borderId="15" applyNumberFormat="0" applyFill="0" applyAlignment="0" applyProtection="0"/>
    <xf numFmtId="0" fontId="2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5" fillId="38" borderId="0" applyNumberFormat="0" applyBorder="0" applyAlignment="0" applyProtection="0"/>
    <xf numFmtId="0" fontId="26" fillId="0" borderId="0" applyNumberFormat="0" applyFill="0" applyBorder="0" applyAlignment="0" applyProtection="0"/>
    <xf numFmtId="0" fontId="7" fillId="56" borderId="47" applyNumberFormat="0" applyAlignment="0" applyProtection="0"/>
    <xf numFmtId="0" fontId="7" fillId="4" borderId="45" applyNumberFormat="0" applyAlignment="0" applyProtection="0"/>
    <xf numFmtId="0" fontId="7" fillId="56" borderId="45" applyNumberFormat="0" applyAlignment="0" applyProtection="0"/>
    <xf numFmtId="0" fontId="7" fillId="61" borderId="46" applyNumberFormat="0" applyFont="0" applyAlignment="0" applyProtection="0"/>
    <xf numFmtId="0" fontId="7" fillId="59" borderId="46" applyNumberFormat="0" applyFont="0" applyAlignment="0" applyProtection="0"/>
    <xf numFmtId="43" fontId="1" fillId="0" borderId="0" applyFont="0" applyFill="0" applyBorder="0" applyAlignment="0" applyProtection="0"/>
    <xf numFmtId="0" fontId="7" fillId="4" borderId="47" applyNumberFormat="0" applyAlignment="0" applyProtection="0"/>
    <xf numFmtId="0" fontId="7" fillId="3" borderId="45" applyNumberFormat="0" applyAlignment="0" applyProtection="0"/>
    <xf numFmtId="43" fontId="5" fillId="0" borderId="0" applyFont="0" applyFill="0" applyBorder="0" applyAlignment="0" applyProtection="0"/>
    <xf numFmtId="43" fontId="7"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8" fillId="0" borderId="0" applyNumberFormat="0" applyFill="0" applyBorder="0" applyAlignment="0" applyProtection="0">
      <alignment vertical="top"/>
      <protection locked="0"/>
    </xf>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0" fillId="0" borderId="0"/>
    <xf numFmtId="43" fontId="5" fillId="0" borderId="0" applyFont="0" applyFill="0" applyBorder="0" applyAlignment="0" applyProtection="0"/>
    <xf numFmtId="167" fontId="31" fillId="0" borderId="0"/>
    <xf numFmtId="168" fontId="31" fillId="0" borderId="0"/>
    <xf numFmtId="0" fontId="32" fillId="0" borderId="0"/>
    <xf numFmtId="167" fontId="33" fillId="0" borderId="0"/>
    <xf numFmtId="169" fontId="31"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5" fillId="0" borderId="0"/>
    <xf numFmtId="43" fontId="7" fillId="0" borderId="0" applyFont="0" applyFill="0" applyBorder="0" applyAlignment="0" applyProtection="0"/>
    <xf numFmtId="0" fontId="4" fillId="0" borderId="0"/>
    <xf numFmtId="165" fontId="4" fillId="0" borderId="0" applyFill="0" applyBorder="0" applyAlignment="0" applyProtection="0"/>
    <xf numFmtId="0" fontId="1" fillId="0" borderId="0"/>
    <xf numFmtId="0" fontId="34" fillId="0" borderId="0"/>
    <xf numFmtId="43" fontId="34" fillId="0" borderId="0" applyFont="0" applyFill="0" applyBorder="0" applyAlignment="0" applyProtection="0"/>
    <xf numFmtId="165" fontId="5" fillId="0" borderId="0" applyFill="0" applyBorder="0" applyAlignment="0" applyProtection="0"/>
    <xf numFmtId="0" fontId="34" fillId="0" borderId="0"/>
    <xf numFmtId="0" fontId="11" fillId="0" borderId="0" applyNumberFormat="0" applyFill="0" applyBorder="0" applyProtection="0">
      <alignment horizontal="left" vertical="top"/>
    </xf>
    <xf numFmtId="0" fontId="34" fillId="0" borderId="0"/>
    <xf numFmtId="43" fontId="34" fillId="0" borderId="0" applyFont="0" applyFill="0" applyBorder="0" applyAlignment="0" applyProtection="0"/>
    <xf numFmtId="0" fontId="30" fillId="0" borderId="0"/>
    <xf numFmtId="0" fontId="37" fillId="0" borderId="0"/>
    <xf numFmtId="0" fontId="6" fillId="0" borderId="0"/>
    <xf numFmtId="0" fontId="40" fillId="0" borderId="0"/>
    <xf numFmtId="0" fontId="5" fillId="0" borderId="0"/>
    <xf numFmtId="0" fontId="5" fillId="0" borderId="0"/>
    <xf numFmtId="0" fontId="5" fillId="0" borderId="0"/>
    <xf numFmtId="0" fontId="5" fillId="0" borderId="0"/>
    <xf numFmtId="0" fontId="5" fillId="0" borderId="0"/>
    <xf numFmtId="0" fontId="30" fillId="0" borderId="0"/>
    <xf numFmtId="0" fontId="30" fillId="0" borderId="0"/>
    <xf numFmtId="0" fontId="37"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0" fillId="0" borderId="0"/>
    <xf numFmtId="0" fontId="37" fillId="0" borderId="0"/>
    <xf numFmtId="0" fontId="6" fillId="0" borderId="0"/>
    <xf numFmtId="0" fontId="41" fillId="39" borderId="0" applyNumberFormat="0" applyBorder="0" applyAlignment="0" applyProtection="0">
      <alignment vertical="center"/>
    </xf>
    <xf numFmtId="0" fontId="41" fillId="40" borderId="0" applyNumberFormat="0" applyBorder="0" applyAlignment="0" applyProtection="0">
      <alignment vertical="center"/>
    </xf>
    <xf numFmtId="0" fontId="41" fillId="7" borderId="0" applyNumberFormat="0" applyBorder="0" applyAlignment="0" applyProtection="0">
      <alignment vertical="center"/>
    </xf>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41" fillId="43" borderId="0" applyNumberFormat="0" applyBorder="0" applyAlignment="0" applyProtection="0">
      <alignment vertical="center"/>
    </xf>
    <xf numFmtId="0" fontId="41" fillId="44" borderId="0" applyNumberFormat="0" applyBorder="0" applyAlignment="0" applyProtection="0">
      <alignment vertical="center"/>
    </xf>
    <xf numFmtId="0" fontId="41" fillId="45" borderId="0" applyNumberFormat="0" applyBorder="0" applyAlignment="0" applyProtection="0">
      <alignment vertical="center"/>
    </xf>
    <xf numFmtId="0" fontId="41" fillId="46" borderId="0" applyNumberFormat="0" applyBorder="0" applyAlignment="0" applyProtection="0">
      <alignment vertical="center"/>
    </xf>
    <xf numFmtId="0" fontId="41" fillId="41" borderId="0" applyNumberFormat="0" applyBorder="0" applyAlignment="0" applyProtection="0">
      <alignment vertical="center"/>
    </xf>
    <xf numFmtId="0" fontId="41" fillId="44" borderId="0" applyNumberFormat="0" applyBorder="0" applyAlignment="0" applyProtection="0">
      <alignment vertical="center"/>
    </xf>
    <xf numFmtId="0" fontId="41" fillId="47" borderId="0" applyNumberFormat="0" applyBorder="0" applyAlignment="0" applyProtection="0">
      <alignment vertical="center"/>
    </xf>
    <xf numFmtId="0" fontId="42" fillId="48" borderId="0" applyNumberFormat="0" applyBorder="0" applyAlignment="0" applyProtection="0">
      <alignment vertical="center"/>
    </xf>
    <xf numFmtId="0" fontId="42" fillId="45" borderId="0" applyNumberFormat="0" applyBorder="0" applyAlignment="0" applyProtection="0">
      <alignment vertical="center"/>
    </xf>
    <xf numFmtId="0" fontId="42" fillId="46"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1" borderId="0" applyNumberFormat="0" applyBorder="0" applyAlignment="0" applyProtection="0">
      <alignment vertical="center"/>
    </xf>
    <xf numFmtId="0" fontId="5" fillId="0" borderId="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6" fillId="0" borderId="0"/>
    <xf numFmtId="43" fontId="1" fillId="0" borderId="0" applyFont="0" applyFill="0" applyBorder="0" applyAlignment="0" applyProtection="0"/>
    <xf numFmtId="38" fontId="60"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65" fontId="5" fillId="0" borderId="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66" fontId="5" fillId="0" borderId="0" applyFont="0" applyFill="0" applyBorder="0" applyAlignment="0" applyProtection="0"/>
    <xf numFmtId="165"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3" fontId="63" fillId="0" borderId="0" applyFont="0" applyFill="0" applyBorder="0" applyAlignment="0" applyProtection="0"/>
    <xf numFmtId="0" fontId="64" fillId="0" borderId="0"/>
    <xf numFmtId="0" fontId="64" fillId="0" borderId="0"/>
    <xf numFmtId="176" fontId="35" fillId="0" borderId="0">
      <alignment horizontal="center"/>
    </xf>
    <xf numFmtId="174" fontId="60" fillId="0" borderId="0" applyFont="0" applyFill="0" applyBorder="0" applyAlignment="0" applyProtection="0"/>
    <xf numFmtId="177" fontId="5" fillId="0" borderId="0" applyFont="0" applyFill="0" applyBorder="0" applyAlignment="0" applyProtection="0"/>
    <xf numFmtId="178" fontId="5" fillId="0" borderId="0">
      <protection locked="0"/>
    </xf>
    <xf numFmtId="0" fontId="5" fillId="0" borderId="0"/>
    <xf numFmtId="185" fontId="32" fillId="0" borderId="0"/>
    <xf numFmtId="0" fontId="38" fillId="0" borderId="0"/>
    <xf numFmtId="0" fontId="39" fillId="0" borderId="0">
      <alignment vertical="top" wrapText="1"/>
    </xf>
    <xf numFmtId="0" fontId="65" fillId="0" borderId="0">
      <protection locked="0"/>
    </xf>
    <xf numFmtId="0" fontId="64" fillId="0" borderId="0"/>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179" fontId="5" fillId="0" borderId="0">
      <protection locked="0"/>
    </xf>
    <xf numFmtId="0" fontId="64" fillId="0" borderId="0"/>
    <xf numFmtId="0" fontId="35" fillId="0" borderId="3" applyNumberFormat="0" applyFill="0" applyBorder="0" applyAlignment="0" applyProtection="0">
      <protection locked="0"/>
    </xf>
    <xf numFmtId="38" fontId="27" fillId="4" borderId="0" applyNumberFormat="0" applyBorder="0" applyAlignment="0" applyProtection="0"/>
    <xf numFmtId="0" fontId="66" fillId="0" borderId="0">
      <alignment horizontal="left"/>
    </xf>
    <xf numFmtId="0" fontId="3" fillId="0" borderId="26" applyNumberFormat="0" applyAlignment="0" applyProtection="0">
      <alignment horizontal="left" vertical="center"/>
    </xf>
    <xf numFmtId="0" fontId="3" fillId="0" borderId="6">
      <alignment horizontal="left" vertical="center"/>
    </xf>
    <xf numFmtId="0" fontId="3" fillId="0" borderId="6">
      <alignment horizontal="left" vertical="center"/>
    </xf>
    <xf numFmtId="180" fontId="5" fillId="0" borderId="0">
      <protection locked="0"/>
    </xf>
    <xf numFmtId="180" fontId="5" fillId="0" borderId="0">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81" fontId="5" fillId="0" borderId="0" applyFont="0" applyFill="0" applyBorder="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8" fillId="0" borderId="0"/>
    <xf numFmtId="170" fontId="8" fillId="0" borderId="0" applyFont="0" applyFill="0" applyBorder="0" applyAlignment="0" applyProtection="0"/>
    <xf numFmtId="182" fontId="8" fillId="0" borderId="16" applyFont="0" applyBorder="0" applyAlignment="0"/>
    <xf numFmtId="182" fontId="8" fillId="0" borderId="0" applyFont="0" applyBorder="0"/>
    <xf numFmtId="0" fontId="8" fillId="0" borderId="0"/>
    <xf numFmtId="39" fontId="29" fillId="0" borderId="0"/>
    <xf numFmtId="0" fontId="67" fillId="0" borderId="4"/>
    <xf numFmtId="183" fontId="68"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2"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64" fillId="0" borderId="0"/>
    <xf numFmtId="173"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16" applyFont="0" applyBorder="0"/>
    <xf numFmtId="182" fontId="8" fillId="0" borderId="0" applyFont="0" applyFill="0" applyBorder="0" applyAlignment="0" applyProtection="0"/>
    <xf numFmtId="172" fontId="8" fillId="0" borderId="0" applyFont="0"/>
    <xf numFmtId="184" fontId="10" fillId="0" borderId="16" applyFont="0" applyBorder="0"/>
    <xf numFmtId="0" fontId="64" fillId="0" borderId="0"/>
    <xf numFmtId="0" fontId="6" fillId="0" borderId="0"/>
    <xf numFmtId="0" fontId="5" fillId="0" borderId="0"/>
    <xf numFmtId="0" fontId="67" fillId="0" borderId="0"/>
    <xf numFmtId="40" fontId="9" fillId="0" borderId="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69"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xf numFmtId="0" fontId="44" fillId="7" borderId="0" applyNumberFormat="0" applyBorder="0" applyAlignment="0" applyProtection="0">
      <alignment vertical="center"/>
    </xf>
    <xf numFmtId="0" fontId="45" fillId="40" borderId="0" applyNumberFormat="0" applyBorder="0" applyAlignment="0" applyProtection="0">
      <alignment vertical="center"/>
    </xf>
    <xf numFmtId="0" fontId="46" fillId="0" borderId="0"/>
    <xf numFmtId="0" fontId="46" fillId="0" borderId="0"/>
    <xf numFmtId="0" fontId="42" fillId="52" borderId="0" applyNumberFormat="0" applyBorder="0" applyAlignment="0" applyProtection="0">
      <alignment vertical="center"/>
    </xf>
    <xf numFmtId="0" fontId="42" fillId="53" borderId="0" applyNumberFormat="0" applyBorder="0" applyAlignment="0" applyProtection="0">
      <alignment vertical="center"/>
    </xf>
    <xf numFmtId="0" fontId="42" fillId="54"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5"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50" fillId="0" borderId="21" applyNumberFormat="0" applyFill="0" applyAlignment="0" applyProtection="0">
      <alignment vertical="center"/>
    </xf>
    <xf numFmtId="0" fontId="50" fillId="0" borderId="0" applyNumberFormat="0" applyFill="0" applyBorder="0" applyAlignment="0" applyProtection="0">
      <alignment vertical="center"/>
    </xf>
    <xf numFmtId="0" fontId="40" fillId="0" borderId="0"/>
    <xf numFmtId="0" fontId="61" fillId="0" borderId="0"/>
    <xf numFmtId="0" fontId="51" fillId="57" borderId="18" applyNumberFormat="0" applyAlignment="0" applyProtection="0">
      <alignmen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58" fillId="58" borderId="0" applyNumberFormat="0" applyBorder="0" applyAlignment="0" applyProtection="0">
      <alignment vertical="center"/>
    </xf>
    <xf numFmtId="0" fontId="59" fillId="0" borderId="22" applyNumberFormat="0" applyFill="0" applyAlignment="0" applyProtection="0">
      <alignment vertical="center"/>
    </xf>
    <xf numFmtId="43"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2" fillId="62" borderId="0" applyNumberFormat="0" applyBorder="0" applyAlignment="0" applyProtection="0">
      <alignment vertical="center"/>
    </xf>
    <xf numFmtId="0" fontId="72" fillId="63" borderId="0" applyNumberFormat="0" applyBorder="0" applyAlignment="0" applyProtection="0">
      <alignment vertical="center"/>
    </xf>
    <xf numFmtId="0" fontId="72" fillId="60" borderId="0" applyNumberFormat="0" applyBorder="0" applyAlignment="0" applyProtection="0">
      <alignment vertical="center"/>
    </xf>
    <xf numFmtId="0" fontId="72" fillId="64" borderId="0" applyNumberFormat="0" applyBorder="0" applyAlignment="0" applyProtection="0">
      <alignment vertical="center"/>
    </xf>
    <xf numFmtId="0" fontId="72" fillId="65" borderId="0" applyNumberFormat="0" applyBorder="0" applyAlignment="0" applyProtection="0">
      <alignment vertical="center"/>
    </xf>
    <xf numFmtId="0" fontId="72" fillId="3" borderId="0" applyNumberFormat="0" applyBorder="0" applyAlignment="0" applyProtection="0">
      <alignment vertical="center"/>
    </xf>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2" fillId="66" borderId="0" applyNumberFormat="0" applyBorder="0" applyAlignment="0" applyProtection="0">
      <alignment vertical="center"/>
    </xf>
    <xf numFmtId="0" fontId="72" fillId="67" borderId="0" applyNumberFormat="0" applyBorder="0" applyAlignment="0" applyProtection="0">
      <alignment vertical="center"/>
    </xf>
    <xf numFmtId="0" fontId="72" fillId="68" borderId="0" applyNumberFormat="0" applyBorder="0" applyAlignment="0" applyProtection="0">
      <alignment vertical="center"/>
    </xf>
    <xf numFmtId="0" fontId="72" fillId="64" borderId="0" applyNumberFormat="0" applyBorder="0" applyAlignment="0" applyProtection="0">
      <alignment vertical="center"/>
    </xf>
    <xf numFmtId="0" fontId="72" fillId="66" borderId="0" applyNumberFormat="0" applyBorder="0" applyAlignment="0" applyProtection="0">
      <alignment vertical="center"/>
    </xf>
    <xf numFmtId="0" fontId="72" fillId="6" borderId="0" applyNumberFormat="0" applyBorder="0" applyAlignment="0" applyProtection="0">
      <alignment vertical="center"/>
    </xf>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3" fillId="69" borderId="0" applyNumberFormat="0" applyBorder="0" applyAlignment="0" applyProtection="0">
      <alignment vertical="center"/>
    </xf>
    <xf numFmtId="0" fontId="73" fillId="67" borderId="0" applyNumberFormat="0" applyBorder="0" applyAlignment="0" applyProtection="0">
      <alignment vertical="center"/>
    </xf>
    <xf numFmtId="0" fontId="73" fillId="68"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2" borderId="0" applyNumberFormat="0" applyBorder="0" applyAlignment="0" applyProtection="0">
      <alignment vertical="center"/>
    </xf>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4" fillId="0" borderId="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75" fillId="0" borderId="0"/>
    <xf numFmtId="0" fontId="75" fillId="0" borderId="0"/>
    <xf numFmtId="186" fontId="35" fillId="0" borderId="0">
      <alignment horizontal="center"/>
    </xf>
    <xf numFmtId="0" fontId="4" fillId="0" borderId="0"/>
    <xf numFmtId="0" fontId="76" fillId="0" borderId="0">
      <alignment vertical="top" wrapText="1"/>
    </xf>
    <xf numFmtId="0" fontId="75" fillId="0" borderId="0"/>
    <xf numFmtId="0" fontId="75" fillId="0" borderId="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38" fontId="27" fillId="4" borderId="0" applyBorder="0" applyAlignment="0" applyProtection="0"/>
    <xf numFmtId="0" fontId="77" fillId="0" borderId="0">
      <alignment horizontal="left"/>
    </xf>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8" fillId="0" borderId="4"/>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183" fontId="79" fillId="0" borderId="0"/>
    <xf numFmtId="0" fontId="6" fillId="0" borderId="0"/>
    <xf numFmtId="0" fontId="6" fillId="0" borderId="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5" fillId="0" borderId="0"/>
    <xf numFmtId="0" fontId="75" fillId="0" borderId="0"/>
    <xf numFmtId="0" fontId="78" fillId="0" borderId="0"/>
    <xf numFmtId="0" fontId="80" fillId="60" borderId="0" applyNumberFormat="0" applyBorder="0" applyAlignment="0" applyProtection="0">
      <alignment vertical="center"/>
    </xf>
    <xf numFmtId="0" fontId="81" fillId="63" borderId="0" applyNumberFormat="0" applyBorder="0" applyAlignment="0" applyProtection="0">
      <alignment vertical="center"/>
    </xf>
    <xf numFmtId="0" fontId="82" fillId="0" borderId="0"/>
    <xf numFmtId="0" fontId="73" fillId="73" borderId="0" applyNumberFormat="0" applyBorder="0" applyAlignment="0" applyProtection="0">
      <alignment vertical="center"/>
    </xf>
    <xf numFmtId="0" fontId="73" fillId="74" borderId="0" applyNumberFormat="0" applyBorder="0" applyAlignment="0" applyProtection="0">
      <alignment vertical="center"/>
    </xf>
    <xf numFmtId="0" fontId="73" fillId="75"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6" borderId="0" applyNumberFormat="0" applyBorder="0" applyAlignment="0" applyProtection="0">
      <alignment vertical="center"/>
    </xf>
    <xf numFmtId="0" fontId="83" fillId="0" borderId="0" applyNumberFormat="0" applyFill="0" applyBorder="0" applyAlignment="0" applyProtection="0">
      <alignment vertical="center"/>
    </xf>
    <xf numFmtId="0" fontId="84" fillId="0" borderId="19" applyNumberFormat="0" applyFill="0" applyAlignment="0" applyProtection="0">
      <alignment vertical="center"/>
    </xf>
    <xf numFmtId="0" fontId="85" fillId="0" borderId="20" applyNumberFormat="0" applyFill="0" applyAlignment="0" applyProtection="0">
      <alignment vertical="center"/>
    </xf>
    <xf numFmtId="0" fontId="86" fillId="0" borderId="21" applyNumberFormat="0" applyFill="0" applyAlignment="0" applyProtection="0">
      <alignment vertical="center"/>
    </xf>
    <xf numFmtId="0" fontId="86" fillId="0" borderId="0" applyNumberFormat="0" applyFill="0" applyBorder="0" applyAlignment="0" applyProtection="0">
      <alignment vertical="center"/>
    </xf>
    <xf numFmtId="0" fontId="87" fillId="0" borderId="0"/>
    <xf numFmtId="0" fontId="88" fillId="5" borderId="18" applyNumberFormat="0" applyAlignment="0" applyProtection="0">
      <alignment vertical="center"/>
    </xf>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95" fillId="2" borderId="0" applyNumberFormat="0" applyBorder="0" applyAlignment="0" applyProtection="0">
      <alignment vertical="center"/>
    </xf>
    <xf numFmtId="0" fontId="96" fillId="0" borderId="22" applyNumberFormat="0" applyFill="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3" fillId="0" borderId="1">
      <alignment horizontal="left" vertical="center"/>
    </xf>
    <xf numFmtId="0" fontId="3" fillId="0" borderId="1">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3" fillId="0" borderId="1">
      <alignment horizontal="left" vertical="center"/>
    </xf>
    <xf numFmtId="0" fontId="3" fillId="0" borderId="1">
      <alignment horizontal="left" vertical="center"/>
    </xf>
    <xf numFmtId="10" fontId="27" fillId="61" borderId="5" applyBorder="0" applyAlignment="0" applyProtection="0"/>
    <xf numFmtId="10" fontId="27" fillId="61" borderId="5" applyBorder="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2" fillId="61" borderId="23" applyNumberFormat="0" applyFont="0" applyAlignment="0" applyProtection="0">
      <alignment vertical="center"/>
    </xf>
    <xf numFmtId="0" fontId="82" fillId="61" borderId="23" applyNumberFormat="0" applyFont="0" applyAlignment="0" applyProtection="0">
      <alignment vertical="center"/>
    </xf>
    <xf numFmtId="0" fontId="92" fillId="4" borderId="17" applyNumberFormat="0" applyAlignment="0" applyProtection="0">
      <alignment vertical="center"/>
    </xf>
    <xf numFmtId="0" fontId="92" fillId="4" borderId="17" applyNumberFormat="0" applyAlignment="0" applyProtection="0">
      <alignment vertical="center"/>
    </xf>
    <xf numFmtId="0" fontId="93" fillId="3" borderId="17" applyNumberFormat="0" applyAlignment="0" applyProtection="0">
      <alignment vertical="center"/>
    </xf>
    <xf numFmtId="0" fontId="93" fillId="3" borderId="17" applyNumberFormat="0" applyAlignment="0" applyProtection="0">
      <alignment vertical="center"/>
    </xf>
    <xf numFmtId="0" fontId="94" fillId="4" borderId="24" applyNumberFormat="0" applyAlignment="0" applyProtection="0">
      <alignment vertical="center"/>
    </xf>
    <xf numFmtId="0" fontId="94" fillId="4" borderId="24" applyNumberFormat="0" applyAlignment="0" applyProtection="0">
      <alignment vertical="center"/>
    </xf>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10" fontId="27" fillId="61" borderId="2" applyNumberFormat="0" applyBorder="0" applyAlignment="0" applyProtection="0"/>
    <xf numFmtId="10" fontId="27" fillId="61" borderId="2" applyNumberFormat="0" applyBorder="0" applyAlignment="0" applyProtection="0"/>
    <xf numFmtId="0" fontId="3" fillId="0" borderId="1">
      <alignment horizontal="left" vertical="center"/>
    </xf>
    <xf numFmtId="0" fontId="3" fillId="0" borderId="1">
      <alignment horizontal="left" vertical="center"/>
    </xf>
    <xf numFmtId="0" fontId="7" fillId="59" borderId="46" applyNumberFormat="0" applyFont="0" applyAlignment="0" applyProtection="0"/>
    <xf numFmtId="43" fontId="4" fillId="0" borderId="0" applyFont="0" applyFill="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3" fillId="0" borderId="1">
      <alignment horizontal="left" vertical="center"/>
    </xf>
    <xf numFmtId="0" fontId="3" fillId="0" borderId="1">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0" fontId="27" fillId="61" borderId="2" applyNumberFormat="0" applyBorder="0" applyAlignment="0" applyProtection="0"/>
    <xf numFmtId="10" fontId="27" fillId="61"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43" fontId="1"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43" fontId="4" fillId="0" borderId="0" applyFont="0" applyFill="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56" fillId="43"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NumberFormat="0" applyBorder="0" applyAlignment="0" applyProtection="0"/>
    <xf numFmtId="10" fontId="27" fillId="61" borderId="31" applyNumberFormat="0" applyBorder="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46" fillId="59" borderId="34" applyNumberFormat="0" applyFont="0" applyAlignment="0" applyProtection="0">
      <alignment vertical="center"/>
    </xf>
    <xf numFmtId="0" fontId="46" fillId="59" borderId="34" applyNumberFormat="0" applyFont="0" applyAlignment="0" applyProtection="0">
      <alignment vertical="center"/>
    </xf>
    <xf numFmtId="0" fontId="55" fillId="56" borderId="33" applyNumberFormat="0" applyAlignment="0" applyProtection="0">
      <alignment vertical="center"/>
    </xf>
    <xf numFmtId="0" fontId="55" fillId="56" borderId="33" applyNumberFormat="0" applyAlignment="0" applyProtection="0">
      <alignment vertical="center"/>
    </xf>
    <xf numFmtId="0" fontId="56" fillId="43" borderId="33" applyNumberFormat="0" applyAlignment="0" applyProtection="0">
      <alignment vertical="center"/>
    </xf>
    <xf numFmtId="0" fontId="56" fillId="43" borderId="33" applyNumberFormat="0" applyAlignment="0" applyProtection="0">
      <alignment vertical="center"/>
    </xf>
    <xf numFmtId="0" fontId="57" fillId="56" borderId="35" applyNumberFormat="0" applyAlignment="0" applyProtection="0">
      <alignment vertical="center"/>
    </xf>
    <xf numFmtId="0" fontId="57" fillId="56" borderId="35"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Border="0" applyAlignment="0" applyProtection="0"/>
    <xf numFmtId="10" fontId="27" fillId="61" borderId="31" applyBorder="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43" fontId="1" fillId="0" borderId="0" applyFont="0" applyFill="0" applyBorder="0" applyAlignment="0" applyProtection="0"/>
    <xf numFmtId="0" fontId="89" fillId="0" borderId="36" applyNumberFormat="0" applyFill="0" applyAlignment="0" applyProtection="0">
      <alignment vertical="center"/>
    </xf>
    <xf numFmtId="0" fontId="89" fillId="0" borderId="36" applyNumberFormat="0" applyFill="0" applyAlignment="0" applyProtection="0">
      <alignment vertical="center"/>
    </xf>
    <xf numFmtId="0" fontId="82" fillId="61" borderId="34" applyNumberFormat="0" applyFont="0" applyAlignment="0" applyProtection="0">
      <alignment vertical="center"/>
    </xf>
    <xf numFmtId="0" fontId="82" fillId="61" borderId="34" applyNumberFormat="0" applyFont="0" applyAlignment="0" applyProtection="0">
      <alignment vertical="center"/>
    </xf>
    <xf numFmtId="0" fontId="92" fillId="4" borderId="33" applyNumberFormat="0" applyAlignment="0" applyProtection="0">
      <alignment vertical="center"/>
    </xf>
    <xf numFmtId="0" fontId="92" fillId="4" borderId="33" applyNumberFormat="0" applyAlignment="0" applyProtection="0">
      <alignment vertical="center"/>
    </xf>
    <xf numFmtId="0" fontId="93" fillId="3" borderId="33" applyNumberFormat="0" applyAlignment="0" applyProtection="0">
      <alignment vertical="center"/>
    </xf>
    <xf numFmtId="0" fontId="93" fillId="3" borderId="33" applyNumberFormat="0" applyAlignment="0" applyProtection="0">
      <alignment vertical="center"/>
    </xf>
    <xf numFmtId="0" fontId="94" fillId="4" borderId="35" applyNumberFormat="0" applyAlignment="0" applyProtection="0">
      <alignment vertical="center"/>
    </xf>
    <xf numFmtId="0" fontId="94" fillId="4" borderId="35" applyNumberFormat="0" applyAlignment="0" applyProtection="0">
      <alignment vertical="center"/>
    </xf>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7" fillId="56" borderId="47" applyNumberFormat="0" applyAlignment="0" applyProtection="0">
      <alignment vertical="center"/>
    </xf>
    <xf numFmtId="0" fontId="46" fillId="59" borderId="46" applyNumberFormat="0" applyFon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7" fillId="56" borderId="47" applyNumberFormat="0" applyAlignment="0" applyProtection="0">
      <alignment vertical="center"/>
    </xf>
    <xf numFmtId="0" fontId="55" fillId="56" borderId="45" applyNumberForma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6" fillId="43" borderId="45" applyNumberForma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Border="0" applyAlignment="0" applyProtection="0"/>
    <xf numFmtId="10" fontId="27" fillId="61" borderId="31" applyBorder="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3" fillId="0" borderId="6">
      <alignment horizontal="left" vertical="center"/>
    </xf>
    <xf numFmtId="0" fontId="3" fillId="0" borderId="6">
      <alignment horizontal="lef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9" borderId="46" applyNumberFormat="0" applyFont="0" applyAlignment="0" applyProtection="0"/>
    <xf numFmtId="0" fontId="7" fillId="56" borderId="45" applyNumberFormat="0" applyAlignment="0" applyProtection="0"/>
    <xf numFmtId="0" fontId="7" fillId="56"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10" fontId="27" fillId="61" borderId="43" applyNumberFormat="0" applyBorder="0" applyAlignment="0" applyProtection="0"/>
    <xf numFmtId="10" fontId="27" fillId="61" borderId="43" applyNumberFormat="0" applyBorder="0" applyAlignment="0" applyProtection="0"/>
    <xf numFmtId="10" fontId="27" fillId="61" borderId="43" applyBorder="0" applyAlignment="0" applyProtection="0"/>
    <xf numFmtId="10" fontId="27" fillId="61" borderId="43" applyBorder="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46" fillId="59" borderId="46" applyNumberFormat="0" applyFon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5" fillId="56" borderId="45" applyNumberFormat="0" applyAlignment="0" applyProtection="0">
      <alignment vertical="center"/>
    </xf>
    <xf numFmtId="0" fontId="56" fillId="43" borderId="45" applyNumberFormat="0" applyAlignment="0" applyProtection="0">
      <alignment vertical="center"/>
    </xf>
    <xf numFmtId="0" fontId="56" fillId="43" borderId="45"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187" fontId="4" fillId="0" borderId="0" applyFont="0" applyFill="0" applyBorder="0" applyAlignment="0" applyProtection="0"/>
    <xf numFmtId="0" fontId="5" fillId="0" borderId="0">
      <alignment vertical="center"/>
    </xf>
    <xf numFmtId="43" fontId="5" fillId="0" borderId="0">
      <alignment vertical="top"/>
      <protection locked="0"/>
    </xf>
    <xf numFmtId="0" fontId="5" fillId="0" borderId="0">
      <protection locked="0"/>
    </xf>
    <xf numFmtId="0" fontId="5" fillId="0" borderId="0">
      <protection locked="0"/>
    </xf>
    <xf numFmtId="43" fontId="5" fillId="0" borderId="0">
      <alignment vertical="top"/>
      <protection locked="0"/>
    </xf>
    <xf numFmtId="0" fontId="5" fillId="0" borderId="0">
      <alignment vertical="center"/>
    </xf>
    <xf numFmtId="43" fontId="5" fillId="0" borderId="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8" fontId="9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lignment vertical="top"/>
      <protection locked="0"/>
    </xf>
    <xf numFmtId="43" fontId="105" fillId="0" borderId="0" applyFont="0" applyFill="0" applyBorder="0" applyAlignment="0" applyProtection="0"/>
    <xf numFmtId="43" fontId="1" fillId="0" borderId="0" applyFont="0" applyFill="0" applyBorder="0" applyAlignment="0" applyProtection="0"/>
    <xf numFmtId="187" fontId="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5" fillId="0" borderId="0">
      <alignment vertical="top"/>
      <protection locked="0"/>
    </xf>
    <xf numFmtId="43" fontId="10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79" borderId="0"/>
    <xf numFmtId="0" fontId="4" fillId="80" borderId="0"/>
    <xf numFmtId="0" fontId="102" fillId="81" borderId="0"/>
    <xf numFmtId="0" fontId="98" fillId="0" borderId="0" applyBorder="0" applyProtection="0"/>
    <xf numFmtId="0" fontId="38" fillId="0" borderId="0"/>
    <xf numFmtId="0" fontId="38" fillId="0" borderId="0"/>
    <xf numFmtId="0" fontId="103" fillId="82" borderId="0"/>
    <xf numFmtId="0" fontId="100" fillId="0" borderId="0" applyBorder="0" applyProtection="0"/>
    <xf numFmtId="0" fontId="99" fillId="0" borderId="0" applyBorder="0" applyProtection="0"/>
    <xf numFmtId="0" fontId="4" fillId="0" borderId="0"/>
    <xf numFmtId="0" fontId="106" fillId="0" borderId="0" applyBorder="0" applyProtection="0"/>
    <xf numFmtId="0" fontId="24" fillId="0" borderId="0" applyNumberFormat="0" applyFill="0" applyBorder="0" applyAlignment="0" applyProtection="0"/>
    <xf numFmtId="0" fontId="107" fillId="0" borderId="0" applyBorder="0" applyProtection="0"/>
    <xf numFmtId="0" fontId="5" fillId="0" borderId="0"/>
    <xf numFmtId="0" fontId="5" fillId="0" borderId="0"/>
    <xf numFmtId="0" fontId="105" fillId="0" borderId="0"/>
    <xf numFmtId="0" fontId="105" fillId="0" borderId="0"/>
    <xf numFmtId="0" fontId="105" fillId="0" borderId="0"/>
    <xf numFmtId="0" fontId="1" fillId="0" borderId="0"/>
    <xf numFmtId="0" fontId="1" fillId="0" borderId="0"/>
    <xf numFmtId="0" fontId="105" fillId="0" borderId="0"/>
    <xf numFmtId="0" fontId="105" fillId="0" borderId="0"/>
    <xf numFmtId="0" fontId="105" fillId="0" borderId="0"/>
    <xf numFmtId="0" fontId="108" fillId="0" borderId="0"/>
    <xf numFmtId="0" fontId="5" fillId="0" borderId="0"/>
    <xf numFmtId="0" fontId="5" fillId="0" borderId="0"/>
    <xf numFmtId="0" fontId="1" fillId="0" borderId="0"/>
    <xf numFmtId="0" fontId="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5" fillId="0" borderId="0">
      <alignment vertical="center"/>
    </xf>
    <xf numFmtId="0" fontId="5" fillId="0" borderId="0">
      <alignment vertical="center"/>
    </xf>
    <xf numFmtId="0" fontId="105" fillId="0" borderId="0"/>
    <xf numFmtId="0" fontId="1" fillId="0" borderId="0"/>
    <xf numFmtId="0" fontId="1" fillId="0" borderId="0"/>
    <xf numFmtId="0" fontId="105" fillId="0" borderId="0"/>
    <xf numFmtId="0" fontId="35" fillId="0" borderId="0"/>
    <xf numFmtId="0" fontId="6" fillId="0" borderId="0"/>
    <xf numFmtId="0" fontId="105" fillId="0" borderId="0"/>
    <xf numFmtId="0" fontId="1" fillId="0" borderId="0"/>
    <xf numFmtId="0" fontId="105" fillId="0" borderId="0"/>
    <xf numFmtId="0" fontId="104" fillId="0" borderId="0"/>
    <xf numFmtId="0" fontId="105" fillId="0" borderId="0"/>
    <xf numFmtId="0" fontId="1" fillId="0" borderId="0"/>
    <xf numFmtId="0" fontId="105" fillId="0" borderId="0"/>
    <xf numFmtId="0" fontId="101" fillId="0" borderId="0">
      <alignment vertical="center"/>
    </xf>
    <xf numFmtId="0" fontId="105" fillId="0" borderId="0"/>
    <xf numFmtId="9" fontId="1" fillId="0" borderId="0" applyFont="0" applyFill="0" applyBorder="0" applyAlignment="0" applyProtection="0"/>
    <xf numFmtId="43" fontId="1" fillId="0" borderId="0" applyFont="0" applyFill="0" applyBorder="0" applyAlignment="0" applyProtection="0"/>
    <xf numFmtId="0" fontId="1" fillId="0" borderId="0"/>
  </cellStyleXfs>
  <cellXfs count="167">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2" fillId="78" borderId="0" xfId="0" applyFont="1" applyFill="1"/>
    <xf numFmtId="0" fontId="0" fillId="78" borderId="0" xfId="0" applyFill="1"/>
    <xf numFmtId="0" fontId="3" fillId="0" borderId="56" xfId="16250" applyFont="1" applyBorder="1" applyAlignment="1">
      <alignment horizontal="center" vertical="top" wrapText="1"/>
    </xf>
    <xf numFmtId="0" fontId="0" fillId="0" borderId="56" xfId="0" applyBorder="1"/>
    <xf numFmtId="43" fontId="3" fillId="0" borderId="55" xfId="16251" applyFont="1" applyBorder="1" applyAlignment="1" applyProtection="1">
      <alignment horizontal="center" vertical="center" wrapText="1"/>
    </xf>
    <xf numFmtId="43" fontId="3" fillId="77" borderId="55" xfId="16251" applyFont="1" applyFill="1" applyBorder="1" applyAlignment="1" applyProtection="1">
      <alignment horizontal="center" vertical="center" wrapText="1"/>
    </xf>
    <xf numFmtId="0" fontId="0" fillId="77" borderId="56" xfId="0" applyFill="1" applyBorder="1"/>
    <xf numFmtId="0" fontId="0" fillId="77" borderId="0" xfId="0" applyFill="1"/>
    <xf numFmtId="0" fontId="110" fillId="0" borderId="0" xfId="2532" applyFont="1" applyAlignment="1">
      <alignment vertical="center"/>
    </xf>
    <xf numFmtId="0" fontId="111" fillId="0" borderId="0" xfId="2532" applyFont="1" applyAlignment="1">
      <alignment vertical="center"/>
    </xf>
    <xf numFmtId="0" fontId="113" fillId="0" borderId="0" xfId="2532" applyFont="1" applyAlignment="1">
      <alignment vertical="center"/>
    </xf>
    <xf numFmtId="0" fontId="115" fillId="0" borderId="0" xfId="2532" applyFont="1" applyAlignment="1">
      <alignment vertical="center"/>
    </xf>
    <xf numFmtId="0" fontId="116" fillId="0" borderId="67" xfId="0" applyFont="1" applyBorder="1" applyAlignment="1">
      <alignment horizontal="center" vertical="top" wrapText="1"/>
    </xf>
    <xf numFmtId="0" fontId="117" fillId="0" borderId="0" xfId="2532" applyFont="1" applyAlignment="1">
      <alignment vertical="center"/>
    </xf>
    <xf numFmtId="0" fontId="116" fillId="0" borderId="72" xfId="0" applyFont="1" applyBorder="1" applyAlignment="1">
      <alignment horizontal="center" vertical="top" wrapText="1"/>
    </xf>
    <xf numFmtId="0" fontId="116" fillId="0" borderId="79" xfId="0" applyFont="1" applyBorder="1" applyAlignment="1">
      <alignment horizontal="center" vertical="top" wrapText="1"/>
    </xf>
    <xf numFmtId="0" fontId="116" fillId="0" borderId="86" xfId="0" applyFont="1" applyBorder="1" applyAlignment="1">
      <alignment horizontal="center" vertical="center" wrapText="1"/>
    </xf>
    <xf numFmtId="0" fontId="116" fillId="0" borderId="87" xfId="0" applyFont="1" applyBorder="1" applyAlignment="1">
      <alignment horizontal="center" vertical="center" wrapText="1"/>
    </xf>
    <xf numFmtId="0" fontId="116" fillId="0" borderId="58" xfId="0" applyFont="1" applyBorder="1" applyAlignment="1">
      <alignment horizontal="center" vertical="center" wrapText="1"/>
    </xf>
    <xf numFmtId="43" fontId="116" fillId="0" borderId="88" xfId="16326" applyFont="1" applyBorder="1" applyAlignment="1">
      <alignment horizontal="center" vertical="center" wrapText="1"/>
    </xf>
    <xf numFmtId="0" fontId="117" fillId="0" borderId="0" xfId="2050" applyFont="1" applyAlignment="1">
      <alignment horizontal="center" vertical="center" wrapText="1"/>
    </xf>
    <xf numFmtId="0" fontId="0" fillId="0" borderId="89" xfId="0" applyBorder="1"/>
    <xf numFmtId="0" fontId="0" fillId="0" borderId="90" xfId="0" applyBorder="1"/>
    <xf numFmtId="0" fontId="0" fillId="0" borderId="91" xfId="0" applyBorder="1"/>
    <xf numFmtId="43" fontId="0" fillId="0" borderId="92" xfId="16326" applyFont="1" applyBorder="1"/>
    <xf numFmtId="0" fontId="0" fillId="0" borderId="93" xfId="0" applyBorder="1" applyAlignment="1">
      <alignment horizontal="center" vertical="center"/>
    </xf>
    <xf numFmtId="0" fontId="118" fillId="0" borderId="94" xfId="0" applyFont="1" applyBorder="1" applyAlignment="1">
      <alignment vertical="center" wrapText="1"/>
    </xf>
    <xf numFmtId="0" fontId="0" fillId="0" borderId="95" xfId="0" applyBorder="1" applyAlignment="1">
      <alignment horizontal="center" vertical="center"/>
    </xf>
    <xf numFmtId="43" fontId="0" fillId="0" borderId="49" xfId="16326" applyFont="1" applyBorder="1" applyAlignment="1">
      <alignment horizontal="center" vertical="center"/>
    </xf>
    <xf numFmtId="43" fontId="0" fillId="0" borderId="96" xfId="16326" applyFont="1"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vertical="center" wrapText="1"/>
    </xf>
    <xf numFmtId="0" fontId="0" fillId="0" borderId="99" xfId="0" applyBorder="1" applyAlignment="1">
      <alignment horizontal="center" vertical="center"/>
    </xf>
    <xf numFmtId="2" fontId="0" fillId="0" borderId="99" xfId="0" applyNumberFormat="1" applyBorder="1" applyAlignment="1">
      <alignment horizontal="center" vertical="center"/>
    </xf>
    <xf numFmtId="43" fontId="0" fillId="0" borderId="99" xfId="16326" applyFont="1" applyBorder="1" applyAlignment="1">
      <alignment horizontal="center" vertical="center"/>
    </xf>
    <xf numFmtId="43" fontId="0" fillId="0" borderId="100" xfId="16326" applyFont="1" applyBorder="1" applyAlignment="1">
      <alignment horizontal="center" vertical="center"/>
    </xf>
    <xf numFmtId="0" fontId="0" fillId="0" borderId="0" xfId="0" applyAlignment="1">
      <alignment vertical="center"/>
    </xf>
    <xf numFmtId="0" fontId="0" fillId="0" borderId="72" xfId="0" applyBorder="1"/>
    <xf numFmtId="0" fontId="0" fillId="0" borderId="74" xfId="0" applyBorder="1"/>
    <xf numFmtId="0" fontId="0" fillId="0" borderId="101" xfId="0" applyBorder="1"/>
    <xf numFmtId="43" fontId="0" fillId="0" borderId="102" xfId="16326" applyFont="1" applyBorder="1"/>
    <xf numFmtId="0" fontId="23" fillId="0" borderId="101" xfId="0" applyFont="1" applyBorder="1"/>
    <xf numFmtId="0" fontId="2" fillId="0" borderId="72" xfId="0" applyFont="1" applyBorder="1"/>
    <xf numFmtId="0" fontId="2" fillId="0" borderId="74" xfId="0" applyFont="1" applyBorder="1"/>
    <xf numFmtId="0" fontId="2" fillId="0" borderId="101" xfId="0" applyFont="1" applyBorder="1"/>
    <xf numFmtId="0" fontId="2" fillId="0" borderId="101" xfId="0" applyFont="1" applyBorder="1" applyAlignment="1">
      <alignment horizontal="right"/>
    </xf>
    <xf numFmtId="43" fontId="2" fillId="0" borderId="102" xfId="16326" applyFont="1" applyBorder="1"/>
    <xf numFmtId="43" fontId="2" fillId="0" borderId="0" xfId="0" applyNumberFormat="1" applyFont="1"/>
    <xf numFmtId="0" fontId="0" fillId="0" borderId="103" xfId="0" applyBorder="1"/>
    <xf numFmtId="0" fontId="0" fillId="0" borderId="76" xfId="0" applyBorder="1"/>
    <xf numFmtId="0" fontId="0" fillId="0" borderId="77" xfId="0" applyBorder="1"/>
    <xf numFmtId="0" fontId="0" fillId="0" borderId="77" xfId="0" applyBorder="1" applyAlignment="1">
      <alignment horizontal="right"/>
    </xf>
    <xf numFmtId="43" fontId="0" fillId="0" borderId="78" xfId="16326" applyFont="1" applyBorder="1"/>
    <xf numFmtId="0" fontId="2" fillId="0" borderId="103" xfId="0" applyFont="1" applyBorder="1"/>
    <xf numFmtId="0" fontId="2" fillId="0" borderId="76" xfId="0" applyFont="1" applyBorder="1"/>
    <xf numFmtId="0" fontId="2" fillId="0" borderId="77" xfId="0" applyFont="1" applyBorder="1"/>
    <xf numFmtId="43" fontId="2" fillId="0" borderId="78" xfId="16326" applyFont="1" applyBorder="1"/>
    <xf numFmtId="0" fontId="0" fillId="0" borderId="101" xfId="0" applyBorder="1" applyAlignment="1">
      <alignment horizontal="right"/>
    </xf>
    <xf numFmtId="0" fontId="2" fillId="0" borderId="79" xfId="0" applyFont="1" applyBorder="1"/>
    <xf numFmtId="0" fontId="2" fillId="0" borderId="81" xfId="0" applyFont="1" applyBorder="1"/>
    <xf numFmtId="0" fontId="2" fillId="0" borderId="104" xfId="0" applyFont="1" applyBorder="1"/>
    <xf numFmtId="0" fontId="2" fillId="0" borderId="104" xfId="0" applyFont="1" applyBorder="1" applyAlignment="1">
      <alignment horizontal="right"/>
    </xf>
    <xf numFmtId="43" fontId="2" fillId="0" borderId="105" xfId="16326" applyFont="1" applyBorder="1"/>
    <xf numFmtId="0" fontId="0" fillId="0" borderId="63" xfId="0" applyBorder="1"/>
    <xf numFmtId="43" fontId="0" fillId="0" borderId="3" xfId="16326" applyFont="1" applyBorder="1"/>
    <xf numFmtId="0" fontId="119" fillId="0" borderId="0" xfId="0" applyFont="1"/>
    <xf numFmtId="0" fontId="23" fillId="0" borderId="0" xfId="0" applyFont="1"/>
    <xf numFmtId="0" fontId="0" fillId="0" borderId="64" xfId="0" applyBorder="1"/>
    <xf numFmtId="0" fontId="0" fillId="0" borderId="65" xfId="0" applyBorder="1"/>
    <xf numFmtId="43" fontId="0" fillId="0" borderId="66" xfId="16326" applyFont="1" applyBorder="1"/>
    <xf numFmtId="43" fontId="0" fillId="0" borderId="0" xfId="16326" applyFont="1"/>
    <xf numFmtId="0" fontId="3" fillId="0" borderId="106" xfId="16250" applyFont="1" applyBorder="1" applyAlignment="1">
      <alignment horizontal="center" vertical="top" wrapText="1"/>
    </xf>
    <xf numFmtId="0" fontId="0" fillId="0" borderId="107" xfId="0" applyBorder="1"/>
    <xf numFmtId="0" fontId="3" fillId="0" borderId="55" xfId="16250" applyFont="1" applyBorder="1" applyAlignment="1">
      <alignment horizontal="center" vertical="center" wrapText="1"/>
    </xf>
    <xf numFmtId="0" fontId="0" fillId="0" borderId="94" xfId="0" applyBorder="1" applyAlignment="1">
      <alignment horizontal="center" vertical="center" wrapText="1"/>
    </xf>
    <xf numFmtId="0" fontId="1" fillId="0" borderId="94" xfId="12" applyFont="1" applyBorder="1" applyAlignment="1">
      <alignment vertical="center" wrapText="1"/>
    </xf>
    <xf numFmtId="0" fontId="120" fillId="0" borderId="94" xfId="0" applyFont="1" applyBorder="1" applyAlignment="1" applyProtection="1">
      <alignment horizontal="justify" vertical="center" wrapText="1"/>
      <protection locked="0"/>
    </xf>
    <xf numFmtId="0" fontId="1" fillId="0" borderId="94" xfId="0" applyFont="1" applyBorder="1" applyAlignment="1" applyProtection="1">
      <alignment vertical="center" wrapText="1"/>
      <protection locked="0"/>
    </xf>
    <xf numFmtId="0" fontId="0" fillId="0" borderId="94" xfId="0" applyBorder="1" applyAlignment="1" applyProtection="1">
      <alignment vertical="center" wrapText="1"/>
      <protection locked="0"/>
    </xf>
    <xf numFmtId="0" fontId="117" fillId="0" borderId="94" xfId="16298" applyFont="1" applyBorder="1" applyAlignment="1">
      <alignment horizontal="left" vertical="center" wrapText="1"/>
    </xf>
    <xf numFmtId="0" fontId="117" fillId="0" borderId="94" xfId="16298" applyFont="1" applyBorder="1" applyAlignment="1">
      <alignment horizontal="left" vertical="top" wrapText="1"/>
    </xf>
    <xf numFmtId="0" fontId="117" fillId="0" borderId="94" xfId="16327" applyFont="1" applyBorder="1" applyAlignment="1">
      <alignment horizontal="justify" vertical="center" wrapText="1"/>
    </xf>
    <xf numFmtId="0" fontId="1" fillId="0" borderId="94" xfId="0" applyFont="1" applyBorder="1" applyAlignment="1">
      <alignment horizontal="center" vertical="center"/>
    </xf>
    <xf numFmtId="0" fontId="1" fillId="77" borderId="94" xfId="0" applyFont="1" applyFill="1" applyBorder="1" applyAlignment="1">
      <alignment horizontal="center" vertical="center"/>
    </xf>
    <xf numFmtId="0" fontId="1" fillId="0" borderId="94" xfId="0" applyFont="1" applyBorder="1"/>
    <xf numFmtId="0" fontId="1" fillId="0" borderId="94" xfId="0" applyFont="1" applyBorder="1" applyAlignment="1">
      <alignment horizontal="justify" vertical="center"/>
    </xf>
    <xf numFmtId="164" fontId="1" fillId="0" borderId="94" xfId="1232" applyNumberFormat="1" applyFont="1" applyFill="1" applyBorder="1" applyAlignment="1">
      <alignment horizontal="right" vertical="center"/>
    </xf>
    <xf numFmtId="0" fontId="1" fillId="0" borderId="94" xfId="0" applyFont="1" applyBorder="1" applyAlignment="1">
      <alignment horizontal="justify" vertical="top"/>
    </xf>
    <xf numFmtId="0" fontId="1" fillId="0" borderId="94" xfId="0" applyFont="1" applyBorder="1" applyAlignment="1">
      <alignment horizontal="justify" vertical="center" wrapText="1"/>
    </xf>
    <xf numFmtId="0" fontId="117" fillId="0" borderId="94" xfId="16250" applyFont="1" applyBorder="1" applyAlignment="1">
      <alignment horizontal="center" vertical="top" wrapText="1"/>
    </xf>
    <xf numFmtId="0" fontId="117" fillId="0" borderId="94" xfId="16250" applyFont="1" applyBorder="1" applyAlignment="1">
      <alignment horizontal="left" vertical="top" wrapText="1"/>
    </xf>
    <xf numFmtId="0" fontId="117" fillId="0" borderId="94" xfId="16250" applyFont="1" applyBorder="1" applyAlignment="1">
      <alignment horizontal="center" vertical="center" wrapText="1"/>
    </xf>
    <xf numFmtId="0" fontId="117" fillId="0" borderId="94" xfId="16250" applyFont="1" applyBorder="1" applyAlignment="1">
      <alignment horizontal="center" vertical="center"/>
    </xf>
    <xf numFmtId="0" fontId="117" fillId="0" borderId="94" xfId="16250" applyFont="1" applyBorder="1" applyAlignment="1">
      <alignment horizontal="justify" vertical="top"/>
    </xf>
    <xf numFmtId="0" fontId="117" fillId="0" borderId="94" xfId="0" applyFont="1" applyBorder="1" applyAlignment="1" applyProtection="1">
      <alignment horizontal="justify" vertical="center" wrapText="1"/>
      <protection locked="0"/>
    </xf>
    <xf numFmtId="0" fontId="117" fillId="0" borderId="94" xfId="0" applyFont="1" applyBorder="1" applyAlignment="1" applyProtection="1">
      <alignment vertical="center" wrapText="1"/>
      <protection locked="0"/>
    </xf>
    <xf numFmtId="0" fontId="117" fillId="0" borderId="94" xfId="1753" applyFont="1" applyBorder="1" applyAlignment="1">
      <alignment horizontal="left" vertical="center" wrapText="1"/>
    </xf>
    <xf numFmtId="0" fontId="0" fillId="0" borderId="94" xfId="0" applyBorder="1" applyAlignment="1">
      <alignment horizontal="justify" vertical="center" wrapText="1"/>
    </xf>
    <xf numFmtId="0" fontId="120" fillId="0" borderId="94" xfId="0" applyFont="1" applyBorder="1" applyAlignment="1" applyProtection="1">
      <alignment horizontal="justify" vertical="top" wrapText="1"/>
      <protection locked="0"/>
    </xf>
    <xf numFmtId="0" fontId="117" fillId="0" borderId="108" xfId="16250" applyFont="1" applyBorder="1" applyAlignment="1">
      <alignment horizontal="center" vertical="top" wrapText="1"/>
    </xf>
    <xf numFmtId="0" fontId="0" fillId="0" borderId="108" xfId="0" applyBorder="1" applyAlignment="1" applyProtection="1">
      <alignment vertical="center" wrapText="1"/>
      <protection locked="0"/>
    </xf>
    <xf numFmtId="0" fontId="117" fillId="0" borderId="108" xfId="16250" applyFont="1" applyBorder="1" applyAlignment="1">
      <alignment horizontal="center" vertical="center"/>
    </xf>
    <xf numFmtId="0" fontId="1" fillId="0" borderId="108" xfId="0" applyFont="1" applyBorder="1" applyAlignment="1">
      <alignment horizontal="center" vertical="center"/>
    </xf>
    <xf numFmtId="0" fontId="1" fillId="77" borderId="108" xfId="0" applyFont="1" applyFill="1" applyBorder="1" applyAlignment="1">
      <alignment horizontal="center" vertical="center"/>
    </xf>
    <xf numFmtId="0" fontId="1" fillId="0" borderId="108" xfId="0" applyFont="1" applyBorder="1"/>
    <xf numFmtId="0" fontId="0" fillId="0" borderId="94" xfId="12" applyFont="1" applyBorder="1" applyAlignment="1">
      <alignment vertical="center" wrapText="1"/>
    </xf>
    <xf numFmtId="0" fontId="0" fillId="77" borderId="94" xfId="0" applyFill="1" applyBorder="1" applyAlignment="1">
      <alignment horizontal="justify" vertical="center" wrapText="1"/>
    </xf>
    <xf numFmtId="0" fontId="0" fillId="77" borderId="94" xfId="0" applyFill="1" applyBorder="1" applyAlignment="1">
      <alignment horizontal="justify" vertical="center"/>
    </xf>
    <xf numFmtId="0" fontId="2" fillId="0" borderId="55" xfId="0" applyFont="1" applyBorder="1"/>
    <xf numFmtId="0" fontId="2" fillId="0" borderId="55" xfId="0" applyFont="1" applyBorder="1" applyAlignment="1" applyProtection="1">
      <alignment horizontal="center" vertical="center" wrapText="1"/>
      <protection locked="0"/>
    </xf>
    <xf numFmtId="0" fontId="2" fillId="0" borderId="55" xfId="0" applyFont="1" applyBorder="1" applyAlignment="1">
      <alignment horizontal="center" vertical="center"/>
    </xf>
    <xf numFmtId="0" fontId="2" fillId="77" borderId="55" xfId="0" applyFont="1" applyFill="1" applyBorder="1" applyAlignment="1">
      <alignment horizontal="center" vertical="center"/>
    </xf>
    <xf numFmtId="0" fontId="0" fillId="77" borderId="94" xfId="0" applyFill="1" applyBorder="1" applyAlignment="1" applyProtection="1">
      <alignment vertical="center" wrapText="1"/>
      <protection locked="0"/>
    </xf>
    <xf numFmtId="0" fontId="117" fillId="77" borderId="94" xfId="16250" applyFont="1" applyFill="1" applyBorder="1" applyAlignment="1">
      <alignment horizontal="center" vertical="center"/>
    </xf>
    <xf numFmtId="0" fontId="114" fillId="83" borderId="57" xfId="0" applyFont="1" applyFill="1" applyBorder="1" applyAlignment="1">
      <alignment horizontal="center"/>
    </xf>
    <xf numFmtId="0" fontId="114" fillId="83" borderId="26" xfId="0" applyFont="1" applyFill="1" applyBorder="1" applyAlignment="1">
      <alignment horizontal="center"/>
    </xf>
    <xf numFmtId="0" fontId="114" fillId="83" borderId="59" xfId="0" applyFont="1" applyFill="1" applyBorder="1" applyAlignment="1">
      <alignment horizontal="center"/>
    </xf>
    <xf numFmtId="0" fontId="116" fillId="0" borderId="68" xfId="0" applyFont="1" applyBorder="1" applyAlignment="1">
      <alignment horizontal="left" vertical="top" wrapText="1"/>
    </xf>
    <xf numFmtId="0" fontId="116" fillId="0" borderId="69" xfId="0" applyFont="1" applyBorder="1" applyAlignment="1">
      <alignment horizontal="left" vertical="top" wrapText="1"/>
    </xf>
    <xf numFmtId="0" fontId="116" fillId="0" borderId="70" xfId="0" applyFont="1" applyBorder="1" applyAlignment="1">
      <alignment horizontal="center" vertical="center"/>
    </xf>
    <xf numFmtId="14" fontId="116" fillId="0" borderId="70" xfId="0" applyNumberFormat="1" applyFont="1" applyBorder="1" applyAlignment="1">
      <alignment horizontal="center" vertical="center" wrapText="1"/>
    </xf>
    <xf numFmtId="14" fontId="116" fillId="0" borderId="71" xfId="0" applyNumberFormat="1" applyFont="1" applyBorder="1" applyAlignment="1">
      <alignment horizontal="center" vertical="center" wrapText="1"/>
    </xf>
    <xf numFmtId="0" fontId="117" fillId="0" borderId="73" xfId="0" applyFont="1" applyBorder="1" applyAlignment="1">
      <alignment horizontal="left" vertical="center" wrapText="1"/>
    </xf>
    <xf numFmtId="0" fontId="117" fillId="0" borderId="74" xfId="0" applyFont="1" applyBorder="1" applyAlignment="1">
      <alignment horizontal="left" vertical="center" wrapText="1"/>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117" fillId="0" borderId="77" xfId="0" applyFont="1" applyBorder="1" applyAlignment="1">
      <alignment horizontal="center" vertical="center" wrapText="1"/>
    </xf>
    <xf numFmtId="0" fontId="117" fillId="0" borderId="84" xfId="0" applyFont="1" applyBorder="1" applyAlignment="1">
      <alignment horizontal="center" vertical="center" wrapText="1"/>
    </xf>
    <xf numFmtId="43" fontId="116" fillId="0" borderId="78" xfId="16326" applyFont="1" applyBorder="1" applyAlignment="1">
      <alignment horizontal="center" vertical="center" wrapText="1"/>
    </xf>
    <xf numFmtId="43" fontId="116" fillId="0" borderId="85" xfId="16326" applyFont="1" applyBorder="1" applyAlignment="1">
      <alignment horizontal="center" vertical="center" wrapText="1"/>
    </xf>
    <xf numFmtId="0" fontId="116" fillId="0" borderId="80" xfId="0" applyFont="1" applyBorder="1" applyAlignment="1">
      <alignment horizontal="left" vertical="top" wrapText="1"/>
    </xf>
    <xf numFmtId="0" fontId="116" fillId="0" borderId="81" xfId="0" applyFont="1" applyBorder="1" applyAlignment="1">
      <alignment horizontal="left" vertical="top" wrapText="1"/>
    </xf>
    <xf numFmtId="0" fontId="113" fillId="0" borderId="64" xfId="0" applyFont="1" applyBorder="1" applyAlignment="1">
      <alignment horizontal="left" vertical="center" wrapText="1"/>
    </xf>
    <xf numFmtId="0" fontId="113" fillId="0" borderId="65" xfId="0" applyFont="1" applyBorder="1" applyAlignment="1">
      <alignment horizontal="left" vertical="center" wrapText="1"/>
    </xf>
    <xf numFmtId="0" fontId="113" fillId="0" borderId="66" xfId="0" applyFont="1" applyBorder="1" applyAlignment="1">
      <alignment horizontal="left" vertical="center" wrapText="1"/>
    </xf>
    <xf numFmtId="0" fontId="109" fillId="0" borderId="60" xfId="0" applyFont="1" applyBorder="1" applyAlignment="1">
      <alignment horizontal="right" vertical="center"/>
    </xf>
    <xf numFmtId="0" fontId="109" fillId="0" borderId="61" xfId="0" applyFont="1" applyBorder="1" applyAlignment="1">
      <alignment horizontal="right" vertical="center"/>
    </xf>
    <xf numFmtId="0" fontId="109" fillId="0" borderId="62" xfId="0" applyFont="1" applyBorder="1" applyAlignment="1">
      <alignment horizontal="right" vertical="center"/>
    </xf>
    <xf numFmtId="0" fontId="109" fillId="0" borderId="63" xfId="0" applyFont="1" applyBorder="1" applyAlignment="1">
      <alignment horizontal="right" vertical="center"/>
    </xf>
    <xf numFmtId="0" fontId="109" fillId="0" borderId="0" xfId="0" applyFont="1" applyAlignment="1">
      <alignment horizontal="right" vertical="center"/>
    </xf>
    <xf numFmtId="0" fontId="109" fillId="0" borderId="63" xfId="0" applyFont="1" applyBorder="1" applyAlignment="1">
      <alignment horizontal="left" vertical="center"/>
    </xf>
    <xf numFmtId="0" fontId="109" fillId="0" borderId="0" xfId="0" applyFont="1" applyAlignment="1">
      <alignment horizontal="left" vertical="center"/>
    </xf>
    <xf numFmtId="0" fontId="109" fillId="0" borderId="3" xfId="0" applyFont="1" applyBorder="1" applyAlignment="1">
      <alignment horizontal="left" vertical="center"/>
    </xf>
    <xf numFmtId="0" fontId="112" fillId="0" borderId="63" xfId="0" applyFont="1" applyBorder="1" applyAlignment="1">
      <alignment horizontal="left" vertical="center"/>
    </xf>
    <xf numFmtId="0" fontId="112" fillId="0" borderId="0" xfId="0" applyFont="1" applyAlignment="1">
      <alignment horizontal="left" vertical="center"/>
    </xf>
    <xf numFmtId="0" fontId="112" fillId="0" borderId="3" xfId="0" applyFont="1" applyBorder="1" applyAlignment="1">
      <alignment horizontal="left" vertical="center"/>
    </xf>
    <xf numFmtId="0" fontId="113" fillId="0" borderId="63" xfId="0" applyFont="1" applyBorder="1" applyAlignment="1">
      <alignment horizontal="left" vertical="center"/>
    </xf>
    <xf numFmtId="0" fontId="113" fillId="0" borderId="0" xfId="0" applyFont="1" applyAlignment="1">
      <alignment horizontal="left" vertical="center"/>
    </xf>
    <xf numFmtId="0" fontId="113" fillId="0" borderId="3" xfId="0" applyFont="1" applyBorder="1" applyAlignment="1">
      <alignment horizontal="left" vertical="center"/>
    </xf>
    <xf numFmtId="0" fontId="3" fillId="0" borderId="60" xfId="16250" applyFont="1" applyBorder="1" applyAlignment="1">
      <alignment horizontal="center" vertical="center" wrapText="1"/>
    </xf>
    <xf numFmtId="0" fontId="3" fillId="0" borderId="61" xfId="16250" applyFont="1" applyBorder="1" applyAlignment="1">
      <alignment horizontal="center" vertical="center" wrapText="1"/>
    </xf>
    <xf numFmtId="0" fontId="3" fillId="0" borderId="62" xfId="16250" applyFont="1" applyBorder="1" applyAlignment="1">
      <alignment horizontal="center" vertical="center" wrapText="1"/>
    </xf>
    <xf numFmtId="0" fontId="121" fillId="84" borderId="64" xfId="0" applyFont="1" applyFill="1" applyBorder="1" applyAlignment="1">
      <alignment horizontal="center" vertical="center"/>
    </xf>
    <xf numFmtId="0" fontId="121" fillId="84" borderId="65" xfId="0" applyFont="1" applyFill="1" applyBorder="1" applyAlignment="1">
      <alignment horizontal="center" vertical="center"/>
    </xf>
    <xf numFmtId="0" fontId="121" fillId="84" borderId="66" xfId="0" applyFont="1" applyFill="1" applyBorder="1" applyAlignment="1">
      <alignment horizontal="center" vertical="center"/>
    </xf>
    <xf numFmtId="0" fontId="0" fillId="0" borderId="94" xfId="12" applyFont="1" applyBorder="1" applyAlignment="1">
      <alignment vertical="top" wrapText="1"/>
    </xf>
    <xf numFmtId="0" fontId="0" fillId="0" borderId="94" xfId="0" applyFont="1" applyBorder="1" applyAlignment="1">
      <alignment vertical="center"/>
    </xf>
    <xf numFmtId="0" fontId="0" fillId="0" borderId="94" xfId="0" applyFont="1" applyBorder="1" applyAlignment="1">
      <alignment vertical="center" wrapText="1"/>
    </xf>
    <xf numFmtId="0" fontId="1" fillId="0" borderId="94" xfId="0" applyFont="1" applyBorder="1" applyAlignment="1">
      <alignment vertical="center"/>
    </xf>
    <xf numFmtId="0" fontId="0" fillId="0" borderId="94" xfId="0" applyBorder="1" applyAlignment="1">
      <alignment vertical="center" wrapText="1"/>
    </xf>
  </cellXfs>
  <cellStyles count="16328">
    <cellStyle name="_Copy of Electrical BOQ Bliss R0 03 02 09 (2)" xfId="2073" xr:uid="{00000000-0005-0000-0000-000000000000}"/>
    <cellStyle name="_Copy of Electrical BOQ Bliss R0 03 02 09 (2) 2" xfId="2074" xr:uid="{00000000-0005-0000-0000-000001000000}"/>
    <cellStyle name="_Copy of Electrical BOQ Bliss R0 03 02 09 (2) 2 2" xfId="2899" xr:uid="{00000000-0005-0000-0000-000002000000}"/>
    <cellStyle name="_Copy of Electrical BOQ Bliss R0 03 02 09 (2) 3" xfId="2898" xr:uid="{00000000-0005-0000-0000-000003000000}"/>
    <cellStyle name="_Costing  - 07.06.2010" xfId="2075" xr:uid="{00000000-0005-0000-0000-000004000000}"/>
    <cellStyle name="_DIGI PRICING" xfId="2076" xr:uid="{00000000-0005-0000-0000-000005000000}"/>
    <cellStyle name="_DSR March 2008" xfId="2077" xr:uid="{00000000-0005-0000-0000-000006000000}"/>
    <cellStyle name="_DSR March 2008_Book1" xfId="2078" xr:uid="{00000000-0005-0000-0000-000007000000}"/>
    <cellStyle name="_DSR March 2008_Food Cap 08-10" xfId="2079" xr:uid="{00000000-0005-0000-0000-000008000000}"/>
    <cellStyle name="_DSR March 2008_Graph (2)" xfId="2080" xr:uid="{00000000-0005-0000-0000-000009000000}"/>
    <cellStyle name="_DSR March 2008_Trading Call Pack - Oct 2010" xfId="2081" xr:uid="{00000000-0005-0000-0000-00000A000000}"/>
    <cellStyle name="_KFC MYSORE -FIRE SPRINKLER BOQ-22-06-08-R1" xfId="2082" xr:uid="{00000000-0005-0000-0000-00000B000000}"/>
    <cellStyle name="_KFC MYSORE -FIRE SPRINKLER BOQ-22-06-08-R1 2" xfId="2083" xr:uid="{00000000-0005-0000-0000-00000C000000}"/>
    <cellStyle name="_KFC MYSORE -FIRE SPRINKLER BOQ-22-06-08-R1 2 2" xfId="2901" xr:uid="{00000000-0005-0000-0000-00000D000000}"/>
    <cellStyle name="_KFC MYSORE -FIRE SPRINKLER BOQ-22-06-08-R1 3" xfId="2084" xr:uid="{00000000-0005-0000-0000-00000E000000}"/>
    <cellStyle name="_KFC MYSORE -FIRE SPRINKLER BOQ-22-06-08-R1 3 2" xfId="2902" xr:uid="{00000000-0005-0000-0000-00000F000000}"/>
    <cellStyle name="_KFC MYSORE -FIRE SPRINKLER BOQ-22-06-08-R1 4" xfId="2900" xr:uid="{00000000-0005-0000-0000-000010000000}"/>
    <cellStyle name="_Midea Digital Scroll R410A 55Hz Heat Exchanger Spec Request" xfId="2085" xr:uid="{00000000-0005-0000-0000-000011000000}"/>
    <cellStyle name="_Monthly Review (Costa ) July09" xfId="2086" xr:uid="{00000000-0005-0000-0000-000012000000}"/>
    <cellStyle name="_Monthly Review (Costa ) July09_Book1" xfId="2087" xr:uid="{00000000-0005-0000-0000-000013000000}"/>
    <cellStyle name="_Monthly Review (Costa ) July09_Costa Budget 2010-Final Dt. 07-01-10" xfId="2088" xr:uid="{00000000-0005-0000-0000-000014000000}"/>
    <cellStyle name="_Monthly Review (Costa ) July09_Costa Budget 2010-Final Dt. 07-01-10- Rough" xfId="2089" xr:uid="{00000000-0005-0000-0000-000015000000}"/>
    <cellStyle name="_Monthly Review (Costa ) July09_Nov-10" xfId="2090" xr:uid="{00000000-0005-0000-0000-000016000000}"/>
    <cellStyle name="_Monthly Review (Costa ) July09_Trading Call Pack - Oct 2010" xfId="2091" xr:uid="{00000000-0005-0000-0000-000017000000}"/>
    <cellStyle name="_NBCC_Delhi_after_Increasing_10to12%_as_discussed_by_Sona_Madam" xfId="2092" xr:uid="{00000000-0005-0000-0000-000018000000}"/>
    <cellStyle name="_NBCC_Delhi_after_Increasing_10to12%_as_discussed_by_Sona_Madam 2" xfId="2093" xr:uid="{00000000-0005-0000-0000-000019000000}"/>
    <cellStyle name="_NBCC_Delhi_after_Increasing_10to12%_as_discussed_by_Sona_Madam 2 2" xfId="2904" xr:uid="{00000000-0005-0000-0000-00001A000000}"/>
    <cellStyle name="_NBCC_Delhi_after_Increasing_10to12%_as_discussed_by_Sona_Madam 3" xfId="2903" xr:uid="{00000000-0005-0000-0000-00001B000000}"/>
    <cellStyle name="_VOLTAS价格（R410a）" xfId="2094" xr:uid="{00000000-0005-0000-0000-00001C000000}"/>
    <cellStyle name="20% - Accent1" xfId="34" builtinId="30" customBuiltin="1"/>
    <cellStyle name="20% - Accent1 10" xfId="71" xr:uid="{00000000-0005-0000-0000-00001E000000}"/>
    <cellStyle name="20% - Accent1 10 2" xfId="2905" xr:uid="{00000000-0005-0000-0000-00001F000000}"/>
    <cellStyle name="20% - Accent1 11" xfId="72" xr:uid="{00000000-0005-0000-0000-000020000000}"/>
    <cellStyle name="20% - Accent1 11 2" xfId="2906" xr:uid="{00000000-0005-0000-0000-000021000000}"/>
    <cellStyle name="20% - Accent1 12" xfId="73" xr:uid="{00000000-0005-0000-0000-000022000000}"/>
    <cellStyle name="20% - Accent1 12 2" xfId="2907" xr:uid="{00000000-0005-0000-0000-000023000000}"/>
    <cellStyle name="20% - Accent1 13" xfId="74" xr:uid="{00000000-0005-0000-0000-000024000000}"/>
    <cellStyle name="20% - Accent1 13 2" xfId="2908" xr:uid="{00000000-0005-0000-0000-000025000000}"/>
    <cellStyle name="20% - Accent1 14" xfId="75" xr:uid="{00000000-0005-0000-0000-000026000000}"/>
    <cellStyle name="20% - Accent1 14 2" xfId="2909" xr:uid="{00000000-0005-0000-0000-000027000000}"/>
    <cellStyle name="20% - Accent1 15" xfId="76" xr:uid="{00000000-0005-0000-0000-000028000000}"/>
    <cellStyle name="20% - Accent1 15 2" xfId="2910" xr:uid="{00000000-0005-0000-0000-000029000000}"/>
    <cellStyle name="20% - Accent1 16" xfId="77" xr:uid="{00000000-0005-0000-0000-00002A000000}"/>
    <cellStyle name="20% - Accent1 16 2" xfId="2911" xr:uid="{00000000-0005-0000-0000-00002B000000}"/>
    <cellStyle name="20% - Accent1 17" xfId="78" xr:uid="{00000000-0005-0000-0000-00002C000000}"/>
    <cellStyle name="20% - Accent1 17 2" xfId="2912" xr:uid="{00000000-0005-0000-0000-00002D000000}"/>
    <cellStyle name="20% - Accent1 18" xfId="79" xr:uid="{00000000-0005-0000-0000-00002E000000}"/>
    <cellStyle name="20% - Accent1 18 2" xfId="2913" xr:uid="{00000000-0005-0000-0000-00002F000000}"/>
    <cellStyle name="20% - Accent1 19" xfId="80" xr:uid="{00000000-0005-0000-0000-000030000000}"/>
    <cellStyle name="20% - Accent1 19 2" xfId="2914" xr:uid="{00000000-0005-0000-0000-000031000000}"/>
    <cellStyle name="20% - Accent1 2" xfId="81" xr:uid="{00000000-0005-0000-0000-000032000000}"/>
    <cellStyle name="20% - Accent1 2 2" xfId="2915" xr:uid="{00000000-0005-0000-0000-000033000000}"/>
    <cellStyle name="20% - Accent1 20" xfId="82" xr:uid="{00000000-0005-0000-0000-000034000000}"/>
    <cellStyle name="20% - Accent1 20 2" xfId="2916" xr:uid="{00000000-0005-0000-0000-000035000000}"/>
    <cellStyle name="20% - Accent1 21" xfId="83" xr:uid="{00000000-0005-0000-0000-000036000000}"/>
    <cellStyle name="20% - Accent1 21 2" xfId="2917" xr:uid="{00000000-0005-0000-0000-000037000000}"/>
    <cellStyle name="20% - Accent1 22" xfId="84" xr:uid="{00000000-0005-0000-0000-000038000000}"/>
    <cellStyle name="20% - Accent1 22 2" xfId="2918" xr:uid="{00000000-0005-0000-0000-000039000000}"/>
    <cellStyle name="20% - Accent1 23" xfId="85" xr:uid="{00000000-0005-0000-0000-00003A000000}"/>
    <cellStyle name="20% - Accent1 23 2" xfId="2919" xr:uid="{00000000-0005-0000-0000-00003B000000}"/>
    <cellStyle name="20% - Accent1 24" xfId="86" xr:uid="{00000000-0005-0000-0000-00003C000000}"/>
    <cellStyle name="20% - Accent1 24 2" xfId="2920" xr:uid="{00000000-0005-0000-0000-00003D000000}"/>
    <cellStyle name="20% - Accent1 25" xfId="87" xr:uid="{00000000-0005-0000-0000-00003E000000}"/>
    <cellStyle name="20% - Accent1 25 2" xfId="2921" xr:uid="{00000000-0005-0000-0000-00003F000000}"/>
    <cellStyle name="20% - Accent1 26" xfId="88" xr:uid="{00000000-0005-0000-0000-000040000000}"/>
    <cellStyle name="20% - Accent1 26 2" xfId="2922" xr:uid="{00000000-0005-0000-0000-000041000000}"/>
    <cellStyle name="20% - Accent1 27" xfId="89" xr:uid="{00000000-0005-0000-0000-000042000000}"/>
    <cellStyle name="20% - Accent1 27 2" xfId="2923" xr:uid="{00000000-0005-0000-0000-000043000000}"/>
    <cellStyle name="20% - Accent1 28" xfId="90" xr:uid="{00000000-0005-0000-0000-000044000000}"/>
    <cellStyle name="20% - Accent1 28 2" xfId="2924" xr:uid="{00000000-0005-0000-0000-000045000000}"/>
    <cellStyle name="20% - Accent1 29" xfId="91" xr:uid="{00000000-0005-0000-0000-000046000000}"/>
    <cellStyle name="20% - Accent1 29 2" xfId="2925" xr:uid="{00000000-0005-0000-0000-000047000000}"/>
    <cellStyle name="20% - Accent1 3" xfId="92" xr:uid="{00000000-0005-0000-0000-000048000000}"/>
    <cellStyle name="20% - Accent1 3 2" xfId="2926" xr:uid="{00000000-0005-0000-0000-000049000000}"/>
    <cellStyle name="20% - Accent1 30" xfId="93" xr:uid="{00000000-0005-0000-0000-00004A000000}"/>
    <cellStyle name="20% - Accent1 30 2" xfId="2927" xr:uid="{00000000-0005-0000-0000-00004B000000}"/>
    <cellStyle name="20% - Accent1 31" xfId="94" xr:uid="{00000000-0005-0000-0000-00004C000000}"/>
    <cellStyle name="20% - Accent1 31 2" xfId="2928" xr:uid="{00000000-0005-0000-0000-00004D000000}"/>
    <cellStyle name="20% - Accent1 32" xfId="95" xr:uid="{00000000-0005-0000-0000-00004E000000}"/>
    <cellStyle name="20% - Accent1 32 2" xfId="2929" xr:uid="{00000000-0005-0000-0000-00004F000000}"/>
    <cellStyle name="20% - Accent1 33" xfId="96" xr:uid="{00000000-0005-0000-0000-000050000000}"/>
    <cellStyle name="20% - Accent1 33 2" xfId="2930" xr:uid="{00000000-0005-0000-0000-000051000000}"/>
    <cellStyle name="20% - Accent1 34" xfId="97" xr:uid="{00000000-0005-0000-0000-000052000000}"/>
    <cellStyle name="20% - Accent1 34 2" xfId="2931" xr:uid="{00000000-0005-0000-0000-000053000000}"/>
    <cellStyle name="20% - Accent1 35" xfId="98" xr:uid="{00000000-0005-0000-0000-000054000000}"/>
    <cellStyle name="20% - Accent1 35 2" xfId="2932" xr:uid="{00000000-0005-0000-0000-000055000000}"/>
    <cellStyle name="20% - Accent1 36" xfId="99" xr:uid="{00000000-0005-0000-0000-000056000000}"/>
    <cellStyle name="20% - Accent1 36 2" xfId="2933" xr:uid="{00000000-0005-0000-0000-000057000000}"/>
    <cellStyle name="20% - Accent1 37" xfId="100" xr:uid="{00000000-0005-0000-0000-000058000000}"/>
    <cellStyle name="20% - Accent1 37 2" xfId="2934" xr:uid="{00000000-0005-0000-0000-000059000000}"/>
    <cellStyle name="20% - Accent1 38" xfId="101" xr:uid="{00000000-0005-0000-0000-00005A000000}"/>
    <cellStyle name="20% - Accent1 38 2" xfId="2935" xr:uid="{00000000-0005-0000-0000-00005B000000}"/>
    <cellStyle name="20% - Accent1 39" xfId="102" xr:uid="{00000000-0005-0000-0000-00005C000000}"/>
    <cellStyle name="20% - Accent1 39 2" xfId="2936" xr:uid="{00000000-0005-0000-0000-00005D000000}"/>
    <cellStyle name="20% - Accent1 4" xfId="103" xr:uid="{00000000-0005-0000-0000-00005E000000}"/>
    <cellStyle name="20% - Accent1 4 2" xfId="2937" xr:uid="{00000000-0005-0000-0000-00005F000000}"/>
    <cellStyle name="20% - Accent1 40" xfId="104" xr:uid="{00000000-0005-0000-0000-000060000000}"/>
    <cellStyle name="20% - Accent1 40 2" xfId="2938" xr:uid="{00000000-0005-0000-0000-000061000000}"/>
    <cellStyle name="20% - Accent1 41" xfId="105" xr:uid="{00000000-0005-0000-0000-000062000000}"/>
    <cellStyle name="20% - Accent1 41 2" xfId="2939" xr:uid="{00000000-0005-0000-0000-000063000000}"/>
    <cellStyle name="20% - Accent1 42" xfId="106" xr:uid="{00000000-0005-0000-0000-000064000000}"/>
    <cellStyle name="20% - Accent1 42 2" xfId="2940" xr:uid="{00000000-0005-0000-0000-000065000000}"/>
    <cellStyle name="20% - Accent1 43" xfId="107" xr:uid="{00000000-0005-0000-0000-000066000000}"/>
    <cellStyle name="20% - Accent1 43 2" xfId="2941" xr:uid="{00000000-0005-0000-0000-000067000000}"/>
    <cellStyle name="20% - Accent1 44" xfId="108" xr:uid="{00000000-0005-0000-0000-000068000000}"/>
    <cellStyle name="20% - Accent1 44 2" xfId="2942" xr:uid="{00000000-0005-0000-0000-000069000000}"/>
    <cellStyle name="20% - Accent1 5" xfId="109" xr:uid="{00000000-0005-0000-0000-00006A000000}"/>
    <cellStyle name="20% - Accent1 5 2" xfId="2943" xr:uid="{00000000-0005-0000-0000-00006B000000}"/>
    <cellStyle name="20% - Accent1 6" xfId="110" xr:uid="{00000000-0005-0000-0000-00006C000000}"/>
    <cellStyle name="20% - Accent1 6 2" xfId="2944" xr:uid="{00000000-0005-0000-0000-00006D000000}"/>
    <cellStyle name="20% - Accent1 7" xfId="111" xr:uid="{00000000-0005-0000-0000-00006E000000}"/>
    <cellStyle name="20% - Accent1 7 2" xfId="2945" xr:uid="{00000000-0005-0000-0000-00006F000000}"/>
    <cellStyle name="20% - Accent1 8" xfId="112" xr:uid="{00000000-0005-0000-0000-000070000000}"/>
    <cellStyle name="20% - Accent1 8 2" xfId="2946" xr:uid="{00000000-0005-0000-0000-000071000000}"/>
    <cellStyle name="20% - Accent1 9" xfId="113" xr:uid="{00000000-0005-0000-0000-000072000000}"/>
    <cellStyle name="20% - Accent1 9 2" xfId="2947" xr:uid="{00000000-0005-0000-0000-000073000000}"/>
    <cellStyle name="20% - Accent2" xfId="38" builtinId="34" customBuiltin="1"/>
    <cellStyle name="20% - Accent2 10" xfId="114" xr:uid="{00000000-0005-0000-0000-000075000000}"/>
    <cellStyle name="20% - Accent2 10 2" xfId="2948" xr:uid="{00000000-0005-0000-0000-000076000000}"/>
    <cellStyle name="20% - Accent2 11" xfId="115" xr:uid="{00000000-0005-0000-0000-000077000000}"/>
    <cellStyle name="20% - Accent2 11 2" xfId="2949" xr:uid="{00000000-0005-0000-0000-000078000000}"/>
    <cellStyle name="20% - Accent2 12" xfId="116" xr:uid="{00000000-0005-0000-0000-000079000000}"/>
    <cellStyle name="20% - Accent2 12 2" xfId="2950" xr:uid="{00000000-0005-0000-0000-00007A000000}"/>
    <cellStyle name="20% - Accent2 13" xfId="117" xr:uid="{00000000-0005-0000-0000-00007B000000}"/>
    <cellStyle name="20% - Accent2 13 2" xfId="2951" xr:uid="{00000000-0005-0000-0000-00007C000000}"/>
    <cellStyle name="20% - Accent2 14" xfId="118" xr:uid="{00000000-0005-0000-0000-00007D000000}"/>
    <cellStyle name="20% - Accent2 14 2" xfId="2952" xr:uid="{00000000-0005-0000-0000-00007E000000}"/>
    <cellStyle name="20% - Accent2 15" xfId="119" xr:uid="{00000000-0005-0000-0000-00007F000000}"/>
    <cellStyle name="20% - Accent2 15 2" xfId="2953" xr:uid="{00000000-0005-0000-0000-000080000000}"/>
    <cellStyle name="20% - Accent2 16" xfId="120" xr:uid="{00000000-0005-0000-0000-000081000000}"/>
    <cellStyle name="20% - Accent2 16 2" xfId="2954" xr:uid="{00000000-0005-0000-0000-000082000000}"/>
    <cellStyle name="20% - Accent2 17" xfId="121" xr:uid="{00000000-0005-0000-0000-000083000000}"/>
    <cellStyle name="20% - Accent2 17 2" xfId="2955" xr:uid="{00000000-0005-0000-0000-000084000000}"/>
    <cellStyle name="20% - Accent2 18" xfId="122" xr:uid="{00000000-0005-0000-0000-000085000000}"/>
    <cellStyle name="20% - Accent2 18 2" xfId="2956" xr:uid="{00000000-0005-0000-0000-000086000000}"/>
    <cellStyle name="20% - Accent2 19" xfId="123" xr:uid="{00000000-0005-0000-0000-000087000000}"/>
    <cellStyle name="20% - Accent2 19 2" xfId="2957" xr:uid="{00000000-0005-0000-0000-000088000000}"/>
    <cellStyle name="20% - Accent2 2" xfId="124" xr:uid="{00000000-0005-0000-0000-000089000000}"/>
    <cellStyle name="20% - Accent2 2 2" xfId="2958" xr:uid="{00000000-0005-0000-0000-00008A000000}"/>
    <cellStyle name="20% - Accent2 20" xfId="125" xr:uid="{00000000-0005-0000-0000-00008B000000}"/>
    <cellStyle name="20% - Accent2 20 2" xfId="2959" xr:uid="{00000000-0005-0000-0000-00008C000000}"/>
    <cellStyle name="20% - Accent2 21" xfId="126" xr:uid="{00000000-0005-0000-0000-00008D000000}"/>
    <cellStyle name="20% - Accent2 21 2" xfId="2960" xr:uid="{00000000-0005-0000-0000-00008E000000}"/>
    <cellStyle name="20% - Accent2 22" xfId="127" xr:uid="{00000000-0005-0000-0000-00008F000000}"/>
    <cellStyle name="20% - Accent2 22 2" xfId="2961" xr:uid="{00000000-0005-0000-0000-000090000000}"/>
    <cellStyle name="20% - Accent2 23" xfId="128" xr:uid="{00000000-0005-0000-0000-000091000000}"/>
    <cellStyle name="20% - Accent2 23 2" xfId="2962" xr:uid="{00000000-0005-0000-0000-000092000000}"/>
    <cellStyle name="20% - Accent2 24" xfId="129" xr:uid="{00000000-0005-0000-0000-000093000000}"/>
    <cellStyle name="20% - Accent2 24 2" xfId="2963" xr:uid="{00000000-0005-0000-0000-000094000000}"/>
    <cellStyle name="20% - Accent2 25" xfId="130" xr:uid="{00000000-0005-0000-0000-000095000000}"/>
    <cellStyle name="20% - Accent2 25 2" xfId="2964" xr:uid="{00000000-0005-0000-0000-000096000000}"/>
    <cellStyle name="20% - Accent2 26" xfId="131" xr:uid="{00000000-0005-0000-0000-000097000000}"/>
    <cellStyle name="20% - Accent2 26 2" xfId="2965" xr:uid="{00000000-0005-0000-0000-000098000000}"/>
    <cellStyle name="20% - Accent2 27" xfId="132" xr:uid="{00000000-0005-0000-0000-000099000000}"/>
    <cellStyle name="20% - Accent2 27 2" xfId="2966" xr:uid="{00000000-0005-0000-0000-00009A000000}"/>
    <cellStyle name="20% - Accent2 28" xfId="133" xr:uid="{00000000-0005-0000-0000-00009B000000}"/>
    <cellStyle name="20% - Accent2 28 2" xfId="2967" xr:uid="{00000000-0005-0000-0000-00009C000000}"/>
    <cellStyle name="20% - Accent2 29" xfId="134" xr:uid="{00000000-0005-0000-0000-00009D000000}"/>
    <cellStyle name="20% - Accent2 29 2" xfId="2968" xr:uid="{00000000-0005-0000-0000-00009E000000}"/>
    <cellStyle name="20% - Accent2 3" xfId="135" xr:uid="{00000000-0005-0000-0000-00009F000000}"/>
    <cellStyle name="20% - Accent2 3 2" xfId="2969" xr:uid="{00000000-0005-0000-0000-0000A0000000}"/>
    <cellStyle name="20% - Accent2 30" xfId="136" xr:uid="{00000000-0005-0000-0000-0000A1000000}"/>
    <cellStyle name="20% - Accent2 30 2" xfId="2970" xr:uid="{00000000-0005-0000-0000-0000A2000000}"/>
    <cellStyle name="20% - Accent2 31" xfId="137" xr:uid="{00000000-0005-0000-0000-0000A3000000}"/>
    <cellStyle name="20% - Accent2 31 2" xfId="2971" xr:uid="{00000000-0005-0000-0000-0000A4000000}"/>
    <cellStyle name="20% - Accent2 32" xfId="138" xr:uid="{00000000-0005-0000-0000-0000A5000000}"/>
    <cellStyle name="20% - Accent2 32 2" xfId="2972" xr:uid="{00000000-0005-0000-0000-0000A6000000}"/>
    <cellStyle name="20% - Accent2 33" xfId="139" xr:uid="{00000000-0005-0000-0000-0000A7000000}"/>
    <cellStyle name="20% - Accent2 33 2" xfId="2973" xr:uid="{00000000-0005-0000-0000-0000A8000000}"/>
    <cellStyle name="20% - Accent2 34" xfId="140" xr:uid="{00000000-0005-0000-0000-0000A9000000}"/>
    <cellStyle name="20% - Accent2 34 2" xfId="2974" xr:uid="{00000000-0005-0000-0000-0000AA000000}"/>
    <cellStyle name="20% - Accent2 35" xfId="141" xr:uid="{00000000-0005-0000-0000-0000AB000000}"/>
    <cellStyle name="20% - Accent2 35 2" xfId="2975" xr:uid="{00000000-0005-0000-0000-0000AC000000}"/>
    <cellStyle name="20% - Accent2 36" xfId="142" xr:uid="{00000000-0005-0000-0000-0000AD000000}"/>
    <cellStyle name="20% - Accent2 36 2" xfId="2976" xr:uid="{00000000-0005-0000-0000-0000AE000000}"/>
    <cellStyle name="20% - Accent2 37" xfId="143" xr:uid="{00000000-0005-0000-0000-0000AF000000}"/>
    <cellStyle name="20% - Accent2 37 2" xfId="2977" xr:uid="{00000000-0005-0000-0000-0000B0000000}"/>
    <cellStyle name="20% - Accent2 38" xfId="144" xr:uid="{00000000-0005-0000-0000-0000B1000000}"/>
    <cellStyle name="20% - Accent2 38 2" xfId="2978" xr:uid="{00000000-0005-0000-0000-0000B2000000}"/>
    <cellStyle name="20% - Accent2 39" xfId="145" xr:uid="{00000000-0005-0000-0000-0000B3000000}"/>
    <cellStyle name="20% - Accent2 39 2" xfId="2979" xr:uid="{00000000-0005-0000-0000-0000B4000000}"/>
    <cellStyle name="20% - Accent2 4" xfId="146" xr:uid="{00000000-0005-0000-0000-0000B5000000}"/>
    <cellStyle name="20% - Accent2 4 2" xfId="2980" xr:uid="{00000000-0005-0000-0000-0000B6000000}"/>
    <cellStyle name="20% - Accent2 40" xfId="147" xr:uid="{00000000-0005-0000-0000-0000B7000000}"/>
    <cellStyle name="20% - Accent2 40 2" xfId="2981" xr:uid="{00000000-0005-0000-0000-0000B8000000}"/>
    <cellStyle name="20% - Accent2 41" xfId="148" xr:uid="{00000000-0005-0000-0000-0000B9000000}"/>
    <cellStyle name="20% - Accent2 41 2" xfId="2982" xr:uid="{00000000-0005-0000-0000-0000BA000000}"/>
    <cellStyle name="20% - Accent2 42" xfId="149" xr:uid="{00000000-0005-0000-0000-0000BB000000}"/>
    <cellStyle name="20% - Accent2 42 2" xfId="2983" xr:uid="{00000000-0005-0000-0000-0000BC000000}"/>
    <cellStyle name="20% - Accent2 43" xfId="150" xr:uid="{00000000-0005-0000-0000-0000BD000000}"/>
    <cellStyle name="20% - Accent2 43 2" xfId="2984" xr:uid="{00000000-0005-0000-0000-0000BE000000}"/>
    <cellStyle name="20% - Accent2 44" xfId="151" xr:uid="{00000000-0005-0000-0000-0000BF000000}"/>
    <cellStyle name="20% - Accent2 44 2" xfId="2985" xr:uid="{00000000-0005-0000-0000-0000C0000000}"/>
    <cellStyle name="20% - Accent2 5" xfId="152" xr:uid="{00000000-0005-0000-0000-0000C1000000}"/>
    <cellStyle name="20% - Accent2 5 2" xfId="2986" xr:uid="{00000000-0005-0000-0000-0000C2000000}"/>
    <cellStyle name="20% - Accent2 6" xfId="153" xr:uid="{00000000-0005-0000-0000-0000C3000000}"/>
    <cellStyle name="20% - Accent2 6 2" xfId="2987" xr:uid="{00000000-0005-0000-0000-0000C4000000}"/>
    <cellStyle name="20% - Accent2 7" xfId="154" xr:uid="{00000000-0005-0000-0000-0000C5000000}"/>
    <cellStyle name="20% - Accent2 7 2" xfId="2988" xr:uid="{00000000-0005-0000-0000-0000C6000000}"/>
    <cellStyle name="20% - Accent2 8" xfId="155" xr:uid="{00000000-0005-0000-0000-0000C7000000}"/>
    <cellStyle name="20% - Accent2 8 2" xfId="2989" xr:uid="{00000000-0005-0000-0000-0000C8000000}"/>
    <cellStyle name="20% - Accent2 9" xfId="156" xr:uid="{00000000-0005-0000-0000-0000C9000000}"/>
    <cellStyle name="20% - Accent2 9 2" xfId="2990" xr:uid="{00000000-0005-0000-0000-0000CA000000}"/>
    <cellStyle name="20% - Accent3" xfId="42" builtinId="38" customBuiltin="1"/>
    <cellStyle name="20% - Accent3 10" xfId="157" xr:uid="{00000000-0005-0000-0000-0000CC000000}"/>
    <cellStyle name="20% - Accent3 10 2" xfId="2991" xr:uid="{00000000-0005-0000-0000-0000CD000000}"/>
    <cellStyle name="20% - Accent3 11" xfId="158" xr:uid="{00000000-0005-0000-0000-0000CE000000}"/>
    <cellStyle name="20% - Accent3 11 2" xfId="2992" xr:uid="{00000000-0005-0000-0000-0000CF000000}"/>
    <cellStyle name="20% - Accent3 12" xfId="159" xr:uid="{00000000-0005-0000-0000-0000D0000000}"/>
    <cellStyle name="20% - Accent3 12 2" xfId="2993" xr:uid="{00000000-0005-0000-0000-0000D1000000}"/>
    <cellStyle name="20% - Accent3 13" xfId="160" xr:uid="{00000000-0005-0000-0000-0000D2000000}"/>
    <cellStyle name="20% - Accent3 13 2" xfId="2994" xr:uid="{00000000-0005-0000-0000-0000D3000000}"/>
    <cellStyle name="20% - Accent3 14" xfId="161" xr:uid="{00000000-0005-0000-0000-0000D4000000}"/>
    <cellStyle name="20% - Accent3 14 2" xfId="2995" xr:uid="{00000000-0005-0000-0000-0000D5000000}"/>
    <cellStyle name="20% - Accent3 15" xfId="162" xr:uid="{00000000-0005-0000-0000-0000D6000000}"/>
    <cellStyle name="20% - Accent3 15 2" xfId="2996" xr:uid="{00000000-0005-0000-0000-0000D7000000}"/>
    <cellStyle name="20% - Accent3 16" xfId="163" xr:uid="{00000000-0005-0000-0000-0000D8000000}"/>
    <cellStyle name="20% - Accent3 16 2" xfId="2997" xr:uid="{00000000-0005-0000-0000-0000D9000000}"/>
    <cellStyle name="20% - Accent3 17" xfId="164" xr:uid="{00000000-0005-0000-0000-0000DA000000}"/>
    <cellStyle name="20% - Accent3 17 2" xfId="2998" xr:uid="{00000000-0005-0000-0000-0000DB000000}"/>
    <cellStyle name="20% - Accent3 18" xfId="165" xr:uid="{00000000-0005-0000-0000-0000DC000000}"/>
    <cellStyle name="20% - Accent3 18 2" xfId="2999" xr:uid="{00000000-0005-0000-0000-0000DD000000}"/>
    <cellStyle name="20% - Accent3 19" xfId="166" xr:uid="{00000000-0005-0000-0000-0000DE000000}"/>
    <cellStyle name="20% - Accent3 19 2" xfId="3000" xr:uid="{00000000-0005-0000-0000-0000DF000000}"/>
    <cellStyle name="20% - Accent3 2" xfId="167" xr:uid="{00000000-0005-0000-0000-0000E0000000}"/>
    <cellStyle name="20% - Accent3 2 2" xfId="3001" xr:uid="{00000000-0005-0000-0000-0000E1000000}"/>
    <cellStyle name="20% - Accent3 20" xfId="168" xr:uid="{00000000-0005-0000-0000-0000E2000000}"/>
    <cellStyle name="20% - Accent3 20 2" xfId="3002" xr:uid="{00000000-0005-0000-0000-0000E3000000}"/>
    <cellStyle name="20% - Accent3 21" xfId="169" xr:uid="{00000000-0005-0000-0000-0000E4000000}"/>
    <cellStyle name="20% - Accent3 21 2" xfId="3003" xr:uid="{00000000-0005-0000-0000-0000E5000000}"/>
    <cellStyle name="20% - Accent3 22" xfId="170" xr:uid="{00000000-0005-0000-0000-0000E6000000}"/>
    <cellStyle name="20% - Accent3 22 2" xfId="3004" xr:uid="{00000000-0005-0000-0000-0000E7000000}"/>
    <cellStyle name="20% - Accent3 23" xfId="171" xr:uid="{00000000-0005-0000-0000-0000E8000000}"/>
    <cellStyle name="20% - Accent3 23 2" xfId="3005" xr:uid="{00000000-0005-0000-0000-0000E9000000}"/>
    <cellStyle name="20% - Accent3 24" xfId="172" xr:uid="{00000000-0005-0000-0000-0000EA000000}"/>
    <cellStyle name="20% - Accent3 24 2" xfId="3006" xr:uid="{00000000-0005-0000-0000-0000EB000000}"/>
    <cellStyle name="20% - Accent3 25" xfId="173" xr:uid="{00000000-0005-0000-0000-0000EC000000}"/>
    <cellStyle name="20% - Accent3 25 2" xfId="3007" xr:uid="{00000000-0005-0000-0000-0000ED000000}"/>
    <cellStyle name="20% - Accent3 26" xfId="174" xr:uid="{00000000-0005-0000-0000-0000EE000000}"/>
    <cellStyle name="20% - Accent3 26 2" xfId="3008" xr:uid="{00000000-0005-0000-0000-0000EF000000}"/>
    <cellStyle name="20% - Accent3 27" xfId="175" xr:uid="{00000000-0005-0000-0000-0000F0000000}"/>
    <cellStyle name="20% - Accent3 27 2" xfId="3009" xr:uid="{00000000-0005-0000-0000-0000F1000000}"/>
    <cellStyle name="20% - Accent3 28" xfId="176" xr:uid="{00000000-0005-0000-0000-0000F2000000}"/>
    <cellStyle name="20% - Accent3 28 2" xfId="3010" xr:uid="{00000000-0005-0000-0000-0000F3000000}"/>
    <cellStyle name="20% - Accent3 29" xfId="177" xr:uid="{00000000-0005-0000-0000-0000F4000000}"/>
    <cellStyle name="20% - Accent3 29 2" xfId="3011" xr:uid="{00000000-0005-0000-0000-0000F5000000}"/>
    <cellStyle name="20% - Accent3 3" xfId="178" xr:uid="{00000000-0005-0000-0000-0000F6000000}"/>
    <cellStyle name="20% - Accent3 3 2" xfId="3012" xr:uid="{00000000-0005-0000-0000-0000F7000000}"/>
    <cellStyle name="20% - Accent3 30" xfId="179" xr:uid="{00000000-0005-0000-0000-0000F8000000}"/>
    <cellStyle name="20% - Accent3 30 2" xfId="3013" xr:uid="{00000000-0005-0000-0000-0000F9000000}"/>
    <cellStyle name="20% - Accent3 31" xfId="180" xr:uid="{00000000-0005-0000-0000-0000FA000000}"/>
    <cellStyle name="20% - Accent3 31 2" xfId="3014" xr:uid="{00000000-0005-0000-0000-0000FB000000}"/>
    <cellStyle name="20% - Accent3 32" xfId="181" xr:uid="{00000000-0005-0000-0000-0000FC000000}"/>
    <cellStyle name="20% - Accent3 32 2" xfId="3015" xr:uid="{00000000-0005-0000-0000-0000FD000000}"/>
    <cellStyle name="20% - Accent3 33" xfId="182" xr:uid="{00000000-0005-0000-0000-0000FE000000}"/>
    <cellStyle name="20% - Accent3 33 2" xfId="3016" xr:uid="{00000000-0005-0000-0000-0000FF000000}"/>
    <cellStyle name="20% - Accent3 34" xfId="183" xr:uid="{00000000-0005-0000-0000-000000010000}"/>
    <cellStyle name="20% - Accent3 34 2" xfId="3017" xr:uid="{00000000-0005-0000-0000-000001010000}"/>
    <cellStyle name="20% - Accent3 35" xfId="184" xr:uid="{00000000-0005-0000-0000-000002010000}"/>
    <cellStyle name="20% - Accent3 35 2" xfId="3018" xr:uid="{00000000-0005-0000-0000-000003010000}"/>
    <cellStyle name="20% - Accent3 36" xfId="185" xr:uid="{00000000-0005-0000-0000-000004010000}"/>
    <cellStyle name="20% - Accent3 36 2" xfId="3019" xr:uid="{00000000-0005-0000-0000-000005010000}"/>
    <cellStyle name="20% - Accent3 37" xfId="186" xr:uid="{00000000-0005-0000-0000-000006010000}"/>
    <cellStyle name="20% - Accent3 37 2" xfId="3020" xr:uid="{00000000-0005-0000-0000-000007010000}"/>
    <cellStyle name="20% - Accent3 38" xfId="187" xr:uid="{00000000-0005-0000-0000-000008010000}"/>
    <cellStyle name="20% - Accent3 38 2" xfId="3021" xr:uid="{00000000-0005-0000-0000-000009010000}"/>
    <cellStyle name="20% - Accent3 39" xfId="188" xr:uid="{00000000-0005-0000-0000-00000A010000}"/>
    <cellStyle name="20% - Accent3 39 2" xfId="3022" xr:uid="{00000000-0005-0000-0000-00000B010000}"/>
    <cellStyle name="20% - Accent3 4" xfId="189" xr:uid="{00000000-0005-0000-0000-00000C010000}"/>
    <cellStyle name="20% - Accent3 4 2" xfId="3023" xr:uid="{00000000-0005-0000-0000-00000D010000}"/>
    <cellStyle name="20% - Accent3 40" xfId="190" xr:uid="{00000000-0005-0000-0000-00000E010000}"/>
    <cellStyle name="20% - Accent3 40 2" xfId="3024" xr:uid="{00000000-0005-0000-0000-00000F010000}"/>
    <cellStyle name="20% - Accent3 41" xfId="191" xr:uid="{00000000-0005-0000-0000-000010010000}"/>
    <cellStyle name="20% - Accent3 41 2" xfId="3025" xr:uid="{00000000-0005-0000-0000-000011010000}"/>
    <cellStyle name="20% - Accent3 42" xfId="192" xr:uid="{00000000-0005-0000-0000-000012010000}"/>
    <cellStyle name="20% - Accent3 42 2" xfId="3026" xr:uid="{00000000-0005-0000-0000-000013010000}"/>
    <cellStyle name="20% - Accent3 43" xfId="193" xr:uid="{00000000-0005-0000-0000-000014010000}"/>
    <cellStyle name="20% - Accent3 43 2" xfId="3027" xr:uid="{00000000-0005-0000-0000-000015010000}"/>
    <cellStyle name="20% - Accent3 44" xfId="194" xr:uid="{00000000-0005-0000-0000-000016010000}"/>
    <cellStyle name="20% - Accent3 44 2" xfId="3028" xr:uid="{00000000-0005-0000-0000-000017010000}"/>
    <cellStyle name="20% - Accent3 5" xfId="195" xr:uid="{00000000-0005-0000-0000-000018010000}"/>
    <cellStyle name="20% - Accent3 5 2" xfId="3029" xr:uid="{00000000-0005-0000-0000-000019010000}"/>
    <cellStyle name="20% - Accent3 6" xfId="196" xr:uid="{00000000-0005-0000-0000-00001A010000}"/>
    <cellStyle name="20% - Accent3 6 2" xfId="3030" xr:uid="{00000000-0005-0000-0000-00001B010000}"/>
    <cellStyle name="20% - Accent3 7" xfId="197" xr:uid="{00000000-0005-0000-0000-00001C010000}"/>
    <cellStyle name="20% - Accent3 7 2" xfId="3031" xr:uid="{00000000-0005-0000-0000-00001D010000}"/>
    <cellStyle name="20% - Accent3 8" xfId="198" xr:uid="{00000000-0005-0000-0000-00001E010000}"/>
    <cellStyle name="20% - Accent3 8 2" xfId="3032" xr:uid="{00000000-0005-0000-0000-00001F010000}"/>
    <cellStyle name="20% - Accent3 9" xfId="199" xr:uid="{00000000-0005-0000-0000-000020010000}"/>
    <cellStyle name="20% - Accent3 9 2" xfId="3033" xr:uid="{00000000-0005-0000-0000-000021010000}"/>
    <cellStyle name="20% - Accent4" xfId="46" builtinId="42" customBuiltin="1"/>
    <cellStyle name="20% - Accent4 10" xfId="200" xr:uid="{00000000-0005-0000-0000-000023010000}"/>
    <cellStyle name="20% - Accent4 10 2" xfId="3034" xr:uid="{00000000-0005-0000-0000-000024010000}"/>
    <cellStyle name="20% - Accent4 11" xfId="201" xr:uid="{00000000-0005-0000-0000-000025010000}"/>
    <cellStyle name="20% - Accent4 11 2" xfId="3035" xr:uid="{00000000-0005-0000-0000-000026010000}"/>
    <cellStyle name="20% - Accent4 12" xfId="202" xr:uid="{00000000-0005-0000-0000-000027010000}"/>
    <cellStyle name="20% - Accent4 12 2" xfId="3036" xr:uid="{00000000-0005-0000-0000-000028010000}"/>
    <cellStyle name="20% - Accent4 13" xfId="203" xr:uid="{00000000-0005-0000-0000-000029010000}"/>
    <cellStyle name="20% - Accent4 13 2" xfId="3037" xr:uid="{00000000-0005-0000-0000-00002A010000}"/>
    <cellStyle name="20% - Accent4 14" xfId="204" xr:uid="{00000000-0005-0000-0000-00002B010000}"/>
    <cellStyle name="20% - Accent4 14 2" xfId="3038" xr:uid="{00000000-0005-0000-0000-00002C010000}"/>
    <cellStyle name="20% - Accent4 15" xfId="205" xr:uid="{00000000-0005-0000-0000-00002D010000}"/>
    <cellStyle name="20% - Accent4 15 2" xfId="3039" xr:uid="{00000000-0005-0000-0000-00002E010000}"/>
    <cellStyle name="20% - Accent4 16" xfId="206" xr:uid="{00000000-0005-0000-0000-00002F010000}"/>
    <cellStyle name="20% - Accent4 16 2" xfId="3040" xr:uid="{00000000-0005-0000-0000-000030010000}"/>
    <cellStyle name="20% - Accent4 17" xfId="207" xr:uid="{00000000-0005-0000-0000-000031010000}"/>
    <cellStyle name="20% - Accent4 17 2" xfId="3041" xr:uid="{00000000-0005-0000-0000-000032010000}"/>
    <cellStyle name="20% - Accent4 18" xfId="208" xr:uid="{00000000-0005-0000-0000-000033010000}"/>
    <cellStyle name="20% - Accent4 18 2" xfId="3042" xr:uid="{00000000-0005-0000-0000-000034010000}"/>
    <cellStyle name="20% - Accent4 19" xfId="209" xr:uid="{00000000-0005-0000-0000-000035010000}"/>
    <cellStyle name="20% - Accent4 19 2" xfId="3043" xr:uid="{00000000-0005-0000-0000-000036010000}"/>
    <cellStyle name="20% - Accent4 2" xfId="210" xr:uid="{00000000-0005-0000-0000-000037010000}"/>
    <cellStyle name="20% - Accent4 2 2" xfId="3044" xr:uid="{00000000-0005-0000-0000-000038010000}"/>
    <cellStyle name="20% - Accent4 20" xfId="211" xr:uid="{00000000-0005-0000-0000-000039010000}"/>
    <cellStyle name="20% - Accent4 20 2" xfId="3045" xr:uid="{00000000-0005-0000-0000-00003A010000}"/>
    <cellStyle name="20% - Accent4 21" xfId="212" xr:uid="{00000000-0005-0000-0000-00003B010000}"/>
    <cellStyle name="20% - Accent4 21 2" xfId="3046" xr:uid="{00000000-0005-0000-0000-00003C010000}"/>
    <cellStyle name="20% - Accent4 22" xfId="213" xr:uid="{00000000-0005-0000-0000-00003D010000}"/>
    <cellStyle name="20% - Accent4 22 2" xfId="3047" xr:uid="{00000000-0005-0000-0000-00003E010000}"/>
    <cellStyle name="20% - Accent4 23" xfId="214" xr:uid="{00000000-0005-0000-0000-00003F010000}"/>
    <cellStyle name="20% - Accent4 23 2" xfId="3048" xr:uid="{00000000-0005-0000-0000-000040010000}"/>
    <cellStyle name="20% - Accent4 24" xfId="215" xr:uid="{00000000-0005-0000-0000-000041010000}"/>
    <cellStyle name="20% - Accent4 24 2" xfId="3049" xr:uid="{00000000-0005-0000-0000-000042010000}"/>
    <cellStyle name="20% - Accent4 25" xfId="216" xr:uid="{00000000-0005-0000-0000-000043010000}"/>
    <cellStyle name="20% - Accent4 25 2" xfId="3050" xr:uid="{00000000-0005-0000-0000-000044010000}"/>
    <cellStyle name="20% - Accent4 26" xfId="217" xr:uid="{00000000-0005-0000-0000-000045010000}"/>
    <cellStyle name="20% - Accent4 26 2" xfId="3051" xr:uid="{00000000-0005-0000-0000-000046010000}"/>
    <cellStyle name="20% - Accent4 27" xfId="218" xr:uid="{00000000-0005-0000-0000-000047010000}"/>
    <cellStyle name="20% - Accent4 27 2" xfId="3052" xr:uid="{00000000-0005-0000-0000-000048010000}"/>
    <cellStyle name="20% - Accent4 28" xfId="219" xr:uid="{00000000-0005-0000-0000-000049010000}"/>
    <cellStyle name="20% - Accent4 28 2" xfId="3053" xr:uid="{00000000-0005-0000-0000-00004A010000}"/>
    <cellStyle name="20% - Accent4 29" xfId="220" xr:uid="{00000000-0005-0000-0000-00004B010000}"/>
    <cellStyle name="20% - Accent4 29 2" xfId="3054" xr:uid="{00000000-0005-0000-0000-00004C010000}"/>
    <cellStyle name="20% - Accent4 3" xfId="221" xr:uid="{00000000-0005-0000-0000-00004D010000}"/>
    <cellStyle name="20% - Accent4 3 2" xfId="3055" xr:uid="{00000000-0005-0000-0000-00004E010000}"/>
    <cellStyle name="20% - Accent4 30" xfId="222" xr:uid="{00000000-0005-0000-0000-00004F010000}"/>
    <cellStyle name="20% - Accent4 30 2" xfId="3056" xr:uid="{00000000-0005-0000-0000-000050010000}"/>
    <cellStyle name="20% - Accent4 31" xfId="223" xr:uid="{00000000-0005-0000-0000-000051010000}"/>
    <cellStyle name="20% - Accent4 31 2" xfId="3057" xr:uid="{00000000-0005-0000-0000-000052010000}"/>
    <cellStyle name="20% - Accent4 32" xfId="224" xr:uid="{00000000-0005-0000-0000-000053010000}"/>
    <cellStyle name="20% - Accent4 32 2" xfId="3058" xr:uid="{00000000-0005-0000-0000-000054010000}"/>
    <cellStyle name="20% - Accent4 33" xfId="225" xr:uid="{00000000-0005-0000-0000-000055010000}"/>
    <cellStyle name="20% - Accent4 33 2" xfId="3059" xr:uid="{00000000-0005-0000-0000-000056010000}"/>
    <cellStyle name="20% - Accent4 34" xfId="226" xr:uid="{00000000-0005-0000-0000-000057010000}"/>
    <cellStyle name="20% - Accent4 34 2" xfId="3060" xr:uid="{00000000-0005-0000-0000-000058010000}"/>
    <cellStyle name="20% - Accent4 35" xfId="227" xr:uid="{00000000-0005-0000-0000-000059010000}"/>
    <cellStyle name="20% - Accent4 35 2" xfId="3061" xr:uid="{00000000-0005-0000-0000-00005A010000}"/>
    <cellStyle name="20% - Accent4 36" xfId="228" xr:uid="{00000000-0005-0000-0000-00005B010000}"/>
    <cellStyle name="20% - Accent4 36 2" xfId="3062" xr:uid="{00000000-0005-0000-0000-00005C010000}"/>
    <cellStyle name="20% - Accent4 37" xfId="229" xr:uid="{00000000-0005-0000-0000-00005D010000}"/>
    <cellStyle name="20% - Accent4 37 2" xfId="3063" xr:uid="{00000000-0005-0000-0000-00005E010000}"/>
    <cellStyle name="20% - Accent4 38" xfId="230" xr:uid="{00000000-0005-0000-0000-00005F010000}"/>
    <cellStyle name="20% - Accent4 38 2" xfId="3064" xr:uid="{00000000-0005-0000-0000-000060010000}"/>
    <cellStyle name="20% - Accent4 39" xfId="231" xr:uid="{00000000-0005-0000-0000-000061010000}"/>
    <cellStyle name="20% - Accent4 39 2" xfId="3065" xr:uid="{00000000-0005-0000-0000-000062010000}"/>
    <cellStyle name="20% - Accent4 4" xfId="232" xr:uid="{00000000-0005-0000-0000-000063010000}"/>
    <cellStyle name="20% - Accent4 4 2" xfId="3066" xr:uid="{00000000-0005-0000-0000-000064010000}"/>
    <cellStyle name="20% - Accent4 40" xfId="233" xr:uid="{00000000-0005-0000-0000-000065010000}"/>
    <cellStyle name="20% - Accent4 40 2" xfId="3067" xr:uid="{00000000-0005-0000-0000-000066010000}"/>
    <cellStyle name="20% - Accent4 41" xfId="234" xr:uid="{00000000-0005-0000-0000-000067010000}"/>
    <cellStyle name="20% - Accent4 41 2" xfId="3068" xr:uid="{00000000-0005-0000-0000-000068010000}"/>
    <cellStyle name="20% - Accent4 42" xfId="235" xr:uid="{00000000-0005-0000-0000-000069010000}"/>
    <cellStyle name="20% - Accent4 42 2" xfId="3069" xr:uid="{00000000-0005-0000-0000-00006A010000}"/>
    <cellStyle name="20% - Accent4 43" xfId="236" xr:uid="{00000000-0005-0000-0000-00006B010000}"/>
    <cellStyle name="20% - Accent4 43 2" xfId="3070" xr:uid="{00000000-0005-0000-0000-00006C010000}"/>
    <cellStyle name="20% - Accent4 44" xfId="237" xr:uid="{00000000-0005-0000-0000-00006D010000}"/>
    <cellStyle name="20% - Accent4 44 2" xfId="3071" xr:uid="{00000000-0005-0000-0000-00006E010000}"/>
    <cellStyle name="20% - Accent4 5" xfId="238" xr:uid="{00000000-0005-0000-0000-00006F010000}"/>
    <cellStyle name="20% - Accent4 5 2" xfId="3072" xr:uid="{00000000-0005-0000-0000-000070010000}"/>
    <cellStyle name="20% - Accent4 6" xfId="239" xr:uid="{00000000-0005-0000-0000-000071010000}"/>
    <cellStyle name="20% - Accent4 6 2" xfId="3073" xr:uid="{00000000-0005-0000-0000-000072010000}"/>
    <cellStyle name="20% - Accent4 7" xfId="240" xr:uid="{00000000-0005-0000-0000-000073010000}"/>
    <cellStyle name="20% - Accent4 7 2" xfId="3074" xr:uid="{00000000-0005-0000-0000-000074010000}"/>
    <cellStyle name="20% - Accent4 8" xfId="241" xr:uid="{00000000-0005-0000-0000-000075010000}"/>
    <cellStyle name="20% - Accent4 8 2" xfId="3075" xr:uid="{00000000-0005-0000-0000-000076010000}"/>
    <cellStyle name="20% - Accent4 9" xfId="242" xr:uid="{00000000-0005-0000-0000-000077010000}"/>
    <cellStyle name="20% - Accent4 9 2" xfId="3076" xr:uid="{00000000-0005-0000-0000-000078010000}"/>
    <cellStyle name="20% - Accent5" xfId="50" builtinId="46" customBuiltin="1"/>
    <cellStyle name="20% - Accent5 10" xfId="243" xr:uid="{00000000-0005-0000-0000-00007A010000}"/>
    <cellStyle name="20% - Accent5 10 2" xfId="3077" xr:uid="{00000000-0005-0000-0000-00007B010000}"/>
    <cellStyle name="20% - Accent5 11" xfId="244" xr:uid="{00000000-0005-0000-0000-00007C010000}"/>
    <cellStyle name="20% - Accent5 11 2" xfId="3078" xr:uid="{00000000-0005-0000-0000-00007D010000}"/>
    <cellStyle name="20% - Accent5 12" xfId="245" xr:uid="{00000000-0005-0000-0000-00007E010000}"/>
    <cellStyle name="20% - Accent5 12 2" xfId="3079" xr:uid="{00000000-0005-0000-0000-00007F010000}"/>
    <cellStyle name="20% - Accent5 13" xfId="246" xr:uid="{00000000-0005-0000-0000-000080010000}"/>
    <cellStyle name="20% - Accent5 13 2" xfId="3080" xr:uid="{00000000-0005-0000-0000-000081010000}"/>
    <cellStyle name="20% - Accent5 14" xfId="247" xr:uid="{00000000-0005-0000-0000-000082010000}"/>
    <cellStyle name="20% - Accent5 14 2" xfId="3081" xr:uid="{00000000-0005-0000-0000-000083010000}"/>
    <cellStyle name="20% - Accent5 15" xfId="248" xr:uid="{00000000-0005-0000-0000-000084010000}"/>
    <cellStyle name="20% - Accent5 15 2" xfId="3082" xr:uid="{00000000-0005-0000-0000-000085010000}"/>
    <cellStyle name="20% - Accent5 16" xfId="249" xr:uid="{00000000-0005-0000-0000-000086010000}"/>
    <cellStyle name="20% - Accent5 16 2" xfId="3083" xr:uid="{00000000-0005-0000-0000-000087010000}"/>
    <cellStyle name="20% - Accent5 17" xfId="250" xr:uid="{00000000-0005-0000-0000-000088010000}"/>
    <cellStyle name="20% - Accent5 17 2" xfId="3084" xr:uid="{00000000-0005-0000-0000-000089010000}"/>
    <cellStyle name="20% - Accent5 18" xfId="251" xr:uid="{00000000-0005-0000-0000-00008A010000}"/>
    <cellStyle name="20% - Accent5 18 2" xfId="3085" xr:uid="{00000000-0005-0000-0000-00008B010000}"/>
    <cellStyle name="20% - Accent5 19" xfId="252" xr:uid="{00000000-0005-0000-0000-00008C010000}"/>
    <cellStyle name="20% - Accent5 19 2" xfId="3086" xr:uid="{00000000-0005-0000-0000-00008D010000}"/>
    <cellStyle name="20% - Accent5 2" xfId="253" xr:uid="{00000000-0005-0000-0000-00008E010000}"/>
    <cellStyle name="20% - Accent5 2 2" xfId="3087" xr:uid="{00000000-0005-0000-0000-00008F010000}"/>
    <cellStyle name="20% - Accent5 20" xfId="254" xr:uid="{00000000-0005-0000-0000-000090010000}"/>
    <cellStyle name="20% - Accent5 20 2" xfId="3088" xr:uid="{00000000-0005-0000-0000-000091010000}"/>
    <cellStyle name="20% - Accent5 21" xfId="255" xr:uid="{00000000-0005-0000-0000-000092010000}"/>
    <cellStyle name="20% - Accent5 21 2" xfId="3089" xr:uid="{00000000-0005-0000-0000-000093010000}"/>
    <cellStyle name="20% - Accent5 22" xfId="256" xr:uid="{00000000-0005-0000-0000-000094010000}"/>
    <cellStyle name="20% - Accent5 22 2" xfId="3090" xr:uid="{00000000-0005-0000-0000-000095010000}"/>
    <cellStyle name="20% - Accent5 23" xfId="257" xr:uid="{00000000-0005-0000-0000-000096010000}"/>
    <cellStyle name="20% - Accent5 23 2" xfId="3091" xr:uid="{00000000-0005-0000-0000-000097010000}"/>
    <cellStyle name="20% - Accent5 24" xfId="258" xr:uid="{00000000-0005-0000-0000-000098010000}"/>
    <cellStyle name="20% - Accent5 24 2" xfId="3092" xr:uid="{00000000-0005-0000-0000-000099010000}"/>
    <cellStyle name="20% - Accent5 25" xfId="259" xr:uid="{00000000-0005-0000-0000-00009A010000}"/>
    <cellStyle name="20% - Accent5 25 2" xfId="3093" xr:uid="{00000000-0005-0000-0000-00009B010000}"/>
    <cellStyle name="20% - Accent5 26" xfId="260" xr:uid="{00000000-0005-0000-0000-00009C010000}"/>
    <cellStyle name="20% - Accent5 26 2" xfId="3094" xr:uid="{00000000-0005-0000-0000-00009D010000}"/>
    <cellStyle name="20% - Accent5 27" xfId="261" xr:uid="{00000000-0005-0000-0000-00009E010000}"/>
    <cellStyle name="20% - Accent5 27 2" xfId="3095" xr:uid="{00000000-0005-0000-0000-00009F010000}"/>
    <cellStyle name="20% - Accent5 28" xfId="262" xr:uid="{00000000-0005-0000-0000-0000A0010000}"/>
    <cellStyle name="20% - Accent5 28 2" xfId="3096" xr:uid="{00000000-0005-0000-0000-0000A1010000}"/>
    <cellStyle name="20% - Accent5 29" xfId="263" xr:uid="{00000000-0005-0000-0000-0000A2010000}"/>
    <cellStyle name="20% - Accent5 29 2" xfId="3097" xr:uid="{00000000-0005-0000-0000-0000A3010000}"/>
    <cellStyle name="20% - Accent5 3" xfId="264" xr:uid="{00000000-0005-0000-0000-0000A4010000}"/>
    <cellStyle name="20% - Accent5 3 2" xfId="3098" xr:uid="{00000000-0005-0000-0000-0000A5010000}"/>
    <cellStyle name="20% - Accent5 30" xfId="265" xr:uid="{00000000-0005-0000-0000-0000A6010000}"/>
    <cellStyle name="20% - Accent5 30 2" xfId="3099" xr:uid="{00000000-0005-0000-0000-0000A7010000}"/>
    <cellStyle name="20% - Accent5 31" xfId="266" xr:uid="{00000000-0005-0000-0000-0000A8010000}"/>
    <cellStyle name="20% - Accent5 31 2" xfId="3100" xr:uid="{00000000-0005-0000-0000-0000A9010000}"/>
    <cellStyle name="20% - Accent5 32" xfId="267" xr:uid="{00000000-0005-0000-0000-0000AA010000}"/>
    <cellStyle name="20% - Accent5 32 2" xfId="3101" xr:uid="{00000000-0005-0000-0000-0000AB010000}"/>
    <cellStyle name="20% - Accent5 33" xfId="268" xr:uid="{00000000-0005-0000-0000-0000AC010000}"/>
    <cellStyle name="20% - Accent5 33 2" xfId="3102" xr:uid="{00000000-0005-0000-0000-0000AD010000}"/>
    <cellStyle name="20% - Accent5 34" xfId="269" xr:uid="{00000000-0005-0000-0000-0000AE010000}"/>
    <cellStyle name="20% - Accent5 34 2" xfId="3103" xr:uid="{00000000-0005-0000-0000-0000AF010000}"/>
    <cellStyle name="20% - Accent5 35" xfId="270" xr:uid="{00000000-0005-0000-0000-0000B0010000}"/>
    <cellStyle name="20% - Accent5 35 2" xfId="3104" xr:uid="{00000000-0005-0000-0000-0000B1010000}"/>
    <cellStyle name="20% - Accent5 36" xfId="271" xr:uid="{00000000-0005-0000-0000-0000B2010000}"/>
    <cellStyle name="20% - Accent5 36 2" xfId="3105" xr:uid="{00000000-0005-0000-0000-0000B3010000}"/>
    <cellStyle name="20% - Accent5 37" xfId="272" xr:uid="{00000000-0005-0000-0000-0000B4010000}"/>
    <cellStyle name="20% - Accent5 37 2" xfId="3106" xr:uid="{00000000-0005-0000-0000-0000B5010000}"/>
    <cellStyle name="20% - Accent5 38" xfId="273" xr:uid="{00000000-0005-0000-0000-0000B6010000}"/>
    <cellStyle name="20% - Accent5 38 2" xfId="3107" xr:uid="{00000000-0005-0000-0000-0000B7010000}"/>
    <cellStyle name="20% - Accent5 39" xfId="274" xr:uid="{00000000-0005-0000-0000-0000B8010000}"/>
    <cellStyle name="20% - Accent5 39 2" xfId="3108" xr:uid="{00000000-0005-0000-0000-0000B9010000}"/>
    <cellStyle name="20% - Accent5 4" xfId="275" xr:uid="{00000000-0005-0000-0000-0000BA010000}"/>
    <cellStyle name="20% - Accent5 4 2" xfId="3109" xr:uid="{00000000-0005-0000-0000-0000BB010000}"/>
    <cellStyle name="20% - Accent5 40" xfId="276" xr:uid="{00000000-0005-0000-0000-0000BC010000}"/>
    <cellStyle name="20% - Accent5 40 2" xfId="3110" xr:uid="{00000000-0005-0000-0000-0000BD010000}"/>
    <cellStyle name="20% - Accent5 41" xfId="277" xr:uid="{00000000-0005-0000-0000-0000BE010000}"/>
    <cellStyle name="20% - Accent5 41 2" xfId="3111" xr:uid="{00000000-0005-0000-0000-0000BF010000}"/>
    <cellStyle name="20% - Accent5 42" xfId="278" xr:uid="{00000000-0005-0000-0000-0000C0010000}"/>
    <cellStyle name="20% - Accent5 42 2" xfId="3112" xr:uid="{00000000-0005-0000-0000-0000C1010000}"/>
    <cellStyle name="20% - Accent5 43" xfId="279" xr:uid="{00000000-0005-0000-0000-0000C2010000}"/>
    <cellStyle name="20% - Accent5 43 2" xfId="3113" xr:uid="{00000000-0005-0000-0000-0000C3010000}"/>
    <cellStyle name="20% - Accent5 44" xfId="280" xr:uid="{00000000-0005-0000-0000-0000C4010000}"/>
    <cellStyle name="20% - Accent5 44 2" xfId="3114" xr:uid="{00000000-0005-0000-0000-0000C5010000}"/>
    <cellStyle name="20% - Accent5 5" xfId="281" xr:uid="{00000000-0005-0000-0000-0000C6010000}"/>
    <cellStyle name="20% - Accent5 5 2" xfId="3115" xr:uid="{00000000-0005-0000-0000-0000C7010000}"/>
    <cellStyle name="20% - Accent5 6" xfId="282" xr:uid="{00000000-0005-0000-0000-0000C8010000}"/>
    <cellStyle name="20% - Accent5 6 2" xfId="3116" xr:uid="{00000000-0005-0000-0000-0000C9010000}"/>
    <cellStyle name="20% - Accent5 7" xfId="283" xr:uid="{00000000-0005-0000-0000-0000CA010000}"/>
    <cellStyle name="20% - Accent5 7 2" xfId="3117" xr:uid="{00000000-0005-0000-0000-0000CB010000}"/>
    <cellStyle name="20% - Accent5 8" xfId="284" xr:uid="{00000000-0005-0000-0000-0000CC010000}"/>
    <cellStyle name="20% - Accent5 8 2" xfId="3118" xr:uid="{00000000-0005-0000-0000-0000CD010000}"/>
    <cellStyle name="20% - Accent5 9" xfId="285" xr:uid="{00000000-0005-0000-0000-0000CE010000}"/>
    <cellStyle name="20% - Accent5 9 2" xfId="3119" xr:uid="{00000000-0005-0000-0000-0000CF010000}"/>
    <cellStyle name="20% - Accent6" xfId="54" builtinId="50" customBuiltin="1"/>
    <cellStyle name="20% - Accent6 10" xfId="286" xr:uid="{00000000-0005-0000-0000-0000D1010000}"/>
    <cellStyle name="20% - Accent6 10 2" xfId="3120" xr:uid="{00000000-0005-0000-0000-0000D2010000}"/>
    <cellStyle name="20% - Accent6 11" xfId="287" xr:uid="{00000000-0005-0000-0000-0000D3010000}"/>
    <cellStyle name="20% - Accent6 11 2" xfId="3121" xr:uid="{00000000-0005-0000-0000-0000D4010000}"/>
    <cellStyle name="20% - Accent6 12" xfId="288" xr:uid="{00000000-0005-0000-0000-0000D5010000}"/>
    <cellStyle name="20% - Accent6 12 2" xfId="3122" xr:uid="{00000000-0005-0000-0000-0000D6010000}"/>
    <cellStyle name="20% - Accent6 13" xfId="289" xr:uid="{00000000-0005-0000-0000-0000D7010000}"/>
    <cellStyle name="20% - Accent6 13 2" xfId="3123" xr:uid="{00000000-0005-0000-0000-0000D8010000}"/>
    <cellStyle name="20% - Accent6 14" xfId="290" xr:uid="{00000000-0005-0000-0000-0000D9010000}"/>
    <cellStyle name="20% - Accent6 14 2" xfId="3124" xr:uid="{00000000-0005-0000-0000-0000DA010000}"/>
    <cellStyle name="20% - Accent6 15" xfId="291" xr:uid="{00000000-0005-0000-0000-0000DB010000}"/>
    <cellStyle name="20% - Accent6 15 2" xfId="3125" xr:uid="{00000000-0005-0000-0000-0000DC010000}"/>
    <cellStyle name="20% - Accent6 16" xfId="292" xr:uid="{00000000-0005-0000-0000-0000DD010000}"/>
    <cellStyle name="20% - Accent6 16 2" xfId="3126" xr:uid="{00000000-0005-0000-0000-0000DE010000}"/>
    <cellStyle name="20% - Accent6 17" xfId="293" xr:uid="{00000000-0005-0000-0000-0000DF010000}"/>
    <cellStyle name="20% - Accent6 17 2" xfId="3127" xr:uid="{00000000-0005-0000-0000-0000E0010000}"/>
    <cellStyle name="20% - Accent6 18" xfId="294" xr:uid="{00000000-0005-0000-0000-0000E1010000}"/>
    <cellStyle name="20% - Accent6 18 2" xfId="3128" xr:uid="{00000000-0005-0000-0000-0000E2010000}"/>
    <cellStyle name="20% - Accent6 19" xfId="295" xr:uid="{00000000-0005-0000-0000-0000E3010000}"/>
    <cellStyle name="20% - Accent6 19 2" xfId="3129" xr:uid="{00000000-0005-0000-0000-0000E4010000}"/>
    <cellStyle name="20% - Accent6 2" xfId="296" xr:uid="{00000000-0005-0000-0000-0000E5010000}"/>
    <cellStyle name="20% - Accent6 2 2" xfId="3130" xr:uid="{00000000-0005-0000-0000-0000E6010000}"/>
    <cellStyle name="20% - Accent6 20" xfId="297" xr:uid="{00000000-0005-0000-0000-0000E7010000}"/>
    <cellStyle name="20% - Accent6 20 2" xfId="3131" xr:uid="{00000000-0005-0000-0000-0000E8010000}"/>
    <cellStyle name="20% - Accent6 21" xfId="298" xr:uid="{00000000-0005-0000-0000-0000E9010000}"/>
    <cellStyle name="20% - Accent6 21 2" xfId="3132" xr:uid="{00000000-0005-0000-0000-0000EA010000}"/>
    <cellStyle name="20% - Accent6 22" xfId="299" xr:uid="{00000000-0005-0000-0000-0000EB010000}"/>
    <cellStyle name="20% - Accent6 22 2" xfId="3133" xr:uid="{00000000-0005-0000-0000-0000EC010000}"/>
    <cellStyle name="20% - Accent6 23" xfId="300" xr:uid="{00000000-0005-0000-0000-0000ED010000}"/>
    <cellStyle name="20% - Accent6 23 2" xfId="3134" xr:uid="{00000000-0005-0000-0000-0000EE010000}"/>
    <cellStyle name="20% - Accent6 24" xfId="301" xr:uid="{00000000-0005-0000-0000-0000EF010000}"/>
    <cellStyle name="20% - Accent6 24 2" xfId="3135" xr:uid="{00000000-0005-0000-0000-0000F0010000}"/>
    <cellStyle name="20% - Accent6 25" xfId="302" xr:uid="{00000000-0005-0000-0000-0000F1010000}"/>
    <cellStyle name="20% - Accent6 25 2" xfId="3136" xr:uid="{00000000-0005-0000-0000-0000F2010000}"/>
    <cellStyle name="20% - Accent6 26" xfId="303" xr:uid="{00000000-0005-0000-0000-0000F3010000}"/>
    <cellStyle name="20% - Accent6 26 2" xfId="3137" xr:uid="{00000000-0005-0000-0000-0000F4010000}"/>
    <cellStyle name="20% - Accent6 27" xfId="304" xr:uid="{00000000-0005-0000-0000-0000F5010000}"/>
    <cellStyle name="20% - Accent6 27 2" xfId="3138" xr:uid="{00000000-0005-0000-0000-0000F6010000}"/>
    <cellStyle name="20% - Accent6 28" xfId="305" xr:uid="{00000000-0005-0000-0000-0000F7010000}"/>
    <cellStyle name="20% - Accent6 28 2" xfId="3139" xr:uid="{00000000-0005-0000-0000-0000F8010000}"/>
    <cellStyle name="20% - Accent6 29" xfId="306" xr:uid="{00000000-0005-0000-0000-0000F9010000}"/>
    <cellStyle name="20% - Accent6 29 2" xfId="3140" xr:uid="{00000000-0005-0000-0000-0000FA010000}"/>
    <cellStyle name="20% - Accent6 3" xfId="307" xr:uid="{00000000-0005-0000-0000-0000FB010000}"/>
    <cellStyle name="20% - Accent6 3 2" xfId="3141" xr:uid="{00000000-0005-0000-0000-0000FC010000}"/>
    <cellStyle name="20% - Accent6 30" xfId="308" xr:uid="{00000000-0005-0000-0000-0000FD010000}"/>
    <cellStyle name="20% - Accent6 30 2" xfId="3142" xr:uid="{00000000-0005-0000-0000-0000FE010000}"/>
    <cellStyle name="20% - Accent6 31" xfId="309" xr:uid="{00000000-0005-0000-0000-0000FF010000}"/>
    <cellStyle name="20% - Accent6 31 2" xfId="3143" xr:uid="{00000000-0005-0000-0000-000000020000}"/>
    <cellStyle name="20% - Accent6 32" xfId="310" xr:uid="{00000000-0005-0000-0000-000001020000}"/>
    <cellStyle name="20% - Accent6 32 2" xfId="3144" xr:uid="{00000000-0005-0000-0000-000002020000}"/>
    <cellStyle name="20% - Accent6 33" xfId="311" xr:uid="{00000000-0005-0000-0000-000003020000}"/>
    <cellStyle name="20% - Accent6 33 2" xfId="3145" xr:uid="{00000000-0005-0000-0000-000004020000}"/>
    <cellStyle name="20% - Accent6 34" xfId="312" xr:uid="{00000000-0005-0000-0000-000005020000}"/>
    <cellStyle name="20% - Accent6 34 2" xfId="3146" xr:uid="{00000000-0005-0000-0000-000006020000}"/>
    <cellStyle name="20% - Accent6 35" xfId="313" xr:uid="{00000000-0005-0000-0000-000007020000}"/>
    <cellStyle name="20% - Accent6 35 2" xfId="3147" xr:uid="{00000000-0005-0000-0000-000008020000}"/>
    <cellStyle name="20% - Accent6 36" xfId="314" xr:uid="{00000000-0005-0000-0000-000009020000}"/>
    <cellStyle name="20% - Accent6 36 2" xfId="3148" xr:uid="{00000000-0005-0000-0000-00000A020000}"/>
    <cellStyle name="20% - Accent6 37" xfId="315" xr:uid="{00000000-0005-0000-0000-00000B020000}"/>
    <cellStyle name="20% - Accent6 37 2" xfId="3149" xr:uid="{00000000-0005-0000-0000-00000C020000}"/>
    <cellStyle name="20% - Accent6 38" xfId="316" xr:uid="{00000000-0005-0000-0000-00000D020000}"/>
    <cellStyle name="20% - Accent6 38 2" xfId="3150" xr:uid="{00000000-0005-0000-0000-00000E020000}"/>
    <cellStyle name="20% - Accent6 39" xfId="317" xr:uid="{00000000-0005-0000-0000-00000F020000}"/>
    <cellStyle name="20% - Accent6 39 2" xfId="3151" xr:uid="{00000000-0005-0000-0000-000010020000}"/>
    <cellStyle name="20% - Accent6 4" xfId="318" xr:uid="{00000000-0005-0000-0000-000011020000}"/>
    <cellStyle name="20% - Accent6 4 2" xfId="3152" xr:uid="{00000000-0005-0000-0000-000012020000}"/>
    <cellStyle name="20% - Accent6 40" xfId="319" xr:uid="{00000000-0005-0000-0000-000013020000}"/>
    <cellStyle name="20% - Accent6 40 2" xfId="3153" xr:uid="{00000000-0005-0000-0000-000014020000}"/>
    <cellStyle name="20% - Accent6 41" xfId="320" xr:uid="{00000000-0005-0000-0000-000015020000}"/>
    <cellStyle name="20% - Accent6 41 2" xfId="3154" xr:uid="{00000000-0005-0000-0000-000016020000}"/>
    <cellStyle name="20% - Accent6 42" xfId="321" xr:uid="{00000000-0005-0000-0000-000017020000}"/>
    <cellStyle name="20% - Accent6 42 2" xfId="3155" xr:uid="{00000000-0005-0000-0000-000018020000}"/>
    <cellStyle name="20% - Accent6 43" xfId="322" xr:uid="{00000000-0005-0000-0000-000019020000}"/>
    <cellStyle name="20% - Accent6 43 2" xfId="3156" xr:uid="{00000000-0005-0000-0000-00001A020000}"/>
    <cellStyle name="20% - Accent6 44" xfId="323" xr:uid="{00000000-0005-0000-0000-00001B020000}"/>
    <cellStyle name="20% - Accent6 44 2" xfId="3157" xr:uid="{00000000-0005-0000-0000-00001C020000}"/>
    <cellStyle name="20% - Accent6 5" xfId="324" xr:uid="{00000000-0005-0000-0000-00001D020000}"/>
    <cellStyle name="20% - Accent6 5 2" xfId="3158" xr:uid="{00000000-0005-0000-0000-00001E020000}"/>
    <cellStyle name="20% - Accent6 6" xfId="325" xr:uid="{00000000-0005-0000-0000-00001F020000}"/>
    <cellStyle name="20% - Accent6 6 2" xfId="3159" xr:uid="{00000000-0005-0000-0000-000020020000}"/>
    <cellStyle name="20% - Accent6 7" xfId="326" xr:uid="{00000000-0005-0000-0000-000021020000}"/>
    <cellStyle name="20% - Accent6 7 2" xfId="3160" xr:uid="{00000000-0005-0000-0000-000022020000}"/>
    <cellStyle name="20% - Accent6 8" xfId="327" xr:uid="{00000000-0005-0000-0000-000023020000}"/>
    <cellStyle name="20% - Accent6 8 2" xfId="3161" xr:uid="{00000000-0005-0000-0000-000024020000}"/>
    <cellStyle name="20% - Accent6 9" xfId="328" xr:uid="{00000000-0005-0000-0000-000025020000}"/>
    <cellStyle name="20% - Accent6 9 2" xfId="3162" xr:uid="{00000000-0005-0000-0000-000026020000}"/>
    <cellStyle name="20% - 强调文字颜色 1" xfId="2095" xr:uid="{00000000-0005-0000-0000-000027020000}"/>
    <cellStyle name="20% - 强调文字颜色 1 2" xfId="3163" xr:uid="{00000000-0005-0000-0000-000028020000}"/>
    <cellStyle name="20% - 强调文字颜色 2" xfId="2096" xr:uid="{00000000-0005-0000-0000-000029020000}"/>
    <cellStyle name="20% - 强调文字颜色 2 2" xfId="3164" xr:uid="{00000000-0005-0000-0000-00002A020000}"/>
    <cellStyle name="20% - 强调文字颜色 3" xfId="2097" xr:uid="{00000000-0005-0000-0000-00002B020000}"/>
    <cellStyle name="20% - 强调文字颜色 3 2" xfId="3165" xr:uid="{00000000-0005-0000-0000-00002C020000}"/>
    <cellStyle name="20% - 强调文字颜色 4" xfId="2098" xr:uid="{00000000-0005-0000-0000-00002D020000}"/>
    <cellStyle name="20% - 强调文字颜色 4 2" xfId="3166" xr:uid="{00000000-0005-0000-0000-00002E020000}"/>
    <cellStyle name="20% - 强调文字颜色 5" xfId="2099" xr:uid="{00000000-0005-0000-0000-00002F020000}"/>
    <cellStyle name="20% - 强调文字颜色 5 2" xfId="3167" xr:uid="{00000000-0005-0000-0000-000030020000}"/>
    <cellStyle name="20% - 强调文字颜色 6" xfId="2100" xr:uid="{00000000-0005-0000-0000-000031020000}"/>
    <cellStyle name="20% - 强调文字颜色 6 2" xfId="3168" xr:uid="{00000000-0005-0000-0000-000032020000}"/>
    <cellStyle name="40% - Accent1" xfId="35" builtinId="31" customBuiltin="1"/>
    <cellStyle name="40% - Accent1 10" xfId="329" xr:uid="{00000000-0005-0000-0000-000034020000}"/>
    <cellStyle name="40% - Accent1 10 2" xfId="3169" xr:uid="{00000000-0005-0000-0000-000035020000}"/>
    <cellStyle name="40% - Accent1 11" xfId="330" xr:uid="{00000000-0005-0000-0000-000036020000}"/>
    <cellStyle name="40% - Accent1 11 2" xfId="3170" xr:uid="{00000000-0005-0000-0000-000037020000}"/>
    <cellStyle name="40% - Accent1 12" xfId="331" xr:uid="{00000000-0005-0000-0000-000038020000}"/>
    <cellStyle name="40% - Accent1 12 2" xfId="3171" xr:uid="{00000000-0005-0000-0000-000039020000}"/>
    <cellStyle name="40% - Accent1 13" xfId="332" xr:uid="{00000000-0005-0000-0000-00003A020000}"/>
    <cellStyle name="40% - Accent1 13 2" xfId="3172" xr:uid="{00000000-0005-0000-0000-00003B020000}"/>
    <cellStyle name="40% - Accent1 14" xfId="333" xr:uid="{00000000-0005-0000-0000-00003C020000}"/>
    <cellStyle name="40% - Accent1 14 2" xfId="3173" xr:uid="{00000000-0005-0000-0000-00003D020000}"/>
    <cellStyle name="40% - Accent1 15" xfId="334" xr:uid="{00000000-0005-0000-0000-00003E020000}"/>
    <cellStyle name="40% - Accent1 15 2" xfId="3174" xr:uid="{00000000-0005-0000-0000-00003F020000}"/>
    <cellStyle name="40% - Accent1 16" xfId="335" xr:uid="{00000000-0005-0000-0000-000040020000}"/>
    <cellStyle name="40% - Accent1 16 2" xfId="3175" xr:uid="{00000000-0005-0000-0000-000041020000}"/>
    <cellStyle name="40% - Accent1 17" xfId="336" xr:uid="{00000000-0005-0000-0000-000042020000}"/>
    <cellStyle name="40% - Accent1 17 2" xfId="3176" xr:uid="{00000000-0005-0000-0000-000043020000}"/>
    <cellStyle name="40% - Accent1 18" xfId="337" xr:uid="{00000000-0005-0000-0000-000044020000}"/>
    <cellStyle name="40% - Accent1 18 2" xfId="3177" xr:uid="{00000000-0005-0000-0000-000045020000}"/>
    <cellStyle name="40% - Accent1 19" xfId="338" xr:uid="{00000000-0005-0000-0000-000046020000}"/>
    <cellStyle name="40% - Accent1 19 2" xfId="3178" xr:uid="{00000000-0005-0000-0000-000047020000}"/>
    <cellStyle name="40% - Accent1 2" xfId="339" xr:uid="{00000000-0005-0000-0000-000048020000}"/>
    <cellStyle name="40% - Accent1 2 2" xfId="3179" xr:uid="{00000000-0005-0000-0000-000049020000}"/>
    <cellStyle name="40% - Accent1 20" xfId="340" xr:uid="{00000000-0005-0000-0000-00004A020000}"/>
    <cellStyle name="40% - Accent1 20 2" xfId="3180" xr:uid="{00000000-0005-0000-0000-00004B020000}"/>
    <cellStyle name="40% - Accent1 21" xfId="341" xr:uid="{00000000-0005-0000-0000-00004C020000}"/>
    <cellStyle name="40% - Accent1 21 2" xfId="3181" xr:uid="{00000000-0005-0000-0000-00004D020000}"/>
    <cellStyle name="40% - Accent1 22" xfId="342" xr:uid="{00000000-0005-0000-0000-00004E020000}"/>
    <cellStyle name="40% - Accent1 22 2" xfId="3182" xr:uid="{00000000-0005-0000-0000-00004F020000}"/>
    <cellStyle name="40% - Accent1 23" xfId="343" xr:uid="{00000000-0005-0000-0000-000050020000}"/>
    <cellStyle name="40% - Accent1 23 2" xfId="3183" xr:uid="{00000000-0005-0000-0000-000051020000}"/>
    <cellStyle name="40% - Accent1 24" xfId="344" xr:uid="{00000000-0005-0000-0000-000052020000}"/>
    <cellStyle name="40% - Accent1 24 2" xfId="3184" xr:uid="{00000000-0005-0000-0000-000053020000}"/>
    <cellStyle name="40% - Accent1 25" xfId="345" xr:uid="{00000000-0005-0000-0000-000054020000}"/>
    <cellStyle name="40% - Accent1 25 2" xfId="3185" xr:uid="{00000000-0005-0000-0000-000055020000}"/>
    <cellStyle name="40% - Accent1 26" xfId="346" xr:uid="{00000000-0005-0000-0000-000056020000}"/>
    <cellStyle name="40% - Accent1 26 2" xfId="3186" xr:uid="{00000000-0005-0000-0000-000057020000}"/>
    <cellStyle name="40% - Accent1 27" xfId="347" xr:uid="{00000000-0005-0000-0000-000058020000}"/>
    <cellStyle name="40% - Accent1 27 2" xfId="3187" xr:uid="{00000000-0005-0000-0000-000059020000}"/>
    <cellStyle name="40% - Accent1 28" xfId="348" xr:uid="{00000000-0005-0000-0000-00005A020000}"/>
    <cellStyle name="40% - Accent1 28 2" xfId="3188" xr:uid="{00000000-0005-0000-0000-00005B020000}"/>
    <cellStyle name="40% - Accent1 29" xfId="349" xr:uid="{00000000-0005-0000-0000-00005C020000}"/>
    <cellStyle name="40% - Accent1 29 2" xfId="3189" xr:uid="{00000000-0005-0000-0000-00005D020000}"/>
    <cellStyle name="40% - Accent1 3" xfId="350" xr:uid="{00000000-0005-0000-0000-00005E020000}"/>
    <cellStyle name="40% - Accent1 3 2" xfId="3190" xr:uid="{00000000-0005-0000-0000-00005F020000}"/>
    <cellStyle name="40% - Accent1 30" xfId="351" xr:uid="{00000000-0005-0000-0000-000060020000}"/>
    <cellStyle name="40% - Accent1 30 2" xfId="3191" xr:uid="{00000000-0005-0000-0000-000061020000}"/>
    <cellStyle name="40% - Accent1 31" xfId="352" xr:uid="{00000000-0005-0000-0000-000062020000}"/>
    <cellStyle name="40% - Accent1 31 2" xfId="3192" xr:uid="{00000000-0005-0000-0000-000063020000}"/>
    <cellStyle name="40% - Accent1 32" xfId="353" xr:uid="{00000000-0005-0000-0000-000064020000}"/>
    <cellStyle name="40% - Accent1 32 2" xfId="3193" xr:uid="{00000000-0005-0000-0000-000065020000}"/>
    <cellStyle name="40% - Accent1 33" xfId="354" xr:uid="{00000000-0005-0000-0000-000066020000}"/>
    <cellStyle name="40% - Accent1 33 2" xfId="3194" xr:uid="{00000000-0005-0000-0000-000067020000}"/>
    <cellStyle name="40% - Accent1 34" xfId="355" xr:uid="{00000000-0005-0000-0000-000068020000}"/>
    <cellStyle name="40% - Accent1 34 2" xfId="3195" xr:uid="{00000000-0005-0000-0000-000069020000}"/>
    <cellStyle name="40% - Accent1 35" xfId="356" xr:uid="{00000000-0005-0000-0000-00006A020000}"/>
    <cellStyle name="40% - Accent1 35 2" xfId="3196" xr:uid="{00000000-0005-0000-0000-00006B020000}"/>
    <cellStyle name="40% - Accent1 36" xfId="357" xr:uid="{00000000-0005-0000-0000-00006C020000}"/>
    <cellStyle name="40% - Accent1 36 2" xfId="3197" xr:uid="{00000000-0005-0000-0000-00006D020000}"/>
    <cellStyle name="40% - Accent1 37" xfId="358" xr:uid="{00000000-0005-0000-0000-00006E020000}"/>
    <cellStyle name="40% - Accent1 37 2" xfId="3198" xr:uid="{00000000-0005-0000-0000-00006F020000}"/>
    <cellStyle name="40% - Accent1 38" xfId="359" xr:uid="{00000000-0005-0000-0000-000070020000}"/>
    <cellStyle name="40% - Accent1 38 2" xfId="3199" xr:uid="{00000000-0005-0000-0000-000071020000}"/>
    <cellStyle name="40% - Accent1 39" xfId="360" xr:uid="{00000000-0005-0000-0000-000072020000}"/>
    <cellStyle name="40% - Accent1 39 2" xfId="3200" xr:uid="{00000000-0005-0000-0000-000073020000}"/>
    <cellStyle name="40% - Accent1 4" xfId="361" xr:uid="{00000000-0005-0000-0000-000074020000}"/>
    <cellStyle name="40% - Accent1 4 2" xfId="3201" xr:uid="{00000000-0005-0000-0000-000075020000}"/>
    <cellStyle name="40% - Accent1 40" xfId="362" xr:uid="{00000000-0005-0000-0000-000076020000}"/>
    <cellStyle name="40% - Accent1 40 2" xfId="3202" xr:uid="{00000000-0005-0000-0000-000077020000}"/>
    <cellStyle name="40% - Accent1 41" xfId="363" xr:uid="{00000000-0005-0000-0000-000078020000}"/>
    <cellStyle name="40% - Accent1 41 2" xfId="3203" xr:uid="{00000000-0005-0000-0000-000079020000}"/>
    <cellStyle name="40% - Accent1 42" xfId="364" xr:uid="{00000000-0005-0000-0000-00007A020000}"/>
    <cellStyle name="40% - Accent1 42 2" xfId="3204" xr:uid="{00000000-0005-0000-0000-00007B020000}"/>
    <cellStyle name="40% - Accent1 43" xfId="365" xr:uid="{00000000-0005-0000-0000-00007C020000}"/>
    <cellStyle name="40% - Accent1 43 2" xfId="3205" xr:uid="{00000000-0005-0000-0000-00007D020000}"/>
    <cellStyle name="40% - Accent1 44" xfId="366" xr:uid="{00000000-0005-0000-0000-00007E020000}"/>
    <cellStyle name="40% - Accent1 44 2" xfId="3206" xr:uid="{00000000-0005-0000-0000-00007F020000}"/>
    <cellStyle name="40% - Accent1 5" xfId="367" xr:uid="{00000000-0005-0000-0000-000080020000}"/>
    <cellStyle name="40% - Accent1 5 2" xfId="3207" xr:uid="{00000000-0005-0000-0000-000081020000}"/>
    <cellStyle name="40% - Accent1 6" xfId="368" xr:uid="{00000000-0005-0000-0000-000082020000}"/>
    <cellStyle name="40% - Accent1 6 2" xfId="3208" xr:uid="{00000000-0005-0000-0000-000083020000}"/>
    <cellStyle name="40% - Accent1 7" xfId="369" xr:uid="{00000000-0005-0000-0000-000084020000}"/>
    <cellStyle name="40% - Accent1 7 2" xfId="3209" xr:uid="{00000000-0005-0000-0000-000085020000}"/>
    <cellStyle name="40% - Accent1 8" xfId="370" xr:uid="{00000000-0005-0000-0000-000086020000}"/>
    <cellStyle name="40% - Accent1 8 2" xfId="3210" xr:uid="{00000000-0005-0000-0000-000087020000}"/>
    <cellStyle name="40% - Accent1 9" xfId="371" xr:uid="{00000000-0005-0000-0000-000088020000}"/>
    <cellStyle name="40% - Accent1 9 2" xfId="3211" xr:uid="{00000000-0005-0000-0000-000089020000}"/>
    <cellStyle name="40% - Accent2" xfId="39" builtinId="35" customBuiltin="1"/>
    <cellStyle name="40% - Accent2 10" xfId="372" xr:uid="{00000000-0005-0000-0000-00008B020000}"/>
    <cellStyle name="40% - Accent2 10 2" xfId="3212" xr:uid="{00000000-0005-0000-0000-00008C020000}"/>
    <cellStyle name="40% - Accent2 11" xfId="373" xr:uid="{00000000-0005-0000-0000-00008D020000}"/>
    <cellStyle name="40% - Accent2 11 2" xfId="3213" xr:uid="{00000000-0005-0000-0000-00008E020000}"/>
    <cellStyle name="40% - Accent2 12" xfId="374" xr:uid="{00000000-0005-0000-0000-00008F020000}"/>
    <cellStyle name="40% - Accent2 12 2" xfId="3214" xr:uid="{00000000-0005-0000-0000-000090020000}"/>
    <cellStyle name="40% - Accent2 13" xfId="375" xr:uid="{00000000-0005-0000-0000-000091020000}"/>
    <cellStyle name="40% - Accent2 13 2" xfId="3215" xr:uid="{00000000-0005-0000-0000-000092020000}"/>
    <cellStyle name="40% - Accent2 14" xfId="376" xr:uid="{00000000-0005-0000-0000-000093020000}"/>
    <cellStyle name="40% - Accent2 14 2" xfId="3216" xr:uid="{00000000-0005-0000-0000-000094020000}"/>
    <cellStyle name="40% - Accent2 15" xfId="377" xr:uid="{00000000-0005-0000-0000-000095020000}"/>
    <cellStyle name="40% - Accent2 15 2" xfId="3217" xr:uid="{00000000-0005-0000-0000-000096020000}"/>
    <cellStyle name="40% - Accent2 16" xfId="378" xr:uid="{00000000-0005-0000-0000-000097020000}"/>
    <cellStyle name="40% - Accent2 16 2" xfId="3218" xr:uid="{00000000-0005-0000-0000-000098020000}"/>
    <cellStyle name="40% - Accent2 17" xfId="379" xr:uid="{00000000-0005-0000-0000-000099020000}"/>
    <cellStyle name="40% - Accent2 17 2" xfId="3219" xr:uid="{00000000-0005-0000-0000-00009A020000}"/>
    <cellStyle name="40% - Accent2 18" xfId="380" xr:uid="{00000000-0005-0000-0000-00009B020000}"/>
    <cellStyle name="40% - Accent2 18 2" xfId="3220" xr:uid="{00000000-0005-0000-0000-00009C020000}"/>
    <cellStyle name="40% - Accent2 19" xfId="381" xr:uid="{00000000-0005-0000-0000-00009D020000}"/>
    <cellStyle name="40% - Accent2 19 2" xfId="3221" xr:uid="{00000000-0005-0000-0000-00009E020000}"/>
    <cellStyle name="40% - Accent2 2" xfId="382" xr:uid="{00000000-0005-0000-0000-00009F020000}"/>
    <cellStyle name="40% - Accent2 2 2" xfId="3222" xr:uid="{00000000-0005-0000-0000-0000A0020000}"/>
    <cellStyle name="40% - Accent2 20" xfId="383" xr:uid="{00000000-0005-0000-0000-0000A1020000}"/>
    <cellStyle name="40% - Accent2 20 2" xfId="3223" xr:uid="{00000000-0005-0000-0000-0000A2020000}"/>
    <cellStyle name="40% - Accent2 21" xfId="384" xr:uid="{00000000-0005-0000-0000-0000A3020000}"/>
    <cellStyle name="40% - Accent2 21 2" xfId="3224" xr:uid="{00000000-0005-0000-0000-0000A4020000}"/>
    <cellStyle name="40% - Accent2 22" xfId="385" xr:uid="{00000000-0005-0000-0000-0000A5020000}"/>
    <cellStyle name="40% - Accent2 22 2" xfId="3225" xr:uid="{00000000-0005-0000-0000-0000A6020000}"/>
    <cellStyle name="40% - Accent2 23" xfId="386" xr:uid="{00000000-0005-0000-0000-0000A7020000}"/>
    <cellStyle name="40% - Accent2 23 2" xfId="3226" xr:uid="{00000000-0005-0000-0000-0000A8020000}"/>
    <cellStyle name="40% - Accent2 24" xfId="387" xr:uid="{00000000-0005-0000-0000-0000A9020000}"/>
    <cellStyle name="40% - Accent2 24 2" xfId="3227" xr:uid="{00000000-0005-0000-0000-0000AA020000}"/>
    <cellStyle name="40% - Accent2 25" xfId="388" xr:uid="{00000000-0005-0000-0000-0000AB020000}"/>
    <cellStyle name="40% - Accent2 25 2" xfId="3228" xr:uid="{00000000-0005-0000-0000-0000AC020000}"/>
    <cellStyle name="40% - Accent2 26" xfId="389" xr:uid="{00000000-0005-0000-0000-0000AD020000}"/>
    <cellStyle name="40% - Accent2 26 2" xfId="3229" xr:uid="{00000000-0005-0000-0000-0000AE020000}"/>
    <cellStyle name="40% - Accent2 27" xfId="390" xr:uid="{00000000-0005-0000-0000-0000AF020000}"/>
    <cellStyle name="40% - Accent2 27 2" xfId="3230" xr:uid="{00000000-0005-0000-0000-0000B0020000}"/>
    <cellStyle name="40% - Accent2 28" xfId="391" xr:uid="{00000000-0005-0000-0000-0000B1020000}"/>
    <cellStyle name="40% - Accent2 28 2" xfId="3231" xr:uid="{00000000-0005-0000-0000-0000B2020000}"/>
    <cellStyle name="40% - Accent2 29" xfId="392" xr:uid="{00000000-0005-0000-0000-0000B3020000}"/>
    <cellStyle name="40% - Accent2 29 2" xfId="3232" xr:uid="{00000000-0005-0000-0000-0000B4020000}"/>
    <cellStyle name="40% - Accent2 3" xfId="393" xr:uid="{00000000-0005-0000-0000-0000B5020000}"/>
    <cellStyle name="40% - Accent2 3 2" xfId="3233" xr:uid="{00000000-0005-0000-0000-0000B6020000}"/>
    <cellStyle name="40% - Accent2 30" xfId="394" xr:uid="{00000000-0005-0000-0000-0000B7020000}"/>
    <cellStyle name="40% - Accent2 30 2" xfId="3234" xr:uid="{00000000-0005-0000-0000-0000B8020000}"/>
    <cellStyle name="40% - Accent2 31" xfId="395" xr:uid="{00000000-0005-0000-0000-0000B9020000}"/>
    <cellStyle name="40% - Accent2 31 2" xfId="3235" xr:uid="{00000000-0005-0000-0000-0000BA020000}"/>
    <cellStyle name="40% - Accent2 32" xfId="396" xr:uid="{00000000-0005-0000-0000-0000BB020000}"/>
    <cellStyle name="40% - Accent2 32 2" xfId="3236" xr:uid="{00000000-0005-0000-0000-0000BC020000}"/>
    <cellStyle name="40% - Accent2 33" xfId="397" xr:uid="{00000000-0005-0000-0000-0000BD020000}"/>
    <cellStyle name="40% - Accent2 33 2" xfId="3237" xr:uid="{00000000-0005-0000-0000-0000BE020000}"/>
    <cellStyle name="40% - Accent2 34" xfId="398" xr:uid="{00000000-0005-0000-0000-0000BF020000}"/>
    <cellStyle name="40% - Accent2 34 2" xfId="3238" xr:uid="{00000000-0005-0000-0000-0000C0020000}"/>
    <cellStyle name="40% - Accent2 35" xfId="399" xr:uid="{00000000-0005-0000-0000-0000C1020000}"/>
    <cellStyle name="40% - Accent2 35 2" xfId="3239" xr:uid="{00000000-0005-0000-0000-0000C2020000}"/>
    <cellStyle name="40% - Accent2 36" xfId="400" xr:uid="{00000000-0005-0000-0000-0000C3020000}"/>
    <cellStyle name="40% - Accent2 36 2" xfId="3240" xr:uid="{00000000-0005-0000-0000-0000C4020000}"/>
    <cellStyle name="40% - Accent2 37" xfId="401" xr:uid="{00000000-0005-0000-0000-0000C5020000}"/>
    <cellStyle name="40% - Accent2 37 2" xfId="3241" xr:uid="{00000000-0005-0000-0000-0000C6020000}"/>
    <cellStyle name="40% - Accent2 38" xfId="402" xr:uid="{00000000-0005-0000-0000-0000C7020000}"/>
    <cellStyle name="40% - Accent2 38 2" xfId="3242" xr:uid="{00000000-0005-0000-0000-0000C8020000}"/>
    <cellStyle name="40% - Accent2 39" xfId="403" xr:uid="{00000000-0005-0000-0000-0000C9020000}"/>
    <cellStyle name="40% - Accent2 39 2" xfId="3243" xr:uid="{00000000-0005-0000-0000-0000CA020000}"/>
    <cellStyle name="40% - Accent2 4" xfId="404" xr:uid="{00000000-0005-0000-0000-0000CB020000}"/>
    <cellStyle name="40% - Accent2 4 2" xfId="3244" xr:uid="{00000000-0005-0000-0000-0000CC020000}"/>
    <cellStyle name="40% - Accent2 40" xfId="405" xr:uid="{00000000-0005-0000-0000-0000CD020000}"/>
    <cellStyle name="40% - Accent2 40 2" xfId="3245" xr:uid="{00000000-0005-0000-0000-0000CE020000}"/>
    <cellStyle name="40% - Accent2 41" xfId="406" xr:uid="{00000000-0005-0000-0000-0000CF020000}"/>
    <cellStyle name="40% - Accent2 41 2" xfId="3246" xr:uid="{00000000-0005-0000-0000-0000D0020000}"/>
    <cellStyle name="40% - Accent2 42" xfId="407" xr:uid="{00000000-0005-0000-0000-0000D1020000}"/>
    <cellStyle name="40% - Accent2 42 2" xfId="3247" xr:uid="{00000000-0005-0000-0000-0000D2020000}"/>
    <cellStyle name="40% - Accent2 43" xfId="408" xr:uid="{00000000-0005-0000-0000-0000D3020000}"/>
    <cellStyle name="40% - Accent2 43 2" xfId="3248" xr:uid="{00000000-0005-0000-0000-0000D4020000}"/>
    <cellStyle name="40% - Accent2 44" xfId="409" xr:uid="{00000000-0005-0000-0000-0000D5020000}"/>
    <cellStyle name="40% - Accent2 44 2" xfId="3249" xr:uid="{00000000-0005-0000-0000-0000D6020000}"/>
    <cellStyle name="40% - Accent2 5" xfId="410" xr:uid="{00000000-0005-0000-0000-0000D7020000}"/>
    <cellStyle name="40% - Accent2 5 2" xfId="3250" xr:uid="{00000000-0005-0000-0000-0000D8020000}"/>
    <cellStyle name="40% - Accent2 6" xfId="411" xr:uid="{00000000-0005-0000-0000-0000D9020000}"/>
    <cellStyle name="40% - Accent2 6 2" xfId="3251" xr:uid="{00000000-0005-0000-0000-0000DA020000}"/>
    <cellStyle name="40% - Accent2 7" xfId="412" xr:uid="{00000000-0005-0000-0000-0000DB020000}"/>
    <cellStyle name="40% - Accent2 7 2" xfId="3252" xr:uid="{00000000-0005-0000-0000-0000DC020000}"/>
    <cellStyle name="40% - Accent2 8" xfId="413" xr:uid="{00000000-0005-0000-0000-0000DD020000}"/>
    <cellStyle name="40% - Accent2 8 2" xfId="3253" xr:uid="{00000000-0005-0000-0000-0000DE020000}"/>
    <cellStyle name="40% - Accent2 9" xfId="414" xr:uid="{00000000-0005-0000-0000-0000DF020000}"/>
    <cellStyle name="40% - Accent2 9 2" xfId="3254" xr:uid="{00000000-0005-0000-0000-0000E0020000}"/>
    <cellStyle name="40% - Accent3" xfId="43" builtinId="39" customBuiltin="1"/>
    <cellStyle name="40% - Accent3 10" xfId="415" xr:uid="{00000000-0005-0000-0000-0000E2020000}"/>
    <cellStyle name="40% - Accent3 10 2" xfId="3255" xr:uid="{00000000-0005-0000-0000-0000E3020000}"/>
    <cellStyle name="40% - Accent3 11" xfId="416" xr:uid="{00000000-0005-0000-0000-0000E4020000}"/>
    <cellStyle name="40% - Accent3 11 2" xfId="3256" xr:uid="{00000000-0005-0000-0000-0000E5020000}"/>
    <cellStyle name="40% - Accent3 12" xfId="417" xr:uid="{00000000-0005-0000-0000-0000E6020000}"/>
    <cellStyle name="40% - Accent3 12 2" xfId="3257" xr:uid="{00000000-0005-0000-0000-0000E7020000}"/>
    <cellStyle name="40% - Accent3 13" xfId="418" xr:uid="{00000000-0005-0000-0000-0000E8020000}"/>
    <cellStyle name="40% - Accent3 13 2" xfId="3258" xr:uid="{00000000-0005-0000-0000-0000E9020000}"/>
    <cellStyle name="40% - Accent3 14" xfId="419" xr:uid="{00000000-0005-0000-0000-0000EA020000}"/>
    <cellStyle name="40% - Accent3 14 2" xfId="3259" xr:uid="{00000000-0005-0000-0000-0000EB020000}"/>
    <cellStyle name="40% - Accent3 15" xfId="420" xr:uid="{00000000-0005-0000-0000-0000EC020000}"/>
    <cellStyle name="40% - Accent3 15 2" xfId="3260" xr:uid="{00000000-0005-0000-0000-0000ED020000}"/>
    <cellStyle name="40% - Accent3 16" xfId="421" xr:uid="{00000000-0005-0000-0000-0000EE020000}"/>
    <cellStyle name="40% - Accent3 16 2" xfId="3261" xr:uid="{00000000-0005-0000-0000-0000EF020000}"/>
    <cellStyle name="40% - Accent3 17" xfId="422" xr:uid="{00000000-0005-0000-0000-0000F0020000}"/>
    <cellStyle name="40% - Accent3 17 2" xfId="3262" xr:uid="{00000000-0005-0000-0000-0000F1020000}"/>
    <cellStyle name="40% - Accent3 18" xfId="423" xr:uid="{00000000-0005-0000-0000-0000F2020000}"/>
    <cellStyle name="40% - Accent3 18 2" xfId="3263" xr:uid="{00000000-0005-0000-0000-0000F3020000}"/>
    <cellStyle name="40% - Accent3 19" xfId="424" xr:uid="{00000000-0005-0000-0000-0000F4020000}"/>
    <cellStyle name="40% - Accent3 19 2" xfId="3264" xr:uid="{00000000-0005-0000-0000-0000F5020000}"/>
    <cellStyle name="40% - Accent3 2" xfId="425" xr:uid="{00000000-0005-0000-0000-0000F6020000}"/>
    <cellStyle name="40% - Accent3 2 2" xfId="3265" xr:uid="{00000000-0005-0000-0000-0000F7020000}"/>
    <cellStyle name="40% - Accent3 20" xfId="426" xr:uid="{00000000-0005-0000-0000-0000F8020000}"/>
    <cellStyle name="40% - Accent3 20 2" xfId="3266" xr:uid="{00000000-0005-0000-0000-0000F9020000}"/>
    <cellStyle name="40% - Accent3 21" xfId="427" xr:uid="{00000000-0005-0000-0000-0000FA020000}"/>
    <cellStyle name="40% - Accent3 21 2" xfId="3267" xr:uid="{00000000-0005-0000-0000-0000FB020000}"/>
    <cellStyle name="40% - Accent3 22" xfId="428" xr:uid="{00000000-0005-0000-0000-0000FC020000}"/>
    <cellStyle name="40% - Accent3 22 2" xfId="3268" xr:uid="{00000000-0005-0000-0000-0000FD020000}"/>
    <cellStyle name="40% - Accent3 23" xfId="429" xr:uid="{00000000-0005-0000-0000-0000FE020000}"/>
    <cellStyle name="40% - Accent3 23 2" xfId="3269" xr:uid="{00000000-0005-0000-0000-0000FF020000}"/>
    <cellStyle name="40% - Accent3 24" xfId="430" xr:uid="{00000000-0005-0000-0000-000000030000}"/>
    <cellStyle name="40% - Accent3 24 2" xfId="3270" xr:uid="{00000000-0005-0000-0000-000001030000}"/>
    <cellStyle name="40% - Accent3 25" xfId="431" xr:uid="{00000000-0005-0000-0000-000002030000}"/>
    <cellStyle name="40% - Accent3 25 2" xfId="3271" xr:uid="{00000000-0005-0000-0000-000003030000}"/>
    <cellStyle name="40% - Accent3 26" xfId="432" xr:uid="{00000000-0005-0000-0000-000004030000}"/>
    <cellStyle name="40% - Accent3 26 2" xfId="3272" xr:uid="{00000000-0005-0000-0000-000005030000}"/>
    <cellStyle name="40% - Accent3 27" xfId="433" xr:uid="{00000000-0005-0000-0000-000006030000}"/>
    <cellStyle name="40% - Accent3 27 2" xfId="3273" xr:uid="{00000000-0005-0000-0000-000007030000}"/>
    <cellStyle name="40% - Accent3 28" xfId="434" xr:uid="{00000000-0005-0000-0000-000008030000}"/>
    <cellStyle name="40% - Accent3 28 2" xfId="3274" xr:uid="{00000000-0005-0000-0000-000009030000}"/>
    <cellStyle name="40% - Accent3 29" xfId="435" xr:uid="{00000000-0005-0000-0000-00000A030000}"/>
    <cellStyle name="40% - Accent3 29 2" xfId="3275" xr:uid="{00000000-0005-0000-0000-00000B030000}"/>
    <cellStyle name="40% - Accent3 3" xfId="436" xr:uid="{00000000-0005-0000-0000-00000C030000}"/>
    <cellStyle name="40% - Accent3 3 2" xfId="3276" xr:uid="{00000000-0005-0000-0000-00000D030000}"/>
    <cellStyle name="40% - Accent3 30" xfId="437" xr:uid="{00000000-0005-0000-0000-00000E030000}"/>
    <cellStyle name="40% - Accent3 30 2" xfId="3277" xr:uid="{00000000-0005-0000-0000-00000F030000}"/>
    <cellStyle name="40% - Accent3 31" xfId="438" xr:uid="{00000000-0005-0000-0000-000010030000}"/>
    <cellStyle name="40% - Accent3 31 2" xfId="3278" xr:uid="{00000000-0005-0000-0000-000011030000}"/>
    <cellStyle name="40% - Accent3 32" xfId="439" xr:uid="{00000000-0005-0000-0000-000012030000}"/>
    <cellStyle name="40% - Accent3 32 2" xfId="3279" xr:uid="{00000000-0005-0000-0000-000013030000}"/>
    <cellStyle name="40% - Accent3 33" xfId="440" xr:uid="{00000000-0005-0000-0000-000014030000}"/>
    <cellStyle name="40% - Accent3 33 2" xfId="3280" xr:uid="{00000000-0005-0000-0000-000015030000}"/>
    <cellStyle name="40% - Accent3 34" xfId="441" xr:uid="{00000000-0005-0000-0000-000016030000}"/>
    <cellStyle name="40% - Accent3 34 2" xfId="3281" xr:uid="{00000000-0005-0000-0000-000017030000}"/>
    <cellStyle name="40% - Accent3 35" xfId="442" xr:uid="{00000000-0005-0000-0000-000018030000}"/>
    <cellStyle name="40% - Accent3 35 2" xfId="3282" xr:uid="{00000000-0005-0000-0000-000019030000}"/>
    <cellStyle name="40% - Accent3 36" xfId="443" xr:uid="{00000000-0005-0000-0000-00001A030000}"/>
    <cellStyle name="40% - Accent3 36 2" xfId="3283" xr:uid="{00000000-0005-0000-0000-00001B030000}"/>
    <cellStyle name="40% - Accent3 37" xfId="444" xr:uid="{00000000-0005-0000-0000-00001C030000}"/>
    <cellStyle name="40% - Accent3 37 2" xfId="3284" xr:uid="{00000000-0005-0000-0000-00001D030000}"/>
    <cellStyle name="40% - Accent3 38" xfId="445" xr:uid="{00000000-0005-0000-0000-00001E030000}"/>
    <cellStyle name="40% - Accent3 38 2" xfId="3285" xr:uid="{00000000-0005-0000-0000-00001F030000}"/>
    <cellStyle name="40% - Accent3 39" xfId="446" xr:uid="{00000000-0005-0000-0000-000020030000}"/>
    <cellStyle name="40% - Accent3 39 2" xfId="3286" xr:uid="{00000000-0005-0000-0000-000021030000}"/>
    <cellStyle name="40% - Accent3 4" xfId="447" xr:uid="{00000000-0005-0000-0000-000022030000}"/>
    <cellStyle name="40% - Accent3 4 2" xfId="3287" xr:uid="{00000000-0005-0000-0000-000023030000}"/>
    <cellStyle name="40% - Accent3 40" xfId="448" xr:uid="{00000000-0005-0000-0000-000024030000}"/>
    <cellStyle name="40% - Accent3 40 2" xfId="3288" xr:uid="{00000000-0005-0000-0000-000025030000}"/>
    <cellStyle name="40% - Accent3 41" xfId="449" xr:uid="{00000000-0005-0000-0000-000026030000}"/>
    <cellStyle name="40% - Accent3 41 2" xfId="3289" xr:uid="{00000000-0005-0000-0000-000027030000}"/>
    <cellStyle name="40% - Accent3 42" xfId="450" xr:uid="{00000000-0005-0000-0000-000028030000}"/>
    <cellStyle name="40% - Accent3 42 2" xfId="3290" xr:uid="{00000000-0005-0000-0000-000029030000}"/>
    <cellStyle name="40% - Accent3 43" xfId="451" xr:uid="{00000000-0005-0000-0000-00002A030000}"/>
    <cellStyle name="40% - Accent3 43 2" xfId="3291" xr:uid="{00000000-0005-0000-0000-00002B030000}"/>
    <cellStyle name="40% - Accent3 44" xfId="452" xr:uid="{00000000-0005-0000-0000-00002C030000}"/>
    <cellStyle name="40% - Accent3 44 2" xfId="3292" xr:uid="{00000000-0005-0000-0000-00002D030000}"/>
    <cellStyle name="40% - Accent3 5" xfId="453" xr:uid="{00000000-0005-0000-0000-00002E030000}"/>
    <cellStyle name="40% - Accent3 5 2" xfId="3293" xr:uid="{00000000-0005-0000-0000-00002F030000}"/>
    <cellStyle name="40% - Accent3 6" xfId="454" xr:uid="{00000000-0005-0000-0000-000030030000}"/>
    <cellStyle name="40% - Accent3 6 2" xfId="3294" xr:uid="{00000000-0005-0000-0000-000031030000}"/>
    <cellStyle name="40% - Accent3 7" xfId="455" xr:uid="{00000000-0005-0000-0000-000032030000}"/>
    <cellStyle name="40% - Accent3 7 2" xfId="3295" xr:uid="{00000000-0005-0000-0000-000033030000}"/>
    <cellStyle name="40% - Accent3 8" xfId="456" xr:uid="{00000000-0005-0000-0000-000034030000}"/>
    <cellStyle name="40% - Accent3 8 2" xfId="3296" xr:uid="{00000000-0005-0000-0000-000035030000}"/>
    <cellStyle name="40% - Accent3 9" xfId="457" xr:uid="{00000000-0005-0000-0000-000036030000}"/>
    <cellStyle name="40% - Accent3 9 2" xfId="3297" xr:uid="{00000000-0005-0000-0000-000037030000}"/>
    <cellStyle name="40% - Accent4" xfId="47" builtinId="43" customBuiltin="1"/>
    <cellStyle name="40% - Accent4 10" xfId="458" xr:uid="{00000000-0005-0000-0000-000039030000}"/>
    <cellStyle name="40% - Accent4 10 2" xfId="3298" xr:uid="{00000000-0005-0000-0000-00003A030000}"/>
    <cellStyle name="40% - Accent4 11" xfId="459" xr:uid="{00000000-0005-0000-0000-00003B030000}"/>
    <cellStyle name="40% - Accent4 11 2" xfId="3299" xr:uid="{00000000-0005-0000-0000-00003C030000}"/>
    <cellStyle name="40% - Accent4 12" xfId="460" xr:uid="{00000000-0005-0000-0000-00003D030000}"/>
    <cellStyle name="40% - Accent4 12 2" xfId="3300" xr:uid="{00000000-0005-0000-0000-00003E030000}"/>
    <cellStyle name="40% - Accent4 13" xfId="461" xr:uid="{00000000-0005-0000-0000-00003F030000}"/>
    <cellStyle name="40% - Accent4 13 2" xfId="3301" xr:uid="{00000000-0005-0000-0000-000040030000}"/>
    <cellStyle name="40% - Accent4 14" xfId="462" xr:uid="{00000000-0005-0000-0000-000041030000}"/>
    <cellStyle name="40% - Accent4 14 2" xfId="3302" xr:uid="{00000000-0005-0000-0000-000042030000}"/>
    <cellStyle name="40% - Accent4 15" xfId="463" xr:uid="{00000000-0005-0000-0000-000043030000}"/>
    <cellStyle name="40% - Accent4 15 2" xfId="3303" xr:uid="{00000000-0005-0000-0000-000044030000}"/>
    <cellStyle name="40% - Accent4 16" xfId="464" xr:uid="{00000000-0005-0000-0000-000045030000}"/>
    <cellStyle name="40% - Accent4 16 2" xfId="3304" xr:uid="{00000000-0005-0000-0000-000046030000}"/>
    <cellStyle name="40% - Accent4 17" xfId="465" xr:uid="{00000000-0005-0000-0000-000047030000}"/>
    <cellStyle name="40% - Accent4 17 2" xfId="3305" xr:uid="{00000000-0005-0000-0000-000048030000}"/>
    <cellStyle name="40% - Accent4 18" xfId="466" xr:uid="{00000000-0005-0000-0000-000049030000}"/>
    <cellStyle name="40% - Accent4 18 2" xfId="3306" xr:uid="{00000000-0005-0000-0000-00004A030000}"/>
    <cellStyle name="40% - Accent4 19" xfId="467" xr:uid="{00000000-0005-0000-0000-00004B030000}"/>
    <cellStyle name="40% - Accent4 19 2" xfId="3307" xr:uid="{00000000-0005-0000-0000-00004C030000}"/>
    <cellStyle name="40% - Accent4 2" xfId="468" xr:uid="{00000000-0005-0000-0000-00004D030000}"/>
    <cellStyle name="40% - Accent4 2 2" xfId="3308" xr:uid="{00000000-0005-0000-0000-00004E030000}"/>
    <cellStyle name="40% - Accent4 20" xfId="469" xr:uid="{00000000-0005-0000-0000-00004F030000}"/>
    <cellStyle name="40% - Accent4 20 2" xfId="3309" xr:uid="{00000000-0005-0000-0000-000050030000}"/>
    <cellStyle name="40% - Accent4 21" xfId="470" xr:uid="{00000000-0005-0000-0000-000051030000}"/>
    <cellStyle name="40% - Accent4 21 2" xfId="3310" xr:uid="{00000000-0005-0000-0000-000052030000}"/>
    <cellStyle name="40% - Accent4 22" xfId="471" xr:uid="{00000000-0005-0000-0000-000053030000}"/>
    <cellStyle name="40% - Accent4 22 2" xfId="3311" xr:uid="{00000000-0005-0000-0000-000054030000}"/>
    <cellStyle name="40% - Accent4 23" xfId="472" xr:uid="{00000000-0005-0000-0000-000055030000}"/>
    <cellStyle name="40% - Accent4 23 2" xfId="3312" xr:uid="{00000000-0005-0000-0000-000056030000}"/>
    <cellStyle name="40% - Accent4 24" xfId="473" xr:uid="{00000000-0005-0000-0000-000057030000}"/>
    <cellStyle name="40% - Accent4 24 2" xfId="3313" xr:uid="{00000000-0005-0000-0000-000058030000}"/>
    <cellStyle name="40% - Accent4 25" xfId="474" xr:uid="{00000000-0005-0000-0000-000059030000}"/>
    <cellStyle name="40% - Accent4 25 2" xfId="3314" xr:uid="{00000000-0005-0000-0000-00005A030000}"/>
    <cellStyle name="40% - Accent4 26" xfId="475" xr:uid="{00000000-0005-0000-0000-00005B030000}"/>
    <cellStyle name="40% - Accent4 26 2" xfId="3315" xr:uid="{00000000-0005-0000-0000-00005C030000}"/>
    <cellStyle name="40% - Accent4 27" xfId="476" xr:uid="{00000000-0005-0000-0000-00005D030000}"/>
    <cellStyle name="40% - Accent4 27 2" xfId="3316" xr:uid="{00000000-0005-0000-0000-00005E030000}"/>
    <cellStyle name="40% - Accent4 28" xfId="477" xr:uid="{00000000-0005-0000-0000-00005F030000}"/>
    <cellStyle name="40% - Accent4 28 2" xfId="3317" xr:uid="{00000000-0005-0000-0000-000060030000}"/>
    <cellStyle name="40% - Accent4 29" xfId="478" xr:uid="{00000000-0005-0000-0000-000061030000}"/>
    <cellStyle name="40% - Accent4 29 2" xfId="3318" xr:uid="{00000000-0005-0000-0000-000062030000}"/>
    <cellStyle name="40% - Accent4 3" xfId="479" xr:uid="{00000000-0005-0000-0000-000063030000}"/>
    <cellStyle name="40% - Accent4 3 2" xfId="3319" xr:uid="{00000000-0005-0000-0000-000064030000}"/>
    <cellStyle name="40% - Accent4 30" xfId="480" xr:uid="{00000000-0005-0000-0000-000065030000}"/>
    <cellStyle name="40% - Accent4 30 2" xfId="3320" xr:uid="{00000000-0005-0000-0000-000066030000}"/>
    <cellStyle name="40% - Accent4 31" xfId="481" xr:uid="{00000000-0005-0000-0000-000067030000}"/>
    <cellStyle name="40% - Accent4 31 2" xfId="3321" xr:uid="{00000000-0005-0000-0000-000068030000}"/>
    <cellStyle name="40% - Accent4 32" xfId="482" xr:uid="{00000000-0005-0000-0000-000069030000}"/>
    <cellStyle name="40% - Accent4 32 2" xfId="3322" xr:uid="{00000000-0005-0000-0000-00006A030000}"/>
    <cellStyle name="40% - Accent4 33" xfId="483" xr:uid="{00000000-0005-0000-0000-00006B030000}"/>
    <cellStyle name="40% - Accent4 33 2" xfId="3323" xr:uid="{00000000-0005-0000-0000-00006C030000}"/>
    <cellStyle name="40% - Accent4 34" xfId="484" xr:uid="{00000000-0005-0000-0000-00006D030000}"/>
    <cellStyle name="40% - Accent4 34 2" xfId="3324" xr:uid="{00000000-0005-0000-0000-00006E030000}"/>
    <cellStyle name="40% - Accent4 35" xfId="485" xr:uid="{00000000-0005-0000-0000-00006F030000}"/>
    <cellStyle name="40% - Accent4 35 2" xfId="3325" xr:uid="{00000000-0005-0000-0000-000070030000}"/>
    <cellStyle name="40% - Accent4 36" xfId="486" xr:uid="{00000000-0005-0000-0000-000071030000}"/>
    <cellStyle name="40% - Accent4 36 2" xfId="3326" xr:uid="{00000000-0005-0000-0000-000072030000}"/>
    <cellStyle name="40% - Accent4 37" xfId="487" xr:uid="{00000000-0005-0000-0000-000073030000}"/>
    <cellStyle name="40% - Accent4 37 2" xfId="3327" xr:uid="{00000000-0005-0000-0000-000074030000}"/>
    <cellStyle name="40% - Accent4 38" xfId="488" xr:uid="{00000000-0005-0000-0000-000075030000}"/>
    <cellStyle name="40% - Accent4 38 2" xfId="3328" xr:uid="{00000000-0005-0000-0000-000076030000}"/>
    <cellStyle name="40% - Accent4 39" xfId="489" xr:uid="{00000000-0005-0000-0000-000077030000}"/>
    <cellStyle name="40% - Accent4 39 2" xfId="3329" xr:uid="{00000000-0005-0000-0000-000078030000}"/>
    <cellStyle name="40% - Accent4 4" xfId="490" xr:uid="{00000000-0005-0000-0000-000079030000}"/>
    <cellStyle name="40% - Accent4 4 2" xfId="3330" xr:uid="{00000000-0005-0000-0000-00007A030000}"/>
    <cellStyle name="40% - Accent4 40" xfId="491" xr:uid="{00000000-0005-0000-0000-00007B030000}"/>
    <cellStyle name="40% - Accent4 40 2" xfId="3331" xr:uid="{00000000-0005-0000-0000-00007C030000}"/>
    <cellStyle name="40% - Accent4 41" xfId="492" xr:uid="{00000000-0005-0000-0000-00007D030000}"/>
    <cellStyle name="40% - Accent4 41 2" xfId="3332" xr:uid="{00000000-0005-0000-0000-00007E030000}"/>
    <cellStyle name="40% - Accent4 42" xfId="493" xr:uid="{00000000-0005-0000-0000-00007F030000}"/>
    <cellStyle name="40% - Accent4 42 2" xfId="3333" xr:uid="{00000000-0005-0000-0000-000080030000}"/>
    <cellStyle name="40% - Accent4 43" xfId="494" xr:uid="{00000000-0005-0000-0000-000081030000}"/>
    <cellStyle name="40% - Accent4 43 2" xfId="3334" xr:uid="{00000000-0005-0000-0000-000082030000}"/>
    <cellStyle name="40% - Accent4 44" xfId="495" xr:uid="{00000000-0005-0000-0000-000083030000}"/>
    <cellStyle name="40% - Accent4 44 2" xfId="3335" xr:uid="{00000000-0005-0000-0000-000084030000}"/>
    <cellStyle name="40% - Accent4 5" xfId="496" xr:uid="{00000000-0005-0000-0000-000085030000}"/>
    <cellStyle name="40% - Accent4 5 2" xfId="3336" xr:uid="{00000000-0005-0000-0000-000086030000}"/>
    <cellStyle name="40% - Accent4 6" xfId="497" xr:uid="{00000000-0005-0000-0000-000087030000}"/>
    <cellStyle name="40% - Accent4 6 2" xfId="3337" xr:uid="{00000000-0005-0000-0000-000088030000}"/>
    <cellStyle name="40% - Accent4 7" xfId="498" xr:uid="{00000000-0005-0000-0000-000089030000}"/>
    <cellStyle name="40% - Accent4 7 2" xfId="3338" xr:uid="{00000000-0005-0000-0000-00008A030000}"/>
    <cellStyle name="40% - Accent4 8" xfId="499" xr:uid="{00000000-0005-0000-0000-00008B030000}"/>
    <cellStyle name="40% - Accent4 8 2" xfId="3339" xr:uid="{00000000-0005-0000-0000-00008C030000}"/>
    <cellStyle name="40% - Accent4 9" xfId="500" xr:uid="{00000000-0005-0000-0000-00008D030000}"/>
    <cellStyle name="40% - Accent4 9 2" xfId="3340" xr:uid="{00000000-0005-0000-0000-00008E030000}"/>
    <cellStyle name="40% - Accent5" xfId="51" builtinId="47" customBuiltin="1"/>
    <cellStyle name="40% - Accent5 10" xfId="501" xr:uid="{00000000-0005-0000-0000-000090030000}"/>
    <cellStyle name="40% - Accent5 10 2" xfId="3341" xr:uid="{00000000-0005-0000-0000-000091030000}"/>
    <cellStyle name="40% - Accent5 11" xfId="502" xr:uid="{00000000-0005-0000-0000-000092030000}"/>
    <cellStyle name="40% - Accent5 11 2" xfId="3342" xr:uid="{00000000-0005-0000-0000-000093030000}"/>
    <cellStyle name="40% - Accent5 12" xfId="503" xr:uid="{00000000-0005-0000-0000-000094030000}"/>
    <cellStyle name="40% - Accent5 12 2" xfId="3343" xr:uid="{00000000-0005-0000-0000-000095030000}"/>
    <cellStyle name="40% - Accent5 13" xfId="504" xr:uid="{00000000-0005-0000-0000-000096030000}"/>
    <cellStyle name="40% - Accent5 13 2" xfId="3344" xr:uid="{00000000-0005-0000-0000-000097030000}"/>
    <cellStyle name="40% - Accent5 14" xfId="505" xr:uid="{00000000-0005-0000-0000-000098030000}"/>
    <cellStyle name="40% - Accent5 14 2" xfId="3345" xr:uid="{00000000-0005-0000-0000-000099030000}"/>
    <cellStyle name="40% - Accent5 15" xfId="506" xr:uid="{00000000-0005-0000-0000-00009A030000}"/>
    <cellStyle name="40% - Accent5 15 2" xfId="3346" xr:uid="{00000000-0005-0000-0000-00009B030000}"/>
    <cellStyle name="40% - Accent5 16" xfId="507" xr:uid="{00000000-0005-0000-0000-00009C030000}"/>
    <cellStyle name="40% - Accent5 16 2" xfId="3347" xr:uid="{00000000-0005-0000-0000-00009D030000}"/>
    <cellStyle name="40% - Accent5 17" xfId="508" xr:uid="{00000000-0005-0000-0000-00009E030000}"/>
    <cellStyle name="40% - Accent5 17 2" xfId="3348" xr:uid="{00000000-0005-0000-0000-00009F030000}"/>
    <cellStyle name="40% - Accent5 18" xfId="509" xr:uid="{00000000-0005-0000-0000-0000A0030000}"/>
    <cellStyle name="40% - Accent5 18 2" xfId="3349" xr:uid="{00000000-0005-0000-0000-0000A1030000}"/>
    <cellStyle name="40% - Accent5 19" xfId="510" xr:uid="{00000000-0005-0000-0000-0000A2030000}"/>
    <cellStyle name="40% - Accent5 19 2" xfId="3350" xr:uid="{00000000-0005-0000-0000-0000A3030000}"/>
    <cellStyle name="40% - Accent5 2" xfId="511" xr:uid="{00000000-0005-0000-0000-0000A4030000}"/>
    <cellStyle name="40% - Accent5 2 2" xfId="3351" xr:uid="{00000000-0005-0000-0000-0000A5030000}"/>
    <cellStyle name="40% - Accent5 20" xfId="512" xr:uid="{00000000-0005-0000-0000-0000A6030000}"/>
    <cellStyle name="40% - Accent5 20 2" xfId="3352" xr:uid="{00000000-0005-0000-0000-0000A7030000}"/>
    <cellStyle name="40% - Accent5 21" xfId="513" xr:uid="{00000000-0005-0000-0000-0000A8030000}"/>
    <cellStyle name="40% - Accent5 21 2" xfId="3353" xr:uid="{00000000-0005-0000-0000-0000A9030000}"/>
    <cellStyle name="40% - Accent5 22" xfId="514" xr:uid="{00000000-0005-0000-0000-0000AA030000}"/>
    <cellStyle name="40% - Accent5 22 2" xfId="3354" xr:uid="{00000000-0005-0000-0000-0000AB030000}"/>
    <cellStyle name="40% - Accent5 23" xfId="515" xr:uid="{00000000-0005-0000-0000-0000AC030000}"/>
    <cellStyle name="40% - Accent5 23 2" xfId="3355" xr:uid="{00000000-0005-0000-0000-0000AD030000}"/>
    <cellStyle name="40% - Accent5 24" xfId="516" xr:uid="{00000000-0005-0000-0000-0000AE030000}"/>
    <cellStyle name="40% - Accent5 24 2" xfId="3356" xr:uid="{00000000-0005-0000-0000-0000AF030000}"/>
    <cellStyle name="40% - Accent5 25" xfId="517" xr:uid="{00000000-0005-0000-0000-0000B0030000}"/>
    <cellStyle name="40% - Accent5 25 2" xfId="3357" xr:uid="{00000000-0005-0000-0000-0000B1030000}"/>
    <cellStyle name="40% - Accent5 26" xfId="518" xr:uid="{00000000-0005-0000-0000-0000B2030000}"/>
    <cellStyle name="40% - Accent5 26 2" xfId="3358" xr:uid="{00000000-0005-0000-0000-0000B3030000}"/>
    <cellStyle name="40% - Accent5 27" xfId="519" xr:uid="{00000000-0005-0000-0000-0000B4030000}"/>
    <cellStyle name="40% - Accent5 27 2" xfId="3359" xr:uid="{00000000-0005-0000-0000-0000B5030000}"/>
    <cellStyle name="40% - Accent5 28" xfId="520" xr:uid="{00000000-0005-0000-0000-0000B6030000}"/>
    <cellStyle name="40% - Accent5 28 2" xfId="3360" xr:uid="{00000000-0005-0000-0000-0000B7030000}"/>
    <cellStyle name="40% - Accent5 29" xfId="521" xr:uid="{00000000-0005-0000-0000-0000B8030000}"/>
    <cellStyle name="40% - Accent5 29 2" xfId="3361" xr:uid="{00000000-0005-0000-0000-0000B9030000}"/>
    <cellStyle name="40% - Accent5 3" xfId="522" xr:uid="{00000000-0005-0000-0000-0000BA030000}"/>
    <cellStyle name="40% - Accent5 3 2" xfId="3362" xr:uid="{00000000-0005-0000-0000-0000BB030000}"/>
    <cellStyle name="40% - Accent5 30" xfId="523" xr:uid="{00000000-0005-0000-0000-0000BC030000}"/>
    <cellStyle name="40% - Accent5 30 2" xfId="3363" xr:uid="{00000000-0005-0000-0000-0000BD030000}"/>
    <cellStyle name="40% - Accent5 31" xfId="524" xr:uid="{00000000-0005-0000-0000-0000BE030000}"/>
    <cellStyle name="40% - Accent5 31 2" xfId="3364" xr:uid="{00000000-0005-0000-0000-0000BF030000}"/>
    <cellStyle name="40% - Accent5 32" xfId="525" xr:uid="{00000000-0005-0000-0000-0000C0030000}"/>
    <cellStyle name="40% - Accent5 32 2" xfId="3365" xr:uid="{00000000-0005-0000-0000-0000C1030000}"/>
    <cellStyle name="40% - Accent5 33" xfId="526" xr:uid="{00000000-0005-0000-0000-0000C2030000}"/>
    <cellStyle name="40% - Accent5 33 2" xfId="3366" xr:uid="{00000000-0005-0000-0000-0000C3030000}"/>
    <cellStyle name="40% - Accent5 34" xfId="527" xr:uid="{00000000-0005-0000-0000-0000C4030000}"/>
    <cellStyle name="40% - Accent5 34 2" xfId="3367" xr:uid="{00000000-0005-0000-0000-0000C5030000}"/>
    <cellStyle name="40% - Accent5 35" xfId="528" xr:uid="{00000000-0005-0000-0000-0000C6030000}"/>
    <cellStyle name="40% - Accent5 35 2" xfId="3368" xr:uid="{00000000-0005-0000-0000-0000C7030000}"/>
    <cellStyle name="40% - Accent5 36" xfId="529" xr:uid="{00000000-0005-0000-0000-0000C8030000}"/>
    <cellStyle name="40% - Accent5 36 2" xfId="3369" xr:uid="{00000000-0005-0000-0000-0000C9030000}"/>
    <cellStyle name="40% - Accent5 37" xfId="530" xr:uid="{00000000-0005-0000-0000-0000CA030000}"/>
    <cellStyle name="40% - Accent5 37 2" xfId="3370" xr:uid="{00000000-0005-0000-0000-0000CB030000}"/>
    <cellStyle name="40% - Accent5 38" xfId="531" xr:uid="{00000000-0005-0000-0000-0000CC030000}"/>
    <cellStyle name="40% - Accent5 38 2" xfId="3371" xr:uid="{00000000-0005-0000-0000-0000CD030000}"/>
    <cellStyle name="40% - Accent5 39" xfId="532" xr:uid="{00000000-0005-0000-0000-0000CE030000}"/>
    <cellStyle name="40% - Accent5 39 2" xfId="3372" xr:uid="{00000000-0005-0000-0000-0000CF030000}"/>
    <cellStyle name="40% - Accent5 4" xfId="533" xr:uid="{00000000-0005-0000-0000-0000D0030000}"/>
    <cellStyle name="40% - Accent5 4 2" xfId="3373" xr:uid="{00000000-0005-0000-0000-0000D1030000}"/>
    <cellStyle name="40% - Accent5 40" xfId="534" xr:uid="{00000000-0005-0000-0000-0000D2030000}"/>
    <cellStyle name="40% - Accent5 40 2" xfId="3374" xr:uid="{00000000-0005-0000-0000-0000D3030000}"/>
    <cellStyle name="40% - Accent5 41" xfId="535" xr:uid="{00000000-0005-0000-0000-0000D4030000}"/>
    <cellStyle name="40% - Accent5 41 2" xfId="3375" xr:uid="{00000000-0005-0000-0000-0000D5030000}"/>
    <cellStyle name="40% - Accent5 42" xfId="536" xr:uid="{00000000-0005-0000-0000-0000D6030000}"/>
    <cellStyle name="40% - Accent5 42 2" xfId="3376" xr:uid="{00000000-0005-0000-0000-0000D7030000}"/>
    <cellStyle name="40% - Accent5 43" xfId="537" xr:uid="{00000000-0005-0000-0000-0000D8030000}"/>
    <cellStyle name="40% - Accent5 43 2" xfId="3377" xr:uid="{00000000-0005-0000-0000-0000D9030000}"/>
    <cellStyle name="40% - Accent5 44" xfId="538" xr:uid="{00000000-0005-0000-0000-0000DA030000}"/>
    <cellStyle name="40% - Accent5 44 2" xfId="3378" xr:uid="{00000000-0005-0000-0000-0000DB030000}"/>
    <cellStyle name="40% - Accent5 5" xfId="539" xr:uid="{00000000-0005-0000-0000-0000DC030000}"/>
    <cellStyle name="40% - Accent5 5 2" xfId="3379" xr:uid="{00000000-0005-0000-0000-0000DD030000}"/>
    <cellStyle name="40% - Accent5 6" xfId="540" xr:uid="{00000000-0005-0000-0000-0000DE030000}"/>
    <cellStyle name="40% - Accent5 6 2" xfId="3380" xr:uid="{00000000-0005-0000-0000-0000DF030000}"/>
    <cellStyle name="40% - Accent5 7" xfId="541" xr:uid="{00000000-0005-0000-0000-0000E0030000}"/>
    <cellStyle name="40% - Accent5 7 2" xfId="3381" xr:uid="{00000000-0005-0000-0000-0000E1030000}"/>
    <cellStyle name="40% - Accent5 8" xfId="542" xr:uid="{00000000-0005-0000-0000-0000E2030000}"/>
    <cellStyle name="40% - Accent5 8 2" xfId="3382" xr:uid="{00000000-0005-0000-0000-0000E3030000}"/>
    <cellStyle name="40% - Accent5 9" xfId="543" xr:uid="{00000000-0005-0000-0000-0000E4030000}"/>
    <cellStyle name="40% - Accent5 9 2" xfId="3383" xr:uid="{00000000-0005-0000-0000-0000E5030000}"/>
    <cellStyle name="40% - Accent6" xfId="55" builtinId="51" customBuiltin="1"/>
    <cellStyle name="40% - Accent6 10" xfId="544" xr:uid="{00000000-0005-0000-0000-0000E7030000}"/>
    <cellStyle name="40% - Accent6 10 2" xfId="3384" xr:uid="{00000000-0005-0000-0000-0000E8030000}"/>
    <cellStyle name="40% - Accent6 11" xfId="545" xr:uid="{00000000-0005-0000-0000-0000E9030000}"/>
    <cellStyle name="40% - Accent6 11 2" xfId="3385" xr:uid="{00000000-0005-0000-0000-0000EA030000}"/>
    <cellStyle name="40% - Accent6 12" xfId="546" xr:uid="{00000000-0005-0000-0000-0000EB030000}"/>
    <cellStyle name="40% - Accent6 12 2" xfId="3386" xr:uid="{00000000-0005-0000-0000-0000EC030000}"/>
    <cellStyle name="40% - Accent6 13" xfId="547" xr:uid="{00000000-0005-0000-0000-0000ED030000}"/>
    <cellStyle name="40% - Accent6 13 2" xfId="3387" xr:uid="{00000000-0005-0000-0000-0000EE030000}"/>
    <cellStyle name="40% - Accent6 14" xfId="548" xr:uid="{00000000-0005-0000-0000-0000EF030000}"/>
    <cellStyle name="40% - Accent6 14 2" xfId="3388" xr:uid="{00000000-0005-0000-0000-0000F0030000}"/>
    <cellStyle name="40% - Accent6 15" xfId="549" xr:uid="{00000000-0005-0000-0000-0000F1030000}"/>
    <cellStyle name="40% - Accent6 15 2" xfId="3389" xr:uid="{00000000-0005-0000-0000-0000F2030000}"/>
    <cellStyle name="40% - Accent6 16" xfId="550" xr:uid="{00000000-0005-0000-0000-0000F3030000}"/>
    <cellStyle name="40% - Accent6 16 2" xfId="3390" xr:uid="{00000000-0005-0000-0000-0000F4030000}"/>
    <cellStyle name="40% - Accent6 17" xfId="551" xr:uid="{00000000-0005-0000-0000-0000F5030000}"/>
    <cellStyle name="40% - Accent6 17 2" xfId="3391" xr:uid="{00000000-0005-0000-0000-0000F6030000}"/>
    <cellStyle name="40% - Accent6 18" xfId="552" xr:uid="{00000000-0005-0000-0000-0000F7030000}"/>
    <cellStyle name="40% - Accent6 18 2" xfId="3392" xr:uid="{00000000-0005-0000-0000-0000F8030000}"/>
    <cellStyle name="40% - Accent6 19" xfId="553" xr:uid="{00000000-0005-0000-0000-0000F9030000}"/>
    <cellStyle name="40% - Accent6 19 2" xfId="3393" xr:uid="{00000000-0005-0000-0000-0000FA030000}"/>
    <cellStyle name="40% - Accent6 2" xfId="554" xr:uid="{00000000-0005-0000-0000-0000FB030000}"/>
    <cellStyle name="40% - Accent6 2 2" xfId="3394" xr:uid="{00000000-0005-0000-0000-0000FC030000}"/>
    <cellStyle name="40% - Accent6 20" xfId="555" xr:uid="{00000000-0005-0000-0000-0000FD030000}"/>
    <cellStyle name="40% - Accent6 20 2" xfId="3395" xr:uid="{00000000-0005-0000-0000-0000FE030000}"/>
    <cellStyle name="40% - Accent6 21" xfId="556" xr:uid="{00000000-0005-0000-0000-0000FF030000}"/>
    <cellStyle name="40% - Accent6 21 2" xfId="3396" xr:uid="{00000000-0005-0000-0000-000000040000}"/>
    <cellStyle name="40% - Accent6 22" xfId="557" xr:uid="{00000000-0005-0000-0000-000001040000}"/>
    <cellStyle name="40% - Accent6 22 2" xfId="3397" xr:uid="{00000000-0005-0000-0000-000002040000}"/>
    <cellStyle name="40% - Accent6 23" xfId="558" xr:uid="{00000000-0005-0000-0000-000003040000}"/>
    <cellStyle name="40% - Accent6 23 2" xfId="3398" xr:uid="{00000000-0005-0000-0000-000004040000}"/>
    <cellStyle name="40% - Accent6 24" xfId="559" xr:uid="{00000000-0005-0000-0000-000005040000}"/>
    <cellStyle name="40% - Accent6 24 2" xfId="3399" xr:uid="{00000000-0005-0000-0000-000006040000}"/>
    <cellStyle name="40% - Accent6 25" xfId="560" xr:uid="{00000000-0005-0000-0000-000007040000}"/>
    <cellStyle name="40% - Accent6 25 2" xfId="3400" xr:uid="{00000000-0005-0000-0000-000008040000}"/>
    <cellStyle name="40% - Accent6 26" xfId="561" xr:uid="{00000000-0005-0000-0000-000009040000}"/>
    <cellStyle name="40% - Accent6 26 2" xfId="3401" xr:uid="{00000000-0005-0000-0000-00000A040000}"/>
    <cellStyle name="40% - Accent6 27" xfId="562" xr:uid="{00000000-0005-0000-0000-00000B040000}"/>
    <cellStyle name="40% - Accent6 27 2" xfId="3402" xr:uid="{00000000-0005-0000-0000-00000C040000}"/>
    <cellStyle name="40% - Accent6 28" xfId="563" xr:uid="{00000000-0005-0000-0000-00000D040000}"/>
    <cellStyle name="40% - Accent6 28 2" xfId="3403" xr:uid="{00000000-0005-0000-0000-00000E040000}"/>
    <cellStyle name="40% - Accent6 29" xfId="564" xr:uid="{00000000-0005-0000-0000-00000F040000}"/>
    <cellStyle name="40% - Accent6 29 2" xfId="3404" xr:uid="{00000000-0005-0000-0000-000010040000}"/>
    <cellStyle name="40% - Accent6 3" xfId="565" xr:uid="{00000000-0005-0000-0000-000011040000}"/>
    <cellStyle name="40% - Accent6 3 2" xfId="3405" xr:uid="{00000000-0005-0000-0000-000012040000}"/>
    <cellStyle name="40% - Accent6 30" xfId="566" xr:uid="{00000000-0005-0000-0000-000013040000}"/>
    <cellStyle name="40% - Accent6 30 2" xfId="3406" xr:uid="{00000000-0005-0000-0000-000014040000}"/>
    <cellStyle name="40% - Accent6 31" xfId="567" xr:uid="{00000000-0005-0000-0000-000015040000}"/>
    <cellStyle name="40% - Accent6 31 2" xfId="3407" xr:uid="{00000000-0005-0000-0000-000016040000}"/>
    <cellStyle name="40% - Accent6 32" xfId="568" xr:uid="{00000000-0005-0000-0000-000017040000}"/>
    <cellStyle name="40% - Accent6 32 2" xfId="3408" xr:uid="{00000000-0005-0000-0000-000018040000}"/>
    <cellStyle name="40% - Accent6 33" xfId="569" xr:uid="{00000000-0005-0000-0000-000019040000}"/>
    <cellStyle name="40% - Accent6 33 2" xfId="3409" xr:uid="{00000000-0005-0000-0000-00001A040000}"/>
    <cellStyle name="40% - Accent6 34" xfId="570" xr:uid="{00000000-0005-0000-0000-00001B040000}"/>
    <cellStyle name="40% - Accent6 34 2" xfId="3410" xr:uid="{00000000-0005-0000-0000-00001C040000}"/>
    <cellStyle name="40% - Accent6 35" xfId="571" xr:uid="{00000000-0005-0000-0000-00001D040000}"/>
    <cellStyle name="40% - Accent6 35 2" xfId="3411" xr:uid="{00000000-0005-0000-0000-00001E040000}"/>
    <cellStyle name="40% - Accent6 36" xfId="572" xr:uid="{00000000-0005-0000-0000-00001F040000}"/>
    <cellStyle name="40% - Accent6 36 2" xfId="3412" xr:uid="{00000000-0005-0000-0000-000020040000}"/>
    <cellStyle name="40% - Accent6 37" xfId="573" xr:uid="{00000000-0005-0000-0000-000021040000}"/>
    <cellStyle name="40% - Accent6 37 2" xfId="3413" xr:uid="{00000000-0005-0000-0000-000022040000}"/>
    <cellStyle name="40% - Accent6 38" xfId="574" xr:uid="{00000000-0005-0000-0000-000023040000}"/>
    <cellStyle name="40% - Accent6 38 2" xfId="3414" xr:uid="{00000000-0005-0000-0000-000024040000}"/>
    <cellStyle name="40% - Accent6 39" xfId="575" xr:uid="{00000000-0005-0000-0000-000025040000}"/>
    <cellStyle name="40% - Accent6 39 2" xfId="3415" xr:uid="{00000000-0005-0000-0000-000026040000}"/>
    <cellStyle name="40% - Accent6 4" xfId="576" xr:uid="{00000000-0005-0000-0000-000027040000}"/>
    <cellStyle name="40% - Accent6 4 2" xfId="3416" xr:uid="{00000000-0005-0000-0000-000028040000}"/>
    <cellStyle name="40% - Accent6 40" xfId="577" xr:uid="{00000000-0005-0000-0000-000029040000}"/>
    <cellStyle name="40% - Accent6 40 2" xfId="3417" xr:uid="{00000000-0005-0000-0000-00002A040000}"/>
    <cellStyle name="40% - Accent6 41" xfId="578" xr:uid="{00000000-0005-0000-0000-00002B040000}"/>
    <cellStyle name="40% - Accent6 41 2" xfId="3418" xr:uid="{00000000-0005-0000-0000-00002C040000}"/>
    <cellStyle name="40% - Accent6 42" xfId="579" xr:uid="{00000000-0005-0000-0000-00002D040000}"/>
    <cellStyle name="40% - Accent6 42 2" xfId="3419" xr:uid="{00000000-0005-0000-0000-00002E040000}"/>
    <cellStyle name="40% - Accent6 43" xfId="580" xr:uid="{00000000-0005-0000-0000-00002F040000}"/>
    <cellStyle name="40% - Accent6 43 2" xfId="3420" xr:uid="{00000000-0005-0000-0000-000030040000}"/>
    <cellStyle name="40% - Accent6 44" xfId="581" xr:uid="{00000000-0005-0000-0000-000031040000}"/>
    <cellStyle name="40% - Accent6 44 2" xfId="3421" xr:uid="{00000000-0005-0000-0000-000032040000}"/>
    <cellStyle name="40% - Accent6 5" xfId="582" xr:uid="{00000000-0005-0000-0000-000033040000}"/>
    <cellStyle name="40% - Accent6 5 2" xfId="3422" xr:uid="{00000000-0005-0000-0000-000034040000}"/>
    <cellStyle name="40% - Accent6 6" xfId="583" xr:uid="{00000000-0005-0000-0000-000035040000}"/>
    <cellStyle name="40% - Accent6 6 2" xfId="3423" xr:uid="{00000000-0005-0000-0000-000036040000}"/>
    <cellStyle name="40% - Accent6 7" xfId="584" xr:uid="{00000000-0005-0000-0000-000037040000}"/>
    <cellStyle name="40% - Accent6 7 2" xfId="3424" xr:uid="{00000000-0005-0000-0000-000038040000}"/>
    <cellStyle name="40% - Accent6 8" xfId="585" xr:uid="{00000000-0005-0000-0000-000039040000}"/>
    <cellStyle name="40% - Accent6 8 2" xfId="3425" xr:uid="{00000000-0005-0000-0000-00003A040000}"/>
    <cellStyle name="40% - Accent6 9" xfId="586" xr:uid="{00000000-0005-0000-0000-00003B040000}"/>
    <cellStyle name="40% - Accent6 9 2" xfId="3426" xr:uid="{00000000-0005-0000-0000-00003C040000}"/>
    <cellStyle name="40% - 强调文字颜色 1" xfId="2101" xr:uid="{00000000-0005-0000-0000-00003D040000}"/>
    <cellStyle name="40% - 强调文字颜色 1 2" xfId="3427" xr:uid="{00000000-0005-0000-0000-00003E040000}"/>
    <cellStyle name="40% - 强调文字颜色 2" xfId="2102" xr:uid="{00000000-0005-0000-0000-00003F040000}"/>
    <cellStyle name="40% - 强调文字颜色 2 2" xfId="3428" xr:uid="{00000000-0005-0000-0000-000040040000}"/>
    <cellStyle name="40% - 强调文字颜色 3" xfId="2103" xr:uid="{00000000-0005-0000-0000-000041040000}"/>
    <cellStyle name="40% - 强调文字颜色 3 2" xfId="3429" xr:uid="{00000000-0005-0000-0000-000042040000}"/>
    <cellStyle name="40% - 强调文字颜色 4" xfId="2104" xr:uid="{00000000-0005-0000-0000-000043040000}"/>
    <cellStyle name="40% - 强调文字颜色 4 2" xfId="3430" xr:uid="{00000000-0005-0000-0000-000044040000}"/>
    <cellStyle name="40% - 强调文字颜色 5" xfId="2105" xr:uid="{00000000-0005-0000-0000-000045040000}"/>
    <cellStyle name="40% - 强调文字颜色 5 2" xfId="3431" xr:uid="{00000000-0005-0000-0000-000046040000}"/>
    <cellStyle name="40% - 强调文字颜色 6" xfId="2106" xr:uid="{00000000-0005-0000-0000-000047040000}"/>
    <cellStyle name="40% - 强调文字颜色 6 2" xfId="3432" xr:uid="{00000000-0005-0000-0000-000048040000}"/>
    <cellStyle name="60% - Accent1" xfId="36" builtinId="32" customBuiltin="1"/>
    <cellStyle name="60% - Accent1 10" xfId="587" xr:uid="{00000000-0005-0000-0000-00004A040000}"/>
    <cellStyle name="60% - Accent1 10 2" xfId="3433" xr:uid="{00000000-0005-0000-0000-00004B040000}"/>
    <cellStyle name="60% - Accent1 11" xfId="588" xr:uid="{00000000-0005-0000-0000-00004C040000}"/>
    <cellStyle name="60% - Accent1 11 2" xfId="3434" xr:uid="{00000000-0005-0000-0000-00004D040000}"/>
    <cellStyle name="60% - Accent1 12" xfId="589" xr:uid="{00000000-0005-0000-0000-00004E040000}"/>
    <cellStyle name="60% - Accent1 12 2" xfId="3435" xr:uid="{00000000-0005-0000-0000-00004F040000}"/>
    <cellStyle name="60% - Accent1 13" xfId="590" xr:uid="{00000000-0005-0000-0000-000050040000}"/>
    <cellStyle name="60% - Accent1 13 2" xfId="3436" xr:uid="{00000000-0005-0000-0000-000051040000}"/>
    <cellStyle name="60% - Accent1 14" xfId="591" xr:uid="{00000000-0005-0000-0000-000052040000}"/>
    <cellStyle name="60% - Accent1 14 2" xfId="3437" xr:uid="{00000000-0005-0000-0000-000053040000}"/>
    <cellStyle name="60% - Accent1 15" xfId="592" xr:uid="{00000000-0005-0000-0000-000054040000}"/>
    <cellStyle name="60% - Accent1 15 2" xfId="3438" xr:uid="{00000000-0005-0000-0000-000055040000}"/>
    <cellStyle name="60% - Accent1 16" xfId="593" xr:uid="{00000000-0005-0000-0000-000056040000}"/>
    <cellStyle name="60% - Accent1 16 2" xfId="3439" xr:uid="{00000000-0005-0000-0000-000057040000}"/>
    <cellStyle name="60% - Accent1 17" xfId="594" xr:uid="{00000000-0005-0000-0000-000058040000}"/>
    <cellStyle name="60% - Accent1 17 2" xfId="3440" xr:uid="{00000000-0005-0000-0000-000059040000}"/>
    <cellStyle name="60% - Accent1 18" xfId="595" xr:uid="{00000000-0005-0000-0000-00005A040000}"/>
    <cellStyle name="60% - Accent1 18 2" xfId="3441" xr:uid="{00000000-0005-0000-0000-00005B040000}"/>
    <cellStyle name="60% - Accent1 19" xfId="596" xr:uid="{00000000-0005-0000-0000-00005C040000}"/>
    <cellStyle name="60% - Accent1 19 2" xfId="3442" xr:uid="{00000000-0005-0000-0000-00005D040000}"/>
    <cellStyle name="60% - Accent1 2" xfId="597" xr:uid="{00000000-0005-0000-0000-00005E040000}"/>
    <cellStyle name="60% - Accent1 2 2" xfId="3443" xr:uid="{00000000-0005-0000-0000-00005F040000}"/>
    <cellStyle name="60% - Accent1 20" xfId="598" xr:uid="{00000000-0005-0000-0000-000060040000}"/>
    <cellStyle name="60% - Accent1 20 2" xfId="3444" xr:uid="{00000000-0005-0000-0000-000061040000}"/>
    <cellStyle name="60% - Accent1 21" xfId="599" xr:uid="{00000000-0005-0000-0000-000062040000}"/>
    <cellStyle name="60% - Accent1 21 2" xfId="3445" xr:uid="{00000000-0005-0000-0000-000063040000}"/>
    <cellStyle name="60% - Accent1 22" xfId="600" xr:uid="{00000000-0005-0000-0000-000064040000}"/>
    <cellStyle name="60% - Accent1 22 2" xfId="3446" xr:uid="{00000000-0005-0000-0000-000065040000}"/>
    <cellStyle name="60% - Accent1 23" xfId="601" xr:uid="{00000000-0005-0000-0000-000066040000}"/>
    <cellStyle name="60% - Accent1 23 2" xfId="3447" xr:uid="{00000000-0005-0000-0000-000067040000}"/>
    <cellStyle name="60% - Accent1 24" xfId="602" xr:uid="{00000000-0005-0000-0000-000068040000}"/>
    <cellStyle name="60% - Accent1 24 2" xfId="3448" xr:uid="{00000000-0005-0000-0000-000069040000}"/>
    <cellStyle name="60% - Accent1 25" xfId="603" xr:uid="{00000000-0005-0000-0000-00006A040000}"/>
    <cellStyle name="60% - Accent1 25 2" xfId="3449" xr:uid="{00000000-0005-0000-0000-00006B040000}"/>
    <cellStyle name="60% - Accent1 26" xfId="604" xr:uid="{00000000-0005-0000-0000-00006C040000}"/>
    <cellStyle name="60% - Accent1 26 2" xfId="3450" xr:uid="{00000000-0005-0000-0000-00006D040000}"/>
    <cellStyle name="60% - Accent1 27" xfId="605" xr:uid="{00000000-0005-0000-0000-00006E040000}"/>
    <cellStyle name="60% - Accent1 27 2" xfId="3451" xr:uid="{00000000-0005-0000-0000-00006F040000}"/>
    <cellStyle name="60% - Accent1 28" xfId="606" xr:uid="{00000000-0005-0000-0000-000070040000}"/>
    <cellStyle name="60% - Accent1 28 2" xfId="3452" xr:uid="{00000000-0005-0000-0000-000071040000}"/>
    <cellStyle name="60% - Accent1 29" xfId="607" xr:uid="{00000000-0005-0000-0000-000072040000}"/>
    <cellStyle name="60% - Accent1 29 2" xfId="3453" xr:uid="{00000000-0005-0000-0000-000073040000}"/>
    <cellStyle name="60% - Accent1 3" xfId="608" xr:uid="{00000000-0005-0000-0000-000074040000}"/>
    <cellStyle name="60% - Accent1 3 2" xfId="3454" xr:uid="{00000000-0005-0000-0000-000075040000}"/>
    <cellStyle name="60% - Accent1 30" xfId="609" xr:uid="{00000000-0005-0000-0000-000076040000}"/>
    <cellStyle name="60% - Accent1 30 2" xfId="3455" xr:uid="{00000000-0005-0000-0000-000077040000}"/>
    <cellStyle name="60% - Accent1 31" xfId="610" xr:uid="{00000000-0005-0000-0000-000078040000}"/>
    <cellStyle name="60% - Accent1 31 2" xfId="3456" xr:uid="{00000000-0005-0000-0000-000079040000}"/>
    <cellStyle name="60% - Accent1 32" xfId="611" xr:uid="{00000000-0005-0000-0000-00007A040000}"/>
    <cellStyle name="60% - Accent1 32 2" xfId="3457" xr:uid="{00000000-0005-0000-0000-00007B040000}"/>
    <cellStyle name="60% - Accent1 33" xfId="612" xr:uid="{00000000-0005-0000-0000-00007C040000}"/>
    <cellStyle name="60% - Accent1 33 2" xfId="3458" xr:uid="{00000000-0005-0000-0000-00007D040000}"/>
    <cellStyle name="60% - Accent1 34" xfId="613" xr:uid="{00000000-0005-0000-0000-00007E040000}"/>
    <cellStyle name="60% - Accent1 34 2" xfId="3459" xr:uid="{00000000-0005-0000-0000-00007F040000}"/>
    <cellStyle name="60% - Accent1 35" xfId="614" xr:uid="{00000000-0005-0000-0000-000080040000}"/>
    <cellStyle name="60% - Accent1 35 2" xfId="3460" xr:uid="{00000000-0005-0000-0000-000081040000}"/>
    <cellStyle name="60% - Accent1 36" xfId="615" xr:uid="{00000000-0005-0000-0000-000082040000}"/>
    <cellStyle name="60% - Accent1 36 2" xfId="3461" xr:uid="{00000000-0005-0000-0000-000083040000}"/>
    <cellStyle name="60% - Accent1 37" xfId="616" xr:uid="{00000000-0005-0000-0000-000084040000}"/>
    <cellStyle name="60% - Accent1 37 2" xfId="3462" xr:uid="{00000000-0005-0000-0000-000085040000}"/>
    <cellStyle name="60% - Accent1 38" xfId="617" xr:uid="{00000000-0005-0000-0000-000086040000}"/>
    <cellStyle name="60% - Accent1 38 2" xfId="3463" xr:uid="{00000000-0005-0000-0000-000087040000}"/>
    <cellStyle name="60% - Accent1 39" xfId="618" xr:uid="{00000000-0005-0000-0000-000088040000}"/>
    <cellStyle name="60% - Accent1 39 2" xfId="3464" xr:uid="{00000000-0005-0000-0000-000089040000}"/>
    <cellStyle name="60% - Accent1 4" xfId="619" xr:uid="{00000000-0005-0000-0000-00008A040000}"/>
    <cellStyle name="60% - Accent1 4 2" xfId="3465" xr:uid="{00000000-0005-0000-0000-00008B040000}"/>
    <cellStyle name="60% - Accent1 40" xfId="620" xr:uid="{00000000-0005-0000-0000-00008C040000}"/>
    <cellStyle name="60% - Accent1 40 2" xfId="3466" xr:uid="{00000000-0005-0000-0000-00008D040000}"/>
    <cellStyle name="60% - Accent1 41" xfId="621" xr:uid="{00000000-0005-0000-0000-00008E040000}"/>
    <cellStyle name="60% - Accent1 41 2" xfId="3467" xr:uid="{00000000-0005-0000-0000-00008F040000}"/>
    <cellStyle name="60% - Accent1 42" xfId="622" xr:uid="{00000000-0005-0000-0000-000090040000}"/>
    <cellStyle name="60% - Accent1 42 2" xfId="3468" xr:uid="{00000000-0005-0000-0000-000091040000}"/>
    <cellStyle name="60% - Accent1 43" xfId="623" xr:uid="{00000000-0005-0000-0000-000092040000}"/>
    <cellStyle name="60% - Accent1 43 2" xfId="3469" xr:uid="{00000000-0005-0000-0000-000093040000}"/>
    <cellStyle name="60% - Accent1 44" xfId="624" xr:uid="{00000000-0005-0000-0000-000094040000}"/>
    <cellStyle name="60% - Accent1 44 2" xfId="3470" xr:uid="{00000000-0005-0000-0000-000095040000}"/>
    <cellStyle name="60% - Accent1 5" xfId="625" xr:uid="{00000000-0005-0000-0000-000096040000}"/>
    <cellStyle name="60% - Accent1 5 2" xfId="3471" xr:uid="{00000000-0005-0000-0000-000097040000}"/>
    <cellStyle name="60% - Accent1 6" xfId="626" xr:uid="{00000000-0005-0000-0000-000098040000}"/>
    <cellStyle name="60% - Accent1 6 2" xfId="3472" xr:uid="{00000000-0005-0000-0000-000099040000}"/>
    <cellStyle name="60% - Accent1 7" xfId="627" xr:uid="{00000000-0005-0000-0000-00009A040000}"/>
    <cellStyle name="60% - Accent1 7 2" xfId="3473" xr:uid="{00000000-0005-0000-0000-00009B040000}"/>
    <cellStyle name="60% - Accent1 8" xfId="628" xr:uid="{00000000-0005-0000-0000-00009C040000}"/>
    <cellStyle name="60% - Accent1 8 2" xfId="3474" xr:uid="{00000000-0005-0000-0000-00009D040000}"/>
    <cellStyle name="60% - Accent1 9" xfId="629" xr:uid="{00000000-0005-0000-0000-00009E040000}"/>
    <cellStyle name="60% - Accent1 9 2" xfId="3475" xr:uid="{00000000-0005-0000-0000-00009F040000}"/>
    <cellStyle name="60% - Accent2" xfId="40" builtinId="36" customBuiltin="1"/>
    <cellStyle name="60% - Accent2 10" xfId="630" xr:uid="{00000000-0005-0000-0000-0000A1040000}"/>
    <cellStyle name="60% - Accent2 10 2" xfId="3476" xr:uid="{00000000-0005-0000-0000-0000A2040000}"/>
    <cellStyle name="60% - Accent2 11" xfId="631" xr:uid="{00000000-0005-0000-0000-0000A3040000}"/>
    <cellStyle name="60% - Accent2 11 2" xfId="3477" xr:uid="{00000000-0005-0000-0000-0000A4040000}"/>
    <cellStyle name="60% - Accent2 12" xfId="632" xr:uid="{00000000-0005-0000-0000-0000A5040000}"/>
    <cellStyle name="60% - Accent2 12 2" xfId="3478" xr:uid="{00000000-0005-0000-0000-0000A6040000}"/>
    <cellStyle name="60% - Accent2 13" xfId="633" xr:uid="{00000000-0005-0000-0000-0000A7040000}"/>
    <cellStyle name="60% - Accent2 13 2" xfId="3479" xr:uid="{00000000-0005-0000-0000-0000A8040000}"/>
    <cellStyle name="60% - Accent2 14" xfId="634" xr:uid="{00000000-0005-0000-0000-0000A9040000}"/>
    <cellStyle name="60% - Accent2 14 2" xfId="3480" xr:uid="{00000000-0005-0000-0000-0000AA040000}"/>
    <cellStyle name="60% - Accent2 15" xfId="635" xr:uid="{00000000-0005-0000-0000-0000AB040000}"/>
    <cellStyle name="60% - Accent2 15 2" xfId="3481" xr:uid="{00000000-0005-0000-0000-0000AC040000}"/>
    <cellStyle name="60% - Accent2 16" xfId="636" xr:uid="{00000000-0005-0000-0000-0000AD040000}"/>
    <cellStyle name="60% - Accent2 16 2" xfId="3482" xr:uid="{00000000-0005-0000-0000-0000AE040000}"/>
    <cellStyle name="60% - Accent2 17" xfId="637" xr:uid="{00000000-0005-0000-0000-0000AF040000}"/>
    <cellStyle name="60% - Accent2 17 2" xfId="3483" xr:uid="{00000000-0005-0000-0000-0000B0040000}"/>
    <cellStyle name="60% - Accent2 18" xfId="638" xr:uid="{00000000-0005-0000-0000-0000B1040000}"/>
    <cellStyle name="60% - Accent2 18 2" xfId="3484" xr:uid="{00000000-0005-0000-0000-0000B2040000}"/>
    <cellStyle name="60% - Accent2 19" xfId="639" xr:uid="{00000000-0005-0000-0000-0000B3040000}"/>
    <cellStyle name="60% - Accent2 19 2" xfId="3485" xr:uid="{00000000-0005-0000-0000-0000B4040000}"/>
    <cellStyle name="60% - Accent2 2" xfId="640" xr:uid="{00000000-0005-0000-0000-0000B5040000}"/>
    <cellStyle name="60% - Accent2 2 2" xfId="3486" xr:uid="{00000000-0005-0000-0000-0000B6040000}"/>
    <cellStyle name="60% - Accent2 20" xfId="641" xr:uid="{00000000-0005-0000-0000-0000B7040000}"/>
    <cellStyle name="60% - Accent2 20 2" xfId="3487" xr:uid="{00000000-0005-0000-0000-0000B8040000}"/>
    <cellStyle name="60% - Accent2 21" xfId="642" xr:uid="{00000000-0005-0000-0000-0000B9040000}"/>
    <cellStyle name="60% - Accent2 21 2" xfId="3488" xr:uid="{00000000-0005-0000-0000-0000BA040000}"/>
    <cellStyle name="60% - Accent2 22" xfId="643" xr:uid="{00000000-0005-0000-0000-0000BB040000}"/>
    <cellStyle name="60% - Accent2 22 2" xfId="3489" xr:uid="{00000000-0005-0000-0000-0000BC040000}"/>
    <cellStyle name="60% - Accent2 23" xfId="644" xr:uid="{00000000-0005-0000-0000-0000BD040000}"/>
    <cellStyle name="60% - Accent2 23 2" xfId="3490" xr:uid="{00000000-0005-0000-0000-0000BE040000}"/>
    <cellStyle name="60% - Accent2 24" xfId="645" xr:uid="{00000000-0005-0000-0000-0000BF040000}"/>
    <cellStyle name="60% - Accent2 24 2" xfId="3491" xr:uid="{00000000-0005-0000-0000-0000C0040000}"/>
    <cellStyle name="60% - Accent2 25" xfId="646" xr:uid="{00000000-0005-0000-0000-0000C1040000}"/>
    <cellStyle name="60% - Accent2 25 2" xfId="3492" xr:uid="{00000000-0005-0000-0000-0000C2040000}"/>
    <cellStyle name="60% - Accent2 26" xfId="647" xr:uid="{00000000-0005-0000-0000-0000C3040000}"/>
    <cellStyle name="60% - Accent2 26 2" xfId="3493" xr:uid="{00000000-0005-0000-0000-0000C4040000}"/>
    <cellStyle name="60% - Accent2 27" xfId="648" xr:uid="{00000000-0005-0000-0000-0000C5040000}"/>
    <cellStyle name="60% - Accent2 27 2" xfId="3494" xr:uid="{00000000-0005-0000-0000-0000C6040000}"/>
    <cellStyle name="60% - Accent2 28" xfId="649" xr:uid="{00000000-0005-0000-0000-0000C7040000}"/>
    <cellStyle name="60% - Accent2 28 2" xfId="3495" xr:uid="{00000000-0005-0000-0000-0000C8040000}"/>
    <cellStyle name="60% - Accent2 29" xfId="650" xr:uid="{00000000-0005-0000-0000-0000C9040000}"/>
    <cellStyle name="60% - Accent2 29 2" xfId="3496" xr:uid="{00000000-0005-0000-0000-0000CA040000}"/>
    <cellStyle name="60% - Accent2 3" xfId="651" xr:uid="{00000000-0005-0000-0000-0000CB040000}"/>
    <cellStyle name="60% - Accent2 3 2" xfId="3497" xr:uid="{00000000-0005-0000-0000-0000CC040000}"/>
    <cellStyle name="60% - Accent2 30" xfId="652" xr:uid="{00000000-0005-0000-0000-0000CD040000}"/>
    <cellStyle name="60% - Accent2 30 2" xfId="3498" xr:uid="{00000000-0005-0000-0000-0000CE040000}"/>
    <cellStyle name="60% - Accent2 31" xfId="653" xr:uid="{00000000-0005-0000-0000-0000CF040000}"/>
    <cellStyle name="60% - Accent2 31 2" xfId="3499" xr:uid="{00000000-0005-0000-0000-0000D0040000}"/>
    <cellStyle name="60% - Accent2 32" xfId="654" xr:uid="{00000000-0005-0000-0000-0000D1040000}"/>
    <cellStyle name="60% - Accent2 32 2" xfId="3500" xr:uid="{00000000-0005-0000-0000-0000D2040000}"/>
    <cellStyle name="60% - Accent2 33" xfId="655" xr:uid="{00000000-0005-0000-0000-0000D3040000}"/>
    <cellStyle name="60% - Accent2 33 2" xfId="3501" xr:uid="{00000000-0005-0000-0000-0000D4040000}"/>
    <cellStyle name="60% - Accent2 34" xfId="656" xr:uid="{00000000-0005-0000-0000-0000D5040000}"/>
    <cellStyle name="60% - Accent2 34 2" xfId="3502" xr:uid="{00000000-0005-0000-0000-0000D6040000}"/>
    <cellStyle name="60% - Accent2 35" xfId="657" xr:uid="{00000000-0005-0000-0000-0000D7040000}"/>
    <cellStyle name="60% - Accent2 35 2" xfId="3503" xr:uid="{00000000-0005-0000-0000-0000D8040000}"/>
    <cellStyle name="60% - Accent2 36" xfId="658" xr:uid="{00000000-0005-0000-0000-0000D9040000}"/>
    <cellStyle name="60% - Accent2 36 2" xfId="3504" xr:uid="{00000000-0005-0000-0000-0000DA040000}"/>
    <cellStyle name="60% - Accent2 37" xfId="659" xr:uid="{00000000-0005-0000-0000-0000DB040000}"/>
    <cellStyle name="60% - Accent2 37 2" xfId="3505" xr:uid="{00000000-0005-0000-0000-0000DC040000}"/>
    <cellStyle name="60% - Accent2 38" xfId="660" xr:uid="{00000000-0005-0000-0000-0000DD040000}"/>
    <cellStyle name="60% - Accent2 38 2" xfId="3506" xr:uid="{00000000-0005-0000-0000-0000DE040000}"/>
    <cellStyle name="60% - Accent2 39" xfId="661" xr:uid="{00000000-0005-0000-0000-0000DF040000}"/>
    <cellStyle name="60% - Accent2 39 2" xfId="3507" xr:uid="{00000000-0005-0000-0000-0000E0040000}"/>
    <cellStyle name="60% - Accent2 4" xfId="662" xr:uid="{00000000-0005-0000-0000-0000E1040000}"/>
    <cellStyle name="60% - Accent2 4 2" xfId="3508" xr:uid="{00000000-0005-0000-0000-0000E2040000}"/>
    <cellStyle name="60% - Accent2 40" xfId="663" xr:uid="{00000000-0005-0000-0000-0000E3040000}"/>
    <cellStyle name="60% - Accent2 40 2" xfId="3509" xr:uid="{00000000-0005-0000-0000-0000E4040000}"/>
    <cellStyle name="60% - Accent2 41" xfId="664" xr:uid="{00000000-0005-0000-0000-0000E5040000}"/>
    <cellStyle name="60% - Accent2 41 2" xfId="3510" xr:uid="{00000000-0005-0000-0000-0000E6040000}"/>
    <cellStyle name="60% - Accent2 42" xfId="665" xr:uid="{00000000-0005-0000-0000-0000E7040000}"/>
    <cellStyle name="60% - Accent2 42 2" xfId="3511" xr:uid="{00000000-0005-0000-0000-0000E8040000}"/>
    <cellStyle name="60% - Accent2 43" xfId="666" xr:uid="{00000000-0005-0000-0000-0000E9040000}"/>
    <cellStyle name="60% - Accent2 43 2" xfId="3512" xr:uid="{00000000-0005-0000-0000-0000EA040000}"/>
    <cellStyle name="60% - Accent2 44" xfId="667" xr:uid="{00000000-0005-0000-0000-0000EB040000}"/>
    <cellStyle name="60% - Accent2 44 2" xfId="3513" xr:uid="{00000000-0005-0000-0000-0000EC040000}"/>
    <cellStyle name="60% - Accent2 5" xfId="668" xr:uid="{00000000-0005-0000-0000-0000ED040000}"/>
    <cellStyle name="60% - Accent2 5 2" xfId="3514" xr:uid="{00000000-0005-0000-0000-0000EE040000}"/>
    <cellStyle name="60% - Accent2 6" xfId="669" xr:uid="{00000000-0005-0000-0000-0000EF040000}"/>
    <cellStyle name="60% - Accent2 6 2" xfId="3515" xr:uid="{00000000-0005-0000-0000-0000F0040000}"/>
    <cellStyle name="60% - Accent2 7" xfId="670" xr:uid="{00000000-0005-0000-0000-0000F1040000}"/>
    <cellStyle name="60% - Accent2 7 2" xfId="3516" xr:uid="{00000000-0005-0000-0000-0000F2040000}"/>
    <cellStyle name="60% - Accent2 8" xfId="671" xr:uid="{00000000-0005-0000-0000-0000F3040000}"/>
    <cellStyle name="60% - Accent2 8 2" xfId="3517" xr:uid="{00000000-0005-0000-0000-0000F4040000}"/>
    <cellStyle name="60% - Accent2 9" xfId="672" xr:uid="{00000000-0005-0000-0000-0000F5040000}"/>
    <cellStyle name="60% - Accent2 9 2" xfId="3518" xr:uid="{00000000-0005-0000-0000-0000F6040000}"/>
    <cellStyle name="60% - Accent3" xfId="44" builtinId="40" customBuiltin="1"/>
    <cellStyle name="60% - Accent3 10" xfId="673" xr:uid="{00000000-0005-0000-0000-0000F8040000}"/>
    <cellStyle name="60% - Accent3 10 2" xfId="3519" xr:uid="{00000000-0005-0000-0000-0000F9040000}"/>
    <cellStyle name="60% - Accent3 11" xfId="674" xr:uid="{00000000-0005-0000-0000-0000FA040000}"/>
    <cellStyle name="60% - Accent3 11 2" xfId="3520" xr:uid="{00000000-0005-0000-0000-0000FB040000}"/>
    <cellStyle name="60% - Accent3 12" xfId="675" xr:uid="{00000000-0005-0000-0000-0000FC040000}"/>
    <cellStyle name="60% - Accent3 12 2" xfId="3521" xr:uid="{00000000-0005-0000-0000-0000FD040000}"/>
    <cellStyle name="60% - Accent3 13" xfId="676" xr:uid="{00000000-0005-0000-0000-0000FE040000}"/>
    <cellStyle name="60% - Accent3 13 2" xfId="3522" xr:uid="{00000000-0005-0000-0000-0000FF040000}"/>
    <cellStyle name="60% - Accent3 14" xfId="677" xr:uid="{00000000-0005-0000-0000-000000050000}"/>
    <cellStyle name="60% - Accent3 14 2" xfId="3523" xr:uid="{00000000-0005-0000-0000-000001050000}"/>
    <cellStyle name="60% - Accent3 15" xfId="678" xr:uid="{00000000-0005-0000-0000-000002050000}"/>
    <cellStyle name="60% - Accent3 15 2" xfId="3524" xr:uid="{00000000-0005-0000-0000-000003050000}"/>
    <cellStyle name="60% - Accent3 16" xfId="679" xr:uid="{00000000-0005-0000-0000-000004050000}"/>
    <cellStyle name="60% - Accent3 16 2" xfId="3525" xr:uid="{00000000-0005-0000-0000-000005050000}"/>
    <cellStyle name="60% - Accent3 17" xfId="680" xr:uid="{00000000-0005-0000-0000-000006050000}"/>
    <cellStyle name="60% - Accent3 17 2" xfId="3526" xr:uid="{00000000-0005-0000-0000-000007050000}"/>
    <cellStyle name="60% - Accent3 18" xfId="681" xr:uid="{00000000-0005-0000-0000-000008050000}"/>
    <cellStyle name="60% - Accent3 18 2" xfId="3527" xr:uid="{00000000-0005-0000-0000-000009050000}"/>
    <cellStyle name="60% - Accent3 19" xfId="682" xr:uid="{00000000-0005-0000-0000-00000A050000}"/>
    <cellStyle name="60% - Accent3 19 2" xfId="3528" xr:uid="{00000000-0005-0000-0000-00000B050000}"/>
    <cellStyle name="60% - Accent3 2" xfId="683" xr:uid="{00000000-0005-0000-0000-00000C050000}"/>
    <cellStyle name="60% - Accent3 2 2" xfId="3529" xr:uid="{00000000-0005-0000-0000-00000D050000}"/>
    <cellStyle name="60% - Accent3 20" xfId="684" xr:uid="{00000000-0005-0000-0000-00000E050000}"/>
    <cellStyle name="60% - Accent3 20 2" xfId="3530" xr:uid="{00000000-0005-0000-0000-00000F050000}"/>
    <cellStyle name="60% - Accent3 21" xfId="685" xr:uid="{00000000-0005-0000-0000-000010050000}"/>
    <cellStyle name="60% - Accent3 21 2" xfId="3531" xr:uid="{00000000-0005-0000-0000-000011050000}"/>
    <cellStyle name="60% - Accent3 22" xfId="686" xr:uid="{00000000-0005-0000-0000-000012050000}"/>
    <cellStyle name="60% - Accent3 22 2" xfId="3532" xr:uid="{00000000-0005-0000-0000-000013050000}"/>
    <cellStyle name="60% - Accent3 23" xfId="687" xr:uid="{00000000-0005-0000-0000-000014050000}"/>
    <cellStyle name="60% - Accent3 23 2" xfId="3533" xr:uid="{00000000-0005-0000-0000-000015050000}"/>
    <cellStyle name="60% - Accent3 24" xfId="688" xr:uid="{00000000-0005-0000-0000-000016050000}"/>
    <cellStyle name="60% - Accent3 24 2" xfId="3534" xr:uid="{00000000-0005-0000-0000-000017050000}"/>
    <cellStyle name="60% - Accent3 25" xfId="689" xr:uid="{00000000-0005-0000-0000-000018050000}"/>
    <cellStyle name="60% - Accent3 25 2" xfId="3535" xr:uid="{00000000-0005-0000-0000-000019050000}"/>
    <cellStyle name="60% - Accent3 26" xfId="690" xr:uid="{00000000-0005-0000-0000-00001A050000}"/>
    <cellStyle name="60% - Accent3 26 2" xfId="3536" xr:uid="{00000000-0005-0000-0000-00001B050000}"/>
    <cellStyle name="60% - Accent3 27" xfId="691" xr:uid="{00000000-0005-0000-0000-00001C050000}"/>
    <cellStyle name="60% - Accent3 27 2" xfId="3537" xr:uid="{00000000-0005-0000-0000-00001D050000}"/>
    <cellStyle name="60% - Accent3 28" xfId="692" xr:uid="{00000000-0005-0000-0000-00001E050000}"/>
    <cellStyle name="60% - Accent3 28 2" xfId="3538" xr:uid="{00000000-0005-0000-0000-00001F050000}"/>
    <cellStyle name="60% - Accent3 29" xfId="693" xr:uid="{00000000-0005-0000-0000-000020050000}"/>
    <cellStyle name="60% - Accent3 29 2" xfId="3539" xr:uid="{00000000-0005-0000-0000-000021050000}"/>
    <cellStyle name="60% - Accent3 3" xfId="694" xr:uid="{00000000-0005-0000-0000-000022050000}"/>
    <cellStyle name="60% - Accent3 3 2" xfId="3540" xr:uid="{00000000-0005-0000-0000-000023050000}"/>
    <cellStyle name="60% - Accent3 30" xfId="695" xr:uid="{00000000-0005-0000-0000-000024050000}"/>
    <cellStyle name="60% - Accent3 30 2" xfId="3541" xr:uid="{00000000-0005-0000-0000-000025050000}"/>
    <cellStyle name="60% - Accent3 31" xfId="696" xr:uid="{00000000-0005-0000-0000-000026050000}"/>
    <cellStyle name="60% - Accent3 31 2" xfId="3542" xr:uid="{00000000-0005-0000-0000-000027050000}"/>
    <cellStyle name="60% - Accent3 32" xfId="697" xr:uid="{00000000-0005-0000-0000-000028050000}"/>
    <cellStyle name="60% - Accent3 32 2" xfId="3543" xr:uid="{00000000-0005-0000-0000-000029050000}"/>
    <cellStyle name="60% - Accent3 33" xfId="698" xr:uid="{00000000-0005-0000-0000-00002A050000}"/>
    <cellStyle name="60% - Accent3 33 2" xfId="3544" xr:uid="{00000000-0005-0000-0000-00002B050000}"/>
    <cellStyle name="60% - Accent3 34" xfId="699" xr:uid="{00000000-0005-0000-0000-00002C050000}"/>
    <cellStyle name="60% - Accent3 34 2" xfId="3545" xr:uid="{00000000-0005-0000-0000-00002D050000}"/>
    <cellStyle name="60% - Accent3 35" xfId="700" xr:uid="{00000000-0005-0000-0000-00002E050000}"/>
    <cellStyle name="60% - Accent3 35 2" xfId="3546" xr:uid="{00000000-0005-0000-0000-00002F050000}"/>
    <cellStyle name="60% - Accent3 36" xfId="701" xr:uid="{00000000-0005-0000-0000-000030050000}"/>
    <cellStyle name="60% - Accent3 36 2" xfId="3547" xr:uid="{00000000-0005-0000-0000-000031050000}"/>
    <cellStyle name="60% - Accent3 37" xfId="702" xr:uid="{00000000-0005-0000-0000-000032050000}"/>
    <cellStyle name="60% - Accent3 37 2" xfId="3548" xr:uid="{00000000-0005-0000-0000-000033050000}"/>
    <cellStyle name="60% - Accent3 38" xfId="703" xr:uid="{00000000-0005-0000-0000-000034050000}"/>
    <cellStyle name="60% - Accent3 38 2" xfId="3549" xr:uid="{00000000-0005-0000-0000-000035050000}"/>
    <cellStyle name="60% - Accent3 39" xfId="704" xr:uid="{00000000-0005-0000-0000-000036050000}"/>
    <cellStyle name="60% - Accent3 39 2" xfId="3550" xr:uid="{00000000-0005-0000-0000-000037050000}"/>
    <cellStyle name="60% - Accent3 4" xfId="705" xr:uid="{00000000-0005-0000-0000-000038050000}"/>
    <cellStyle name="60% - Accent3 4 2" xfId="3551" xr:uid="{00000000-0005-0000-0000-000039050000}"/>
    <cellStyle name="60% - Accent3 40" xfId="706" xr:uid="{00000000-0005-0000-0000-00003A050000}"/>
    <cellStyle name="60% - Accent3 40 2" xfId="3552" xr:uid="{00000000-0005-0000-0000-00003B050000}"/>
    <cellStyle name="60% - Accent3 41" xfId="707" xr:uid="{00000000-0005-0000-0000-00003C050000}"/>
    <cellStyle name="60% - Accent3 41 2" xfId="3553" xr:uid="{00000000-0005-0000-0000-00003D050000}"/>
    <cellStyle name="60% - Accent3 42" xfId="708" xr:uid="{00000000-0005-0000-0000-00003E050000}"/>
    <cellStyle name="60% - Accent3 42 2" xfId="3554" xr:uid="{00000000-0005-0000-0000-00003F050000}"/>
    <cellStyle name="60% - Accent3 43" xfId="709" xr:uid="{00000000-0005-0000-0000-000040050000}"/>
    <cellStyle name="60% - Accent3 43 2" xfId="3555" xr:uid="{00000000-0005-0000-0000-000041050000}"/>
    <cellStyle name="60% - Accent3 44" xfId="710" xr:uid="{00000000-0005-0000-0000-000042050000}"/>
    <cellStyle name="60% - Accent3 44 2" xfId="3556" xr:uid="{00000000-0005-0000-0000-000043050000}"/>
    <cellStyle name="60% - Accent3 5" xfId="711" xr:uid="{00000000-0005-0000-0000-000044050000}"/>
    <cellStyle name="60% - Accent3 5 2" xfId="3557" xr:uid="{00000000-0005-0000-0000-000045050000}"/>
    <cellStyle name="60% - Accent3 6" xfId="712" xr:uid="{00000000-0005-0000-0000-000046050000}"/>
    <cellStyle name="60% - Accent3 6 2" xfId="3558" xr:uid="{00000000-0005-0000-0000-000047050000}"/>
    <cellStyle name="60% - Accent3 7" xfId="713" xr:uid="{00000000-0005-0000-0000-000048050000}"/>
    <cellStyle name="60% - Accent3 7 2" xfId="3559" xr:uid="{00000000-0005-0000-0000-000049050000}"/>
    <cellStyle name="60% - Accent3 8" xfId="714" xr:uid="{00000000-0005-0000-0000-00004A050000}"/>
    <cellStyle name="60% - Accent3 8 2" xfId="3560" xr:uid="{00000000-0005-0000-0000-00004B050000}"/>
    <cellStyle name="60% - Accent3 9" xfId="715" xr:uid="{00000000-0005-0000-0000-00004C050000}"/>
    <cellStyle name="60% - Accent3 9 2" xfId="3561" xr:uid="{00000000-0005-0000-0000-00004D050000}"/>
    <cellStyle name="60% - Accent4" xfId="48" builtinId="44" customBuiltin="1"/>
    <cellStyle name="60% - Accent4 10" xfId="716" xr:uid="{00000000-0005-0000-0000-00004F050000}"/>
    <cellStyle name="60% - Accent4 10 2" xfId="3562" xr:uid="{00000000-0005-0000-0000-000050050000}"/>
    <cellStyle name="60% - Accent4 11" xfId="717" xr:uid="{00000000-0005-0000-0000-000051050000}"/>
    <cellStyle name="60% - Accent4 11 2" xfId="3563" xr:uid="{00000000-0005-0000-0000-000052050000}"/>
    <cellStyle name="60% - Accent4 12" xfId="718" xr:uid="{00000000-0005-0000-0000-000053050000}"/>
    <cellStyle name="60% - Accent4 12 2" xfId="3564" xr:uid="{00000000-0005-0000-0000-000054050000}"/>
    <cellStyle name="60% - Accent4 13" xfId="719" xr:uid="{00000000-0005-0000-0000-000055050000}"/>
    <cellStyle name="60% - Accent4 13 2" xfId="3565" xr:uid="{00000000-0005-0000-0000-000056050000}"/>
    <cellStyle name="60% - Accent4 14" xfId="720" xr:uid="{00000000-0005-0000-0000-000057050000}"/>
    <cellStyle name="60% - Accent4 14 2" xfId="3566" xr:uid="{00000000-0005-0000-0000-000058050000}"/>
    <cellStyle name="60% - Accent4 15" xfId="721" xr:uid="{00000000-0005-0000-0000-000059050000}"/>
    <cellStyle name="60% - Accent4 15 2" xfId="3567" xr:uid="{00000000-0005-0000-0000-00005A050000}"/>
    <cellStyle name="60% - Accent4 16" xfId="722" xr:uid="{00000000-0005-0000-0000-00005B050000}"/>
    <cellStyle name="60% - Accent4 16 2" xfId="3568" xr:uid="{00000000-0005-0000-0000-00005C050000}"/>
    <cellStyle name="60% - Accent4 17" xfId="723" xr:uid="{00000000-0005-0000-0000-00005D050000}"/>
    <cellStyle name="60% - Accent4 17 2" xfId="3569" xr:uid="{00000000-0005-0000-0000-00005E050000}"/>
    <cellStyle name="60% - Accent4 18" xfId="724" xr:uid="{00000000-0005-0000-0000-00005F050000}"/>
    <cellStyle name="60% - Accent4 18 2" xfId="3570" xr:uid="{00000000-0005-0000-0000-000060050000}"/>
    <cellStyle name="60% - Accent4 19" xfId="725" xr:uid="{00000000-0005-0000-0000-000061050000}"/>
    <cellStyle name="60% - Accent4 19 2" xfId="3571" xr:uid="{00000000-0005-0000-0000-000062050000}"/>
    <cellStyle name="60% - Accent4 2" xfId="726" xr:uid="{00000000-0005-0000-0000-000063050000}"/>
    <cellStyle name="60% - Accent4 2 2" xfId="3572" xr:uid="{00000000-0005-0000-0000-000064050000}"/>
    <cellStyle name="60% - Accent4 20" xfId="727" xr:uid="{00000000-0005-0000-0000-000065050000}"/>
    <cellStyle name="60% - Accent4 20 2" xfId="3573" xr:uid="{00000000-0005-0000-0000-000066050000}"/>
    <cellStyle name="60% - Accent4 21" xfId="728" xr:uid="{00000000-0005-0000-0000-000067050000}"/>
    <cellStyle name="60% - Accent4 21 2" xfId="3574" xr:uid="{00000000-0005-0000-0000-000068050000}"/>
    <cellStyle name="60% - Accent4 22" xfId="729" xr:uid="{00000000-0005-0000-0000-000069050000}"/>
    <cellStyle name="60% - Accent4 22 2" xfId="3575" xr:uid="{00000000-0005-0000-0000-00006A050000}"/>
    <cellStyle name="60% - Accent4 23" xfId="730" xr:uid="{00000000-0005-0000-0000-00006B050000}"/>
    <cellStyle name="60% - Accent4 23 2" xfId="3576" xr:uid="{00000000-0005-0000-0000-00006C050000}"/>
    <cellStyle name="60% - Accent4 24" xfId="731" xr:uid="{00000000-0005-0000-0000-00006D050000}"/>
    <cellStyle name="60% - Accent4 24 2" xfId="3577" xr:uid="{00000000-0005-0000-0000-00006E050000}"/>
    <cellStyle name="60% - Accent4 25" xfId="732" xr:uid="{00000000-0005-0000-0000-00006F050000}"/>
    <cellStyle name="60% - Accent4 25 2" xfId="3578" xr:uid="{00000000-0005-0000-0000-000070050000}"/>
    <cellStyle name="60% - Accent4 26" xfId="733" xr:uid="{00000000-0005-0000-0000-000071050000}"/>
    <cellStyle name="60% - Accent4 26 2" xfId="3579" xr:uid="{00000000-0005-0000-0000-000072050000}"/>
    <cellStyle name="60% - Accent4 27" xfId="734" xr:uid="{00000000-0005-0000-0000-000073050000}"/>
    <cellStyle name="60% - Accent4 27 2" xfId="3580" xr:uid="{00000000-0005-0000-0000-000074050000}"/>
    <cellStyle name="60% - Accent4 28" xfId="735" xr:uid="{00000000-0005-0000-0000-000075050000}"/>
    <cellStyle name="60% - Accent4 28 2" xfId="3581" xr:uid="{00000000-0005-0000-0000-000076050000}"/>
    <cellStyle name="60% - Accent4 29" xfId="736" xr:uid="{00000000-0005-0000-0000-000077050000}"/>
    <cellStyle name="60% - Accent4 29 2" xfId="3582" xr:uid="{00000000-0005-0000-0000-000078050000}"/>
    <cellStyle name="60% - Accent4 3" xfId="737" xr:uid="{00000000-0005-0000-0000-000079050000}"/>
    <cellStyle name="60% - Accent4 3 2" xfId="3583" xr:uid="{00000000-0005-0000-0000-00007A050000}"/>
    <cellStyle name="60% - Accent4 30" xfId="738" xr:uid="{00000000-0005-0000-0000-00007B050000}"/>
    <cellStyle name="60% - Accent4 30 2" xfId="3584" xr:uid="{00000000-0005-0000-0000-00007C050000}"/>
    <cellStyle name="60% - Accent4 31" xfId="739" xr:uid="{00000000-0005-0000-0000-00007D050000}"/>
    <cellStyle name="60% - Accent4 31 2" xfId="3585" xr:uid="{00000000-0005-0000-0000-00007E050000}"/>
    <cellStyle name="60% - Accent4 32" xfId="740" xr:uid="{00000000-0005-0000-0000-00007F050000}"/>
    <cellStyle name="60% - Accent4 32 2" xfId="3586" xr:uid="{00000000-0005-0000-0000-000080050000}"/>
    <cellStyle name="60% - Accent4 33" xfId="741" xr:uid="{00000000-0005-0000-0000-000081050000}"/>
    <cellStyle name="60% - Accent4 33 2" xfId="3587" xr:uid="{00000000-0005-0000-0000-000082050000}"/>
    <cellStyle name="60% - Accent4 34" xfId="742" xr:uid="{00000000-0005-0000-0000-000083050000}"/>
    <cellStyle name="60% - Accent4 34 2" xfId="3588" xr:uid="{00000000-0005-0000-0000-000084050000}"/>
    <cellStyle name="60% - Accent4 35" xfId="743" xr:uid="{00000000-0005-0000-0000-000085050000}"/>
    <cellStyle name="60% - Accent4 35 2" xfId="3589" xr:uid="{00000000-0005-0000-0000-000086050000}"/>
    <cellStyle name="60% - Accent4 36" xfId="744" xr:uid="{00000000-0005-0000-0000-000087050000}"/>
    <cellStyle name="60% - Accent4 36 2" xfId="3590" xr:uid="{00000000-0005-0000-0000-000088050000}"/>
    <cellStyle name="60% - Accent4 37" xfId="745" xr:uid="{00000000-0005-0000-0000-000089050000}"/>
    <cellStyle name="60% - Accent4 37 2" xfId="3591" xr:uid="{00000000-0005-0000-0000-00008A050000}"/>
    <cellStyle name="60% - Accent4 38" xfId="746" xr:uid="{00000000-0005-0000-0000-00008B050000}"/>
    <cellStyle name="60% - Accent4 38 2" xfId="3592" xr:uid="{00000000-0005-0000-0000-00008C050000}"/>
    <cellStyle name="60% - Accent4 39" xfId="747" xr:uid="{00000000-0005-0000-0000-00008D050000}"/>
    <cellStyle name="60% - Accent4 39 2" xfId="3593" xr:uid="{00000000-0005-0000-0000-00008E050000}"/>
    <cellStyle name="60% - Accent4 4" xfId="748" xr:uid="{00000000-0005-0000-0000-00008F050000}"/>
    <cellStyle name="60% - Accent4 4 2" xfId="3594" xr:uid="{00000000-0005-0000-0000-000090050000}"/>
    <cellStyle name="60% - Accent4 40" xfId="749" xr:uid="{00000000-0005-0000-0000-000091050000}"/>
    <cellStyle name="60% - Accent4 40 2" xfId="3595" xr:uid="{00000000-0005-0000-0000-000092050000}"/>
    <cellStyle name="60% - Accent4 41" xfId="750" xr:uid="{00000000-0005-0000-0000-000093050000}"/>
    <cellStyle name="60% - Accent4 41 2" xfId="3596" xr:uid="{00000000-0005-0000-0000-000094050000}"/>
    <cellStyle name="60% - Accent4 42" xfId="751" xr:uid="{00000000-0005-0000-0000-000095050000}"/>
    <cellStyle name="60% - Accent4 42 2" xfId="3597" xr:uid="{00000000-0005-0000-0000-000096050000}"/>
    <cellStyle name="60% - Accent4 43" xfId="752" xr:uid="{00000000-0005-0000-0000-000097050000}"/>
    <cellStyle name="60% - Accent4 43 2" xfId="3598" xr:uid="{00000000-0005-0000-0000-000098050000}"/>
    <cellStyle name="60% - Accent4 44" xfId="753" xr:uid="{00000000-0005-0000-0000-000099050000}"/>
    <cellStyle name="60% - Accent4 44 2" xfId="3599" xr:uid="{00000000-0005-0000-0000-00009A050000}"/>
    <cellStyle name="60% - Accent4 5" xfId="754" xr:uid="{00000000-0005-0000-0000-00009B050000}"/>
    <cellStyle name="60% - Accent4 5 2" xfId="3600" xr:uid="{00000000-0005-0000-0000-00009C050000}"/>
    <cellStyle name="60% - Accent4 6" xfId="755" xr:uid="{00000000-0005-0000-0000-00009D050000}"/>
    <cellStyle name="60% - Accent4 6 2" xfId="3601" xr:uid="{00000000-0005-0000-0000-00009E050000}"/>
    <cellStyle name="60% - Accent4 7" xfId="756" xr:uid="{00000000-0005-0000-0000-00009F050000}"/>
    <cellStyle name="60% - Accent4 7 2" xfId="3602" xr:uid="{00000000-0005-0000-0000-0000A0050000}"/>
    <cellStyle name="60% - Accent4 8" xfId="757" xr:uid="{00000000-0005-0000-0000-0000A1050000}"/>
    <cellStyle name="60% - Accent4 8 2" xfId="3603" xr:uid="{00000000-0005-0000-0000-0000A2050000}"/>
    <cellStyle name="60% - Accent4 9" xfId="758" xr:uid="{00000000-0005-0000-0000-0000A3050000}"/>
    <cellStyle name="60% - Accent4 9 2" xfId="3604" xr:uid="{00000000-0005-0000-0000-0000A4050000}"/>
    <cellStyle name="60% - Accent5" xfId="52" builtinId="48" customBuiltin="1"/>
    <cellStyle name="60% - Accent5 10" xfId="759" xr:uid="{00000000-0005-0000-0000-0000A6050000}"/>
    <cellStyle name="60% - Accent5 10 2" xfId="3605" xr:uid="{00000000-0005-0000-0000-0000A7050000}"/>
    <cellStyle name="60% - Accent5 11" xfId="760" xr:uid="{00000000-0005-0000-0000-0000A8050000}"/>
    <cellStyle name="60% - Accent5 11 2" xfId="3606" xr:uid="{00000000-0005-0000-0000-0000A9050000}"/>
    <cellStyle name="60% - Accent5 12" xfId="761" xr:uid="{00000000-0005-0000-0000-0000AA050000}"/>
    <cellStyle name="60% - Accent5 12 2" xfId="3607" xr:uid="{00000000-0005-0000-0000-0000AB050000}"/>
    <cellStyle name="60% - Accent5 13" xfId="762" xr:uid="{00000000-0005-0000-0000-0000AC050000}"/>
    <cellStyle name="60% - Accent5 13 2" xfId="3608" xr:uid="{00000000-0005-0000-0000-0000AD050000}"/>
    <cellStyle name="60% - Accent5 14" xfId="763" xr:uid="{00000000-0005-0000-0000-0000AE050000}"/>
    <cellStyle name="60% - Accent5 14 2" xfId="3609" xr:uid="{00000000-0005-0000-0000-0000AF050000}"/>
    <cellStyle name="60% - Accent5 15" xfId="764" xr:uid="{00000000-0005-0000-0000-0000B0050000}"/>
    <cellStyle name="60% - Accent5 15 2" xfId="3610" xr:uid="{00000000-0005-0000-0000-0000B1050000}"/>
    <cellStyle name="60% - Accent5 16" xfId="765" xr:uid="{00000000-0005-0000-0000-0000B2050000}"/>
    <cellStyle name="60% - Accent5 16 2" xfId="3611" xr:uid="{00000000-0005-0000-0000-0000B3050000}"/>
    <cellStyle name="60% - Accent5 17" xfId="766" xr:uid="{00000000-0005-0000-0000-0000B4050000}"/>
    <cellStyle name="60% - Accent5 17 2" xfId="3612" xr:uid="{00000000-0005-0000-0000-0000B5050000}"/>
    <cellStyle name="60% - Accent5 18" xfId="767" xr:uid="{00000000-0005-0000-0000-0000B6050000}"/>
    <cellStyle name="60% - Accent5 18 2" xfId="3613" xr:uid="{00000000-0005-0000-0000-0000B7050000}"/>
    <cellStyle name="60% - Accent5 19" xfId="768" xr:uid="{00000000-0005-0000-0000-0000B8050000}"/>
    <cellStyle name="60% - Accent5 19 2" xfId="3614" xr:uid="{00000000-0005-0000-0000-0000B9050000}"/>
    <cellStyle name="60% - Accent5 2" xfId="769" xr:uid="{00000000-0005-0000-0000-0000BA050000}"/>
    <cellStyle name="60% - Accent5 2 2" xfId="3615" xr:uid="{00000000-0005-0000-0000-0000BB050000}"/>
    <cellStyle name="60% - Accent5 20" xfId="770" xr:uid="{00000000-0005-0000-0000-0000BC050000}"/>
    <cellStyle name="60% - Accent5 20 2" xfId="3616" xr:uid="{00000000-0005-0000-0000-0000BD050000}"/>
    <cellStyle name="60% - Accent5 21" xfId="771" xr:uid="{00000000-0005-0000-0000-0000BE050000}"/>
    <cellStyle name="60% - Accent5 21 2" xfId="3617" xr:uid="{00000000-0005-0000-0000-0000BF050000}"/>
    <cellStyle name="60% - Accent5 22" xfId="772" xr:uid="{00000000-0005-0000-0000-0000C0050000}"/>
    <cellStyle name="60% - Accent5 22 2" xfId="3618" xr:uid="{00000000-0005-0000-0000-0000C1050000}"/>
    <cellStyle name="60% - Accent5 23" xfId="773" xr:uid="{00000000-0005-0000-0000-0000C2050000}"/>
    <cellStyle name="60% - Accent5 23 2" xfId="3619" xr:uid="{00000000-0005-0000-0000-0000C3050000}"/>
    <cellStyle name="60% - Accent5 24" xfId="774" xr:uid="{00000000-0005-0000-0000-0000C4050000}"/>
    <cellStyle name="60% - Accent5 24 2" xfId="3620" xr:uid="{00000000-0005-0000-0000-0000C5050000}"/>
    <cellStyle name="60% - Accent5 25" xfId="775" xr:uid="{00000000-0005-0000-0000-0000C6050000}"/>
    <cellStyle name="60% - Accent5 25 2" xfId="3621" xr:uid="{00000000-0005-0000-0000-0000C7050000}"/>
    <cellStyle name="60% - Accent5 26" xfId="776" xr:uid="{00000000-0005-0000-0000-0000C8050000}"/>
    <cellStyle name="60% - Accent5 26 2" xfId="3622" xr:uid="{00000000-0005-0000-0000-0000C9050000}"/>
    <cellStyle name="60% - Accent5 27" xfId="777" xr:uid="{00000000-0005-0000-0000-0000CA050000}"/>
    <cellStyle name="60% - Accent5 27 2" xfId="3623" xr:uid="{00000000-0005-0000-0000-0000CB050000}"/>
    <cellStyle name="60% - Accent5 28" xfId="778" xr:uid="{00000000-0005-0000-0000-0000CC050000}"/>
    <cellStyle name="60% - Accent5 28 2" xfId="3624" xr:uid="{00000000-0005-0000-0000-0000CD050000}"/>
    <cellStyle name="60% - Accent5 29" xfId="779" xr:uid="{00000000-0005-0000-0000-0000CE050000}"/>
    <cellStyle name="60% - Accent5 29 2" xfId="3625" xr:uid="{00000000-0005-0000-0000-0000CF050000}"/>
    <cellStyle name="60% - Accent5 3" xfId="780" xr:uid="{00000000-0005-0000-0000-0000D0050000}"/>
    <cellStyle name="60% - Accent5 3 2" xfId="3626" xr:uid="{00000000-0005-0000-0000-0000D1050000}"/>
    <cellStyle name="60% - Accent5 30" xfId="781" xr:uid="{00000000-0005-0000-0000-0000D2050000}"/>
    <cellStyle name="60% - Accent5 30 2" xfId="3627" xr:uid="{00000000-0005-0000-0000-0000D3050000}"/>
    <cellStyle name="60% - Accent5 31" xfId="782" xr:uid="{00000000-0005-0000-0000-0000D4050000}"/>
    <cellStyle name="60% - Accent5 31 2" xfId="3628" xr:uid="{00000000-0005-0000-0000-0000D5050000}"/>
    <cellStyle name="60% - Accent5 32" xfId="783" xr:uid="{00000000-0005-0000-0000-0000D6050000}"/>
    <cellStyle name="60% - Accent5 32 2" xfId="3629" xr:uid="{00000000-0005-0000-0000-0000D7050000}"/>
    <cellStyle name="60% - Accent5 33" xfId="784" xr:uid="{00000000-0005-0000-0000-0000D8050000}"/>
    <cellStyle name="60% - Accent5 33 2" xfId="3630" xr:uid="{00000000-0005-0000-0000-0000D9050000}"/>
    <cellStyle name="60% - Accent5 34" xfId="785" xr:uid="{00000000-0005-0000-0000-0000DA050000}"/>
    <cellStyle name="60% - Accent5 34 2" xfId="3631" xr:uid="{00000000-0005-0000-0000-0000DB050000}"/>
    <cellStyle name="60% - Accent5 35" xfId="786" xr:uid="{00000000-0005-0000-0000-0000DC050000}"/>
    <cellStyle name="60% - Accent5 35 2" xfId="3632" xr:uid="{00000000-0005-0000-0000-0000DD050000}"/>
    <cellStyle name="60% - Accent5 36" xfId="787" xr:uid="{00000000-0005-0000-0000-0000DE050000}"/>
    <cellStyle name="60% - Accent5 36 2" xfId="3633" xr:uid="{00000000-0005-0000-0000-0000DF050000}"/>
    <cellStyle name="60% - Accent5 37" xfId="788" xr:uid="{00000000-0005-0000-0000-0000E0050000}"/>
    <cellStyle name="60% - Accent5 37 2" xfId="3634" xr:uid="{00000000-0005-0000-0000-0000E1050000}"/>
    <cellStyle name="60% - Accent5 38" xfId="789" xr:uid="{00000000-0005-0000-0000-0000E2050000}"/>
    <cellStyle name="60% - Accent5 38 2" xfId="3635" xr:uid="{00000000-0005-0000-0000-0000E3050000}"/>
    <cellStyle name="60% - Accent5 39" xfId="790" xr:uid="{00000000-0005-0000-0000-0000E4050000}"/>
    <cellStyle name="60% - Accent5 39 2" xfId="3636" xr:uid="{00000000-0005-0000-0000-0000E5050000}"/>
    <cellStyle name="60% - Accent5 4" xfId="791" xr:uid="{00000000-0005-0000-0000-0000E6050000}"/>
    <cellStyle name="60% - Accent5 4 2" xfId="3637" xr:uid="{00000000-0005-0000-0000-0000E7050000}"/>
    <cellStyle name="60% - Accent5 40" xfId="792" xr:uid="{00000000-0005-0000-0000-0000E8050000}"/>
    <cellStyle name="60% - Accent5 40 2" xfId="3638" xr:uid="{00000000-0005-0000-0000-0000E9050000}"/>
    <cellStyle name="60% - Accent5 41" xfId="793" xr:uid="{00000000-0005-0000-0000-0000EA050000}"/>
    <cellStyle name="60% - Accent5 41 2" xfId="3639" xr:uid="{00000000-0005-0000-0000-0000EB050000}"/>
    <cellStyle name="60% - Accent5 42" xfId="794" xr:uid="{00000000-0005-0000-0000-0000EC050000}"/>
    <cellStyle name="60% - Accent5 42 2" xfId="3640" xr:uid="{00000000-0005-0000-0000-0000ED050000}"/>
    <cellStyle name="60% - Accent5 43" xfId="795" xr:uid="{00000000-0005-0000-0000-0000EE050000}"/>
    <cellStyle name="60% - Accent5 43 2" xfId="3641" xr:uid="{00000000-0005-0000-0000-0000EF050000}"/>
    <cellStyle name="60% - Accent5 44" xfId="796" xr:uid="{00000000-0005-0000-0000-0000F0050000}"/>
    <cellStyle name="60% - Accent5 44 2" xfId="3642" xr:uid="{00000000-0005-0000-0000-0000F1050000}"/>
    <cellStyle name="60% - Accent5 5" xfId="797" xr:uid="{00000000-0005-0000-0000-0000F2050000}"/>
    <cellStyle name="60% - Accent5 5 2" xfId="3643" xr:uid="{00000000-0005-0000-0000-0000F3050000}"/>
    <cellStyle name="60% - Accent5 6" xfId="798" xr:uid="{00000000-0005-0000-0000-0000F4050000}"/>
    <cellStyle name="60% - Accent5 6 2" xfId="3644" xr:uid="{00000000-0005-0000-0000-0000F5050000}"/>
    <cellStyle name="60% - Accent5 7" xfId="799" xr:uid="{00000000-0005-0000-0000-0000F6050000}"/>
    <cellStyle name="60% - Accent5 7 2" xfId="3645" xr:uid="{00000000-0005-0000-0000-0000F7050000}"/>
    <cellStyle name="60% - Accent5 8" xfId="800" xr:uid="{00000000-0005-0000-0000-0000F8050000}"/>
    <cellStyle name="60% - Accent5 8 2" xfId="3646" xr:uid="{00000000-0005-0000-0000-0000F9050000}"/>
    <cellStyle name="60% - Accent5 9" xfId="801" xr:uid="{00000000-0005-0000-0000-0000FA050000}"/>
    <cellStyle name="60% - Accent5 9 2" xfId="3647" xr:uid="{00000000-0005-0000-0000-0000FB050000}"/>
    <cellStyle name="60% - Accent6" xfId="56" builtinId="52" customBuiltin="1"/>
    <cellStyle name="60% - Accent6 10" xfId="802" xr:uid="{00000000-0005-0000-0000-0000FD050000}"/>
    <cellStyle name="60% - Accent6 10 2" xfId="3648" xr:uid="{00000000-0005-0000-0000-0000FE050000}"/>
    <cellStyle name="60% - Accent6 11" xfId="803" xr:uid="{00000000-0005-0000-0000-0000FF050000}"/>
    <cellStyle name="60% - Accent6 11 2" xfId="3649" xr:uid="{00000000-0005-0000-0000-000000060000}"/>
    <cellStyle name="60% - Accent6 12" xfId="804" xr:uid="{00000000-0005-0000-0000-000001060000}"/>
    <cellStyle name="60% - Accent6 12 2" xfId="3650" xr:uid="{00000000-0005-0000-0000-000002060000}"/>
    <cellStyle name="60% - Accent6 13" xfId="805" xr:uid="{00000000-0005-0000-0000-000003060000}"/>
    <cellStyle name="60% - Accent6 13 2" xfId="3651" xr:uid="{00000000-0005-0000-0000-000004060000}"/>
    <cellStyle name="60% - Accent6 14" xfId="806" xr:uid="{00000000-0005-0000-0000-000005060000}"/>
    <cellStyle name="60% - Accent6 14 2" xfId="3652" xr:uid="{00000000-0005-0000-0000-000006060000}"/>
    <cellStyle name="60% - Accent6 15" xfId="807" xr:uid="{00000000-0005-0000-0000-000007060000}"/>
    <cellStyle name="60% - Accent6 15 2" xfId="3653" xr:uid="{00000000-0005-0000-0000-000008060000}"/>
    <cellStyle name="60% - Accent6 16" xfId="808" xr:uid="{00000000-0005-0000-0000-000009060000}"/>
    <cellStyle name="60% - Accent6 16 2" xfId="3654" xr:uid="{00000000-0005-0000-0000-00000A060000}"/>
    <cellStyle name="60% - Accent6 17" xfId="809" xr:uid="{00000000-0005-0000-0000-00000B060000}"/>
    <cellStyle name="60% - Accent6 17 2" xfId="3655" xr:uid="{00000000-0005-0000-0000-00000C060000}"/>
    <cellStyle name="60% - Accent6 18" xfId="810" xr:uid="{00000000-0005-0000-0000-00000D060000}"/>
    <cellStyle name="60% - Accent6 18 2" xfId="3656" xr:uid="{00000000-0005-0000-0000-00000E060000}"/>
    <cellStyle name="60% - Accent6 19" xfId="811" xr:uid="{00000000-0005-0000-0000-00000F060000}"/>
    <cellStyle name="60% - Accent6 19 2" xfId="3657" xr:uid="{00000000-0005-0000-0000-000010060000}"/>
    <cellStyle name="60% - Accent6 2" xfId="812" xr:uid="{00000000-0005-0000-0000-000011060000}"/>
    <cellStyle name="60% - Accent6 2 2" xfId="3658" xr:uid="{00000000-0005-0000-0000-000012060000}"/>
    <cellStyle name="60% - Accent6 20" xfId="813" xr:uid="{00000000-0005-0000-0000-000013060000}"/>
    <cellStyle name="60% - Accent6 20 2" xfId="3659" xr:uid="{00000000-0005-0000-0000-000014060000}"/>
    <cellStyle name="60% - Accent6 21" xfId="814" xr:uid="{00000000-0005-0000-0000-000015060000}"/>
    <cellStyle name="60% - Accent6 21 2" xfId="3660" xr:uid="{00000000-0005-0000-0000-000016060000}"/>
    <cellStyle name="60% - Accent6 22" xfId="815" xr:uid="{00000000-0005-0000-0000-000017060000}"/>
    <cellStyle name="60% - Accent6 22 2" xfId="3661" xr:uid="{00000000-0005-0000-0000-000018060000}"/>
    <cellStyle name="60% - Accent6 23" xfId="816" xr:uid="{00000000-0005-0000-0000-000019060000}"/>
    <cellStyle name="60% - Accent6 23 2" xfId="3662" xr:uid="{00000000-0005-0000-0000-00001A060000}"/>
    <cellStyle name="60% - Accent6 24" xfId="817" xr:uid="{00000000-0005-0000-0000-00001B060000}"/>
    <cellStyle name="60% - Accent6 24 2" xfId="3663" xr:uid="{00000000-0005-0000-0000-00001C060000}"/>
    <cellStyle name="60% - Accent6 25" xfId="818" xr:uid="{00000000-0005-0000-0000-00001D060000}"/>
    <cellStyle name="60% - Accent6 25 2" xfId="3664" xr:uid="{00000000-0005-0000-0000-00001E060000}"/>
    <cellStyle name="60% - Accent6 26" xfId="819" xr:uid="{00000000-0005-0000-0000-00001F060000}"/>
    <cellStyle name="60% - Accent6 26 2" xfId="3665" xr:uid="{00000000-0005-0000-0000-000020060000}"/>
    <cellStyle name="60% - Accent6 27" xfId="820" xr:uid="{00000000-0005-0000-0000-000021060000}"/>
    <cellStyle name="60% - Accent6 27 2" xfId="3666" xr:uid="{00000000-0005-0000-0000-000022060000}"/>
    <cellStyle name="60% - Accent6 28" xfId="821" xr:uid="{00000000-0005-0000-0000-000023060000}"/>
    <cellStyle name="60% - Accent6 28 2" xfId="3667" xr:uid="{00000000-0005-0000-0000-000024060000}"/>
    <cellStyle name="60% - Accent6 29" xfId="822" xr:uid="{00000000-0005-0000-0000-000025060000}"/>
    <cellStyle name="60% - Accent6 29 2" xfId="3668" xr:uid="{00000000-0005-0000-0000-000026060000}"/>
    <cellStyle name="60% - Accent6 3" xfId="823" xr:uid="{00000000-0005-0000-0000-000027060000}"/>
    <cellStyle name="60% - Accent6 3 2" xfId="3669" xr:uid="{00000000-0005-0000-0000-000028060000}"/>
    <cellStyle name="60% - Accent6 30" xfId="824" xr:uid="{00000000-0005-0000-0000-000029060000}"/>
    <cellStyle name="60% - Accent6 30 2" xfId="3670" xr:uid="{00000000-0005-0000-0000-00002A060000}"/>
    <cellStyle name="60% - Accent6 31" xfId="825" xr:uid="{00000000-0005-0000-0000-00002B060000}"/>
    <cellStyle name="60% - Accent6 31 2" xfId="3671" xr:uid="{00000000-0005-0000-0000-00002C060000}"/>
    <cellStyle name="60% - Accent6 32" xfId="826" xr:uid="{00000000-0005-0000-0000-00002D060000}"/>
    <cellStyle name="60% - Accent6 32 2" xfId="3672" xr:uid="{00000000-0005-0000-0000-00002E060000}"/>
    <cellStyle name="60% - Accent6 33" xfId="827" xr:uid="{00000000-0005-0000-0000-00002F060000}"/>
    <cellStyle name="60% - Accent6 33 2" xfId="3673" xr:uid="{00000000-0005-0000-0000-000030060000}"/>
    <cellStyle name="60% - Accent6 34" xfId="828" xr:uid="{00000000-0005-0000-0000-000031060000}"/>
    <cellStyle name="60% - Accent6 34 2" xfId="3674" xr:uid="{00000000-0005-0000-0000-000032060000}"/>
    <cellStyle name="60% - Accent6 35" xfId="829" xr:uid="{00000000-0005-0000-0000-000033060000}"/>
    <cellStyle name="60% - Accent6 35 2" xfId="3675" xr:uid="{00000000-0005-0000-0000-000034060000}"/>
    <cellStyle name="60% - Accent6 36" xfId="830" xr:uid="{00000000-0005-0000-0000-000035060000}"/>
    <cellStyle name="60% - Accent6 36 2" xfId="3676" xr:uid="{00000000-0005-0000-0000-000036060000}"/>
    <cellStyle name="60% - Accent6 37" xfId="831" xr:uid="{00000000-0005-0000-0000-000037060000}"/>
    <cellStyle name="60% - Accent6 37 2" xfId="3677" xr:uid="{00000000-0005-0000-0000-000038060000}"/>
    <cellStyle name="60% - Accent6 38" xfId="832" xr:uid="{00000000-0005-0000-0000-000039060000}"/>
    <cellStyle name="60% - Accent6 38 2" xfId="3678" xr:uid="{00000000-0005-0000-0000-00003A060000}"/>
    <cellStyle name="60% - Accent6 39" xfId="833" xr:uid="{00000000-0005-0000-0000-00003B060000}"/>
    <cellStyle name="60% - Accent6 39 2" xfId="3679" xr:uid="{00000000-0005-0000-0000-00003C060000}"/>
    <cellStyle name="60% - Accent6 4" xfId="834" xr:uid="{00000000-0005-0000-0000-00003D060000}"/>
    <cellStyle name="60% - Accent6 4 2" xfId="3680" xr:uid="{00000000-0005-0000-0000-00003E060000}"/>
    <cellStyle name="60% - Accent6 40" xfId="835" xr:uid="{00000000-0005-0000-0000-00003F060000}"/>
    <cellStyle name="60% - Accent6 40 2" xfId="3681" xr:uid="{00000000-0005-0000-0000-000040060000}"/>
    <cellStyle name="60% - Accent6 41" xfId="836" xr:uid="{00000000-0005-0000-0000-000041060000}"/>
    <cellStyle name="60% - Accent6 41 2" xfId="3682" xr:uid="{00000000-0005-0000-0000-000042060000}"/>
    <cellStyle name="60% - Accent6 42" xfId="837" xr:uid="{00000000-0005-0000-0000-000043060000}"/>
    <cellStyle name="60% - Accent6 42 2" xfId="3683" xr:uid="{00000000-0005-0000-0000-000044060000}"/>
    <cellStyle name="60% - Accent6 43" xfId="838" xr:uid="{00000000-0005-0000-0000-000045060000}"/>
    <cellStyle name="60% - Accent6 43 2" xfId="3684" xr:uid="{00000000-0005-0000-0000-000046060000}"/>
    <cellStyle name="60% - Accent6 44" xfId="839" xr:uid="{00000000-0005-0000-0000-000047060000}"/>
    <cellStyle name="60% - Accent6 44 2" xfId="3685" xr:uid="{00000000-0005-0000-0000-000048060000}"/>
    <cellStyle name="60% - Accent6 5" xfId="840" xr:uid="{00000000-0005-0000-0000-000049060000}"/>
    <cellStyle name="60% - Accent6 5 2" xfId="3686" xr:uid="{00000000-0005-0000-0000-00004A060000}"/>
    <cellStyle name="60% - Accent6 6" xfId="841" xr:uid="{00000000-0005-0000-0000-00004B060000}"/>
    <cellStyle name="60% - Accent6 6 2" xfId="3687" xr:uid="{00000000-0005-0000-0000-00004C060000}"/>
    <cellStyle name="60% - Accent6 7" xfId="842" xr:uid="{00000000-0005-0000-0000-00004D060000}"/>
    <cellStyle name="60% - Accent6 7 2" xfId="3688" xr:uid="{00000000-0005-0000-0000-00004E060000}"/>
    <cellStyle name="60% - Accent6 8" xfId="843" xr:uid="{00000000-0005-0000-0000-00004F060000}"/>
    <cellStyle name="60% - Accent6 8 2" xfId="3689" xr:uid="{00000000-0005-0000-0000-000050060000}"/>
    <cellStyle name="60% - Accent6 9" xfId="844" xr:uid="{00000000-0005-0000-0000-000051060000}"/>
    <cellStyle name="60% - Accent6 9 2" xfId="3690" xr:uid="{00000000-0005-0000-0000-000052060000}"/>
    <cellStyle name="60% - 强调文字颜色 1" xfId="2107" xr:uid="{00000000-0005-0000-0000-000053060000}"/>
    <cellStyle name="60% - 强调文字颜色 1 2" xfId="3691" xr:uid="{00000000-0005-0000-0000-000054060000}"/>
    <cellStyle name="60% - 强调文字颜色 2" xfId="2108" xr:uid="{00000000-0005-0000-0000-000055060000}"/>
    <cellStyle name="60% - 强调文字颜色 2 2" xfId="3692" xr:uid="{00000000-0005-0000-0000-000056060000}"/>
    <cellStyle name="60% - 强调文字颜色 3" xfId="2109" xr:uid="{00000000-0005-0000-0000-000057060000}"/>
    <cellStyle name="60% - 强调文字颜色 3 2" xfId="3693" xr:uid="{00000000-0005-0000-0000-000058060000}"/>
    <cellStyle name="60% - 强调文字颜色 4" xfId="2110" xr:uid="{00000000-0005-0000-0000-000059060000}"/>
    <cellStyle name="60% - 强调文字颜色 4 2" xfId="3694" xr:uid="{00000000-0005-0000-0000-00005A060000}"/>
    <cellStyle name="60% - 强调文字颜色 5" xfId="2111" xr:uid="{00000000-0005-0000-0000-00005B060000}"/>
    <cellStyle name="60% - 强调文字颜色 5 2" xfId="3695" xr:uid="{00000000-0005-0000-0000-00005C060000}"/>
    <cellStyle name="60% - 强调文字颜色 6" xfId="2112" xr:uid="{00000000-0005-0000-0000-00005D060000}"/>
    <cellStyle name="60% - 强调文字颜色 6 2" xfId="3696" xr:uid="{00000000-0005-0000-0000-00005E060000}"/>
    <cellStyle name="9" xfId="2113" xr:uid="{00000000-0005-0000-0000-00005F060000}"/>
    <cellStyle name="Accent1" xfId="33" builtinId="29" customBuiltin="1"/>
    <cellStyle name="Accent1 10" xfId="845" xr:uid="{00000000-0005-0000-0000-000061060000}"/>
    <cellStyle name="Accent1 10 2" xfId="3697" xr:uid="{00000000-0005-0000-0000-000062060000}"/>
    <cellStyle name="Accent1 11" xfId="846" xr:uid="{00000000-0005-0000-0000-000063060000}"/>
    <cellStyle name="Accent1 11 2" xfId="3698" xr:uid="{00000000-0005-0000-0000-000064060000}"/>
    <cellStyle name="Accent1 12" xfId="847" xr:uid="{00000000-0005-0000-0000-000065060000}"/>
    <cellStyle name="Accent1 12 2" xfId="3699" xr:uid="{00000000-0005-0000-0000-000066060000}"/>
    <cellStyle name="Accent1 13" xfId="848" xr:uid="{00000000-0005-0000-0000-000067060000}"/>
    <cellStyle name="Accent1 13 2" xfId="3700" xr:uid="{00000000-0005-0000-0000-000068060000}"/>
    <cellStyle name="Accent1 14" xfId="849" xr:uid="{00000000-0005-0000-0000-000069060000}"/>
    <cellStyle name="Accent1 14 2" xfId="3701" xr:uid="{00000000-0005-0000-0000-00006A060000}"/>
    <cellStyle name="Accent1 15" xfId="850" xr:uid="{00000000-0005-0000-0000-00006B060000}"/>
    <cellStyle name="Accent1 15 2" xfId="3702" xr:uid="{00000000-0005-0000-0000-00006C060000}"/>
    <cellStyle name="Accent1 16" xfId="851" xr:uid="{00000000-0005-0000-0000-00006D060000}"/>
    <cellStyle name="Accent1 16 2" xfId="3703" xr:uid="{00000000-0005-0000-0000-00006E060000}"/>
    <cellStyle name="Accent1 17" xfId="852" xr:uid="{00000000-0005-0000-0000-00006F060000}"/>
    <cellStyle name="Accent1 17 2" xfId="3704" xr:uid="{00000000-0005-0000-0000-000070060000}"/>
    <cellStyle name="Accent1 18" xfId="853" xr:uid="{00000000-0005-0000-0000-000071060000}"/>
    <cellStyle name="Accent1 18 2" xfId="3705" xr:uid="{00000000-0005-0000-0000-000072060000}"/>
    <cellStyle name="Accent1 19" xfId="854" xr:uid="{00000000-0005-0000-0000-000073060000}"/>
    <cellStyle name="Accent1 19 2" xfId="3706" xr:uid="{00000000-0005-0000-0000-000074060000}"/>
    <cellStyle name="Accent1 2" xfId="855" xr:uid="{00000000-0005-0000-0000-000075060000}"/>
    <cellStyle name="Accent1 2 2" xfId="3707" xr:uid="{00000000-0005-0000-0000-000076060000}"/>
    <cellStyle name="Accent1 20" xfId="856" xr:uid="{00000000-0005-0000-0000-000077060000}"/>
    <cellStyle name="Accent1 20 2" xfId="3708" xr:uid="{00000000-0005-0000-0000-000078060000}"/>
    <cellStyle name="Accent1 21" xfId="857" xr:uid="{00000000-0005-0000-0000-000079060000}"/>
    <cellStyle name="Accent1 21 2" xfId="3709" xr:uid="{00000000-0005-0000-0000-00007A060000}"/>
    <cellStyle name="Accent1 22" xfId="858" xr:uid="{00000000-0005-0000-0000-00007B060000}"/>
    <cellStyle name="Accent1 22 2" xfId="3710" xr:uid="{00000000-0005-0000-0000-00007C060000}"/>
    <cellStyle name="Accent1 23" xfId="859" xr:uid="{00000000-0005-0000-0000-00007D060000}"/>
    <cellStyle name="Accent1 23 2" xfId="3711" xr:uid="{00000000-0005-0000-0000-00007E060000}"/>
    <cellStyle name="Accent1 24" xfId="860" xr:uid="{00000000-0005-0000-0000-00007F060000}"/>
    <cellStyle name="Accent1 24 2" xfId="3712" xr:uid="{00000000-0005-0000-0000-000080060000}"/>
    <cellStyle name="Accent1 25" xfId="861" xr:uid="{00000000-0005-0000-0000-000081060000}"/>
    <cellStyle name="Accent1 25 2" xfId="3713" xr:uid="{00000000-0005-0000-0000-000082060000}"/>
    <cellStyle name="Accent1 26" xfId="862" xr:uid="{00000000-0005-0000-0000-000083060000}"/>
    <cellStyle name="Accent1 26 2" xfId="3714" xr:uid="{00000000-0005-0000-0000-000084060000}"/>
    <cellStyle name="Accent1 27" xfId="863" xr:uid="{00000000-0005-0000-0000-000085060000}"/>
    <cellStyle name="Accent1 27 2" xfId="3715" xr:uid="{00000000-0005-0000-0000-000086060000}"/>
    <cellStyle name="Accent1 28" xfId="864" xr:uid="{00000000-0005-0000-0000-000087060000}"/>
    <cellStyle name="Accent1 28 2" xfId="3716" xr:uid="{00000000-0005-0000-0000-000088060000}"/>
    <cellStyle name="Accent1 29" xfId="865" xr:uid="{00000000-0005-0000-0000-000089060000}"/>
    <cellStyle name="Accent1 29 2" xfId="3717" xr:uid="{00000000-0005-0000-0000-00008A060000}"/>
    <cellStyle name="Accent1 3" xfId="866" xr:uid="{00000000-0005-0000-0000-00008B060000}"/>
    <cellStyle name="Accent1 3 2" xfId="3718" xr:uid="{00000000-0005-0000-0000-00008C060000}"/>
    <cellStyle name="Accent1 30" xfId="867" xr:uid="{00000000-0005-0000-0000-00008D060000}"/>
    <cellStyle name="Accent1 30 2" xfId="3719" xr:uid="{00000000-0005-0000-0000-00008E060000}"/>
    <cellStyle name="Accent1 31" xfId="868" xr:uid="{00000000-0005-0000-0000-00008F060000}"/>
    <cellStyle name="Accent1 31 2" xfId="3720" xr:uid="{00000000-0005-0000-0000-000090060000}"/>
    <cellStyle name="Accent1 32" xfId="869" xr:uid="{00000000-0005-0000-0000-000091060000}"/>
    <cellStyle name="Accent1 32 2" xfId="3721" xr:uid="{00000000-0005-0000-0000-000092060000}"/>
    <cellStyle name="Accent1 33" xfId="870" xr:uid="{00000000-0005-0000-0000-000093060000}"/>
    <cellStyle name="Accent1 33 2" xfId="3722" xr:uid="{00000000-0005-0000-0000-000094060000}"/>
    <cellStyle name="Accent1 34" xfId="871" xr:uid="{00000000-0005-0000-0000-000095060000}"/>
    <cellStyle name="Accent1 34 2" xfId="3723" xr:uid="{00000000-0005-0000-0000-000096060000}"/>
    <cellStyle name="Accent1 35" xfId="872" xr:uid="{00000000-0005-0000-0000-000097060000}"/>
    <cellStyle name="Accent1 35 2" xfId="3724" xr:uid="{00000000-0005-0000-0000-000098060000}"/>
    <cellStyle name="Accent1 36" xfId="873" xr:uid="{00000000-0005-0000-0000-000099060000}"/>
    <cellStyle name="Accent1 36 2" xfId="3725" xr:uid="{00000000-0005-0000-0000-00009A060000}"/>
    <cellStyle name="Accent1 37" xfId="874" xr:uid="{00000000-0005-0000-0000-00009B060000}"/>
    <cellStyle name="Accent1 37 2" xfId="3726" xr:uid="{00000000-0005-0000-0000-00009C060000}"/>
    <cellStyle name="Accent1 38" xfId="875" xr:uid="{00000000-0005-0000-0000-00009D060000}"/>
    <cellStyle name="Accent1 38 2" xfId="3727" xr:uid="{00000000-0005-0000-0000-00009E060000}"/>
    <cellStyle name="Accent1 39" xfId="876" xr:uid="{00000000-0005-0000-0000-00009F060000}"/>
    <cellStyle name="Accent1 39 2" xfId="3728" xr:uid="{00000000-0005-0000-0000-0000A0060000}"/>
    <cellStyle name="Accent1 4" xfId="877" xr:uid="{00000000-0005-0000-0000-0000A1060000}"/>
    <cellStyle name="Accent1 4 2" xfId="3729" xr:uid="{00000000-0005-0000-0000-0000A2060000}"/>
    <cellStyle name="Accent1 40" xfId="878" xr:uid="{00000000-0005-0000-0000-0000A3060000}"/>
    <cellStyle name="Accent1 40 2" xfId="3730" xr:uid="{00000000-0005-0000-0000-0000A4060000}"/>
    <cellStyle name="Accent1 41" xfId="879" xr:uid="{00000000-0005-0000-0000-0000A5060000}"/>
    <cellStyle name="Accent1 41 2" xfId="3731" xr:uid="{00000000-0005-0000-0000-0000A6060000}"/>
    <cellStyle name="Accent1 42" xfId="880" xr:uid="{00000000-0005-0000-0000-0000A7060000}"/>
    <cellStyle name="Accent1 42 2" xfId="3732" xr:uid="{00000000-0005-0000-0000-0000A8060000}"/>
    <cellStyle name="Accent1 43" xfId="881" xr:uid="{00000000-0005-0000-0000-0000A9060000}"/>
    <cellStyle name="Accent1 43 2" xfId="3733" xr:uid="{00000000-0005-0000-0000-0000AA060000}"/>
    <cellStyle name="Accent1 44" xfId="882" xr:uid="{00000000-0005-0000-0000-0000AB060000}"/>
    <cellStyle name="Accent1 44 2" xfId="3734" xr:uid="{00000000-0005-0000-0000-0000AC060000}"/>
    <cellStyle name="Accent1 5" xfId="883" xr:uid="{00000000-0005-0000-0000-0000AD060000}"/>
    <cellStyle name="Accent1 5 2" xfId="3735" xr:uid="{00000000-0005-0000-0000-0000AE060000}"/>
    <cellStyle name="Accent1 6" xfId="884" xr:uid="{00000000-0005-0000-0000-0000AF060000}"/>
    <cellStyle name="Accent1 6 2" xfId="3736" xr:uid="{00000000-0005-0000-0000-0000B0060000}"/>
    <cellStyle name="Accent1 7" xfId="885" xr:uid="{00000000-0005-0000-0000-0000B1060000}"/>
    <cellStyle name="Accent1 7 2" xfId="3737" xr:uid="{00000000-0005-0000-0000-0000B2060000}"/>
    <cellStyle name="Accent1 8" xfId="886" xr:uid="{00000000-0005-0000-0000-0000B3060000}"/>
    <cellStyle name="Accent1 8 2" xfId="3738" xr:uid="{00000000-0005-0000-0000-0000B4060000}"/>
    <cellStyle name="Accent1 9" xfId="887" xr:uid="{00000000-0005-0000-0000-0000B5060000}"/>
    <cellStyle name="Accent1 9 2" xfId="3739" xr:uid="{00000000-0005-0000-0000-0000B6060000}"/>
    <cellStyle name="Accent2" xfId="37" builtinId="33" customBuiltin="1"/>
    <cellStyle name="Accent2 10" xfId="888" xr:uid="{00000000-0005-0000-0000-0000B8060000}"/>
    <cellStyle name="Accent2 10 2" xfId="3740" xr:uid="{00000000-0005-0000-0000-0000B9060000}"/>
    <cellStyle name="Accent2 11" xfId="889" xr:uid="{00000000-0005-0000-0000-0000BA060000}"/>
    <cellStyle name="Accent2 11 2" xfId="3741" xr:uid="{00000000-0005-0000-0000-0000BB060000}"/>
    <cellStyle name="Accent2 12" xfId="890" xr:uid="{00000000-0005-0000-0000-0000BC060000}"/>
    <cellStyle name="Accent2 12 2" xfId="3742" xr:uid="{00000000-0005-0000-0000-0000BD060000}"/>
    <cellStyle name="Accent2 13" xfId="891" xr:uid="{00000000-0005-0000-0000-0000BE060000}"/>
    <cellStyle name="Accent2 13 2" xfId="3743" xr:uid="{00000000-0005-0000-0000-0000BF060000}"/>
    <cellStyle name="Accent2 14" xfId="892" xr:uid="{00000000-0005-0000-0000-0000C0060000}"/>
    <cellStyle name="Accent2 14 2" xfId="3744" xr:uid="{00000000-0005-0000-0000-0000C1060000}"/>
    <cellStyle name="Accent2 15" xfId="893" xr:uid="{00000000-0005-0000-0000-0000C2060000}"/>
    <cellStyle name="Accent2 15 2" xfId="3745" xr:uid="{00000000-0005-0000-0000-0000C3060000}"/>
    <cellStyle name="Accent2 16" xfId="894" xr:uid="{00000000-0005-0000-0000-0000C4060000}"/>
    <cellStyle name="Accent2 16 2" xfId="3746" xr:uid="{00000000-0005-0000-0000-0000C5060000}"/>
    <cellStyle name="Accent2 17" xfId="895" xr:uid="{00000000-0005-0000-0000-0000C6060000}"/>
    <cellStyle name="Accent2 17 2" xfId="3747" xr:uid="{00000000-0005-0000-0000-0000C7060000}"/>
    <cellStyle name="Accent2 18" xfId="896" xr:uid="{00000000-0005-0000-0000-0000C8060000}"/>
    <cellStyle name="Accent2 18 2" xfId="3748" xr:uid="{00000000-0005-0000-0000-0000C9060000}"/>
    <cellStyle name="Accent2 19" xfId="897" xr:uid="{00000000-0005-0000-0000-0000CA060000}"/>
    <cellStyle name="Accent2 19 2" xfId="3749" xr:uid="{00000000-0005-0000-0000-0000CB060000}"/>
    <cellStyle name="Accent2 2" xfId="898" xr:uid="{00000000-0005-0000-0000-0000CC060000}"/>
    <cellStyle name="Accent2 2 2" xfId="3750" xr:uid="{00000000-0005-0000-0000-0000CD060000}"/>
    <cellStyle name="Accent2 20" xfId="899" xr:uid="{00000000-0005-0000-0000-0000CE060000}"/>
    <cellStyle name="Accent2 20 2" xfId="3751" xr:uid="{00000000-0005-0000-0000-0000CF060000}"/>
    <cellStyle name="Accent2 21" xfId="900" xr:uid="{00000000-0005-0000-0000-0000D0060000}"/>
    <cellStyle name="Accent2 21 2" xfId="3752" xr:uid="{00000000-0005-0000-0000-0000D1060000}"/>
    <cellStyle name="Accent2 22" xfId="901" xr:uid="{00000000-0005-0000-0000-0000D2060000}"/>
    <cellStyle name="Accent2 22 2" xfId="3753" xr:uid="{00000000-0005-0000-0000-0000D3060000}"/>
    <cellStyle name="Accent2 23" xfId="902" xr:uid="{00000000-0005-0000-0000-0000D4060000}"/>
    <cellStyle name="Accent2 23 2" xfId="3754" xr:uid="{00000000-0005-0000-0000-0000D5060000}"/>
    <cellStyle name="Accent2 24" xfId="903" xr:uid="{00000000-0005-0000-0000-0000D6060000}"/>
    <cellStyle name="Accent2 24 2" xfId="3755" xr:uid="{00000000-0005-0000-0000-0000D7060000}"/>
    <cellStyle name="Accent2 25" xfId="904" xr:uid="{00000000-0005-0000-0000-0000D8060000}"/>
    <cellStyle name="Accent2 25 2" xfId="3756" xr:uid="{00000000-0005-0000-0000-0000D9060000}"/>
    <cellStyle name="Accent2 26" xfId="905" xr:uid="{00000000-0005-0000-0000-0000DA060000}"/>
    <cellStyle name="Accent2 26 2" xfId="3757" xr:uid="{00000000-0005-0000-0000-0000DB060000}"/>
    <cellStyle name="Accent2 27" xfId="906" xr:uid="{00000000-0005-0000-0000-0000DC060000}"/>
    <cellStyle name="Accent2 27 2" xfId="3758" xr:uid="{00000000-0005-0000-0000-0000DD060000}"/>
    <cellStyle name="Accent2 28" xfId="907" xr:uid="{00000000-0005-0000-0000-0000DE060000}"/>
    <cellStyle name="Accent2 28 2" xfId="3759" xr:uid="{00000000-0005-0000-0000-0000DF060000}"/>
    <cellStyle name="Accent2 29" xfId="908" xr:uid="{00000000-0005-0000-0000-0000E0060000}"/>
    <cellStyle name="Accent2 29 2" xfId="3760" xr:uid="{00000000-0005-0000-0000-0000E1060000}"/>
    <cellStyle name="Accent2 3" xfId="909" xr:uid="{00000000-0005-0000-0000-0000E2060000}"/>
    <cellStyle name="Accent2 3 2" xfId="3761" xr:uid="{00000000-0005-0000-0000-0000E3060000}"/>
    <cellStyle name="Accent2 30" xfId="910" xr:uid="{00000000-0005-0000-0000-0000E4060000}"/>
    <cellStyle name="Accent2 30 2" xfId="3762" xr:uid="{00000000-0005-0000-0000-0000E5060000}"/>
    <cellStyle name="Accent2 31" xfId="911" xr:uid="{00000000-0005-0000-0000-0000E6060000}"/>
    <cellStyle name="Accent2 31 2" xfId="3763" xr:uid="{00000000-0005-0000-0000-0000E7060000}"/>
    <cellStyle name="Accent2 32" xfId="912" xr:uid="{00000000-0005-0000-0000-0000E8060000}"/>
    <cellStyle name="Accent2 32 2" xfId="3764" xr:uid="{00000000-0005-0000-0000-0000E9060000}"/>
    <cellStyle name="Accent2 33" xfId="913" xr:uid="{00000000-0005-0000-0000-0000EA060000}"/>
    <cellStyle name="Accent2 33 2" xfId="3765" xr:uid="{00000000-0005-0000-0000-0000EB060000}"/>
    <cellStyle name="Accent2 34" xfId="914" xr:uid="{00000000-0005-0000-0000-0000EC060000}"/>
    <cellStyle name="Accent2 34 2" xfId="3766" xr:uid="{00000000-0005-0000-0000-0000ED060000}"/>
    <cellStyle name="Accent2 35" xfId="915" xr:uid="{00000000-0005-0000-0000-0000EE060000}"/>
    <cellStyle name="Accent2 35 2" xfId="3767" xr:uid="{00000000-0005-0000-0000-0000EF060000}"/>
    <cellStyle name="Accent2 36" xfId="916" xr:uid="{00000000-0005-0000-0000-0000F0060000}"/>
    <cellStyle name="Accent2 36 2" xfId="3768" xr:uid="{00000000-0005-0000-0000-0000F1060000}"/>
    <cellStyle name="Accent2 37" xfId="917" xr:uid="{00000000-0005-0000-0000-0000F2060000}"/>
    <cellStyle name="Accent2 37 2" xfId="3769" xr:uid="{00000000-0005-0000-0000-0000F3060000}"/>
    <cellStyle name="Accent2 38" xfId="918" xr:uid="{00000000-0005-0000-0000-0000F4060000}"/>
    <cellStyle name="Accent2 38 2" xfId="3770" xr:uid="{00000000-0005-0000-0000-0000F5060000}"/>
    <cellStyle name="Accent2 39" xfId="919" xr:uid="{00000000-0005-0000-0000-0000F6060000}"/>
    <cellStyle name="Accent2 39 2" xfId="3771" xr:uid="{00000000-0005-0000-0000-0000F7060000}"/>
    <cellStyle name="Accent2 4" xfId="920" xr:uid="{00000000-0005-0000-0000-0000F8060000}"/>
    <cellStyle name="Accent2 4 2" xfId="3772" xr:uid="{00000000-0005-0000-0000-0000F9060000}"/>
    <cellStyle name="Accent2 40" xfId="921" xr:uid="{00000000-0005-0000-0000-0000FA060000}"/>
    <cellStyle name="Accent2 40 2" xfId="3773" xr:uid="{00000000-0005-0000-0000-0000FB060000}"/>
    <cellStyle name="Accent2 41" xfId="922" xr:uid="{00000000-0005-0000-0000-0000FC060000}"/>
    <cellStyle name="Accent2 41 2" xfId="3774" xr:uid="{00000000-0005-0000-0000-0000FD060000}"/>
    <cellStyle name="Accent2 42" xfId="923" xr:uid="{00000000-0005-0000-0000-0000FE060000}"/>
    <cellStyle name="Accent2 42 2" xfId="3775" xr:uid="{00000000-0005-0000-0000-0000FF060000}"/>
    <cellStyle name="Accent2 43" xfId="924" xr:uid="{00000000-0005-0000-0000-000000070000}"/>
    <cellStyle name="Accent2 43 2" xfId="3776" xr:uid="{00000000-0005-0000-0000-000001070000}"/>
    <cellStyle name="Accent2 44" xfId="925" xr:uid="{00000000-0005-0000-0000-000002070000}"/>
    <cellStyle name="Accent2 44 2" xfId="3777" xr:uid="{00000000-0005-0000-0000-000003070000}"/>
    <cellStyle name="Accent2 5" xfId="926" xr:uid="{00000000-0005-0000-0000-000004070000}"/>
    <cellStyle name="Accent2 5 2" xfId="3778" xr:uid="{00000000-0005-0000-0000-000005070000}"/>
    <cellStyle name="Accent2 6" xfId="927" xr:uid="{00000000-0005-0000-0000-000006070000}"/>
    <cellStyle name="Accent2 6 2" xfId="3779" xr:uid="{00000000-0005-0000-0000-000007070000}"/>
    <cellStyle name="Accent2 7" xfId="928" xr:uid="{00000000-0005-0000-0000-000008070000}"/>
    <cellStyle name="Accent2 7 2" xfId="3780" xr:uid="{00000000-0005-0000-0000-000009070000}"/>
    <cellStyle name="Accent2 8" xfId="929" xr:uid="{00000000-0005-0000-0000-00000A070000}"/>
    <cellStyle name="Accent2 8 2" xfId="3781" xr:uid="{00000000-0005-0000-0000-00000B070000}"/>
    <cellStyle name="Accent2 9" xfId="930" xr:uid="{00000000-0005-0000-0000-00000C070000}"/>
    <cellStyle name="Accent2 9 2" xfId="3782" xr:uid="{00000000-0005-0000-0000-00000D070000}"/>
    <cellStyle name="Accent3" xfId="41" builtinId="37" customBuiltin="1"/>
    <cellStyle name="Accent3 10" xfId="931" xr:uid="{00000000-0005-0000-0000-00000F070000}"/>
    <cellStyle name="Accent3 10 2" xfId="3783" xr:uid="{00000000-0005-0000-0000-000010070000}"/>
    <cellStyle name="Accent3 11" xfId="932" xr:uid="{00000000-0005-0000-0000-000011070000}"/>
    <cellStyle name="Accent3 11 2" xfId="3784" xr:uid="{00000000-0005-0000-0000-000012070000}"/>
    <cellStyle name="Accent3 12" xfId="933" xr:uid="{00000000-0005-0000-0000-000013070000}"/>
    <cellStyle name="Accent3 12 2" xfId="3785" xr:uid="{00000000-0005-0000-0000-000014070000}"/>
    <cellStyle name="Accent3 13" xfId="934" xr:uid="{00000000-0005-0000-0000-000015070000}"/>
    <cellStyle name="Accent3 13 2" xfId="3786" xr:uid="{00000000-0005-0000-0000-000016070000}"/>
    <cellStyle name="Accent3 14" xfId="935" xr:uid="{00000000-0005-0000-0000-000017070000}"/>
    <cellStyle name="Accent3 14 2" xfId="3787" xr:uid="{00000000-0005-0000-0000-000018070000}"/>
    <cellStyle name="Accent3 15" xfId="936" xr:uid="{00000000-0005-0000-0000-000019070000}"/>
    <cellStyle name="Accent3 15 2" xfId="3788" xr:uid="{00000000-0005-0000-0000-00001A070000}"/>
    <cellStyle name="Accent3 16" xfId="937" xr:uid="{00000000-0005-0000-0000-00001B070000}"/>
    <cellStyle name="Accent3 16 2" xfId="3789" xr:uid="{00000000-0005-0000-0000-00001C070000}"/>
    <cellStyle name="Accent3 17" xfId="938" xr:uid="{00000000-0005-0000-0000-00001D070000}"/>
    <cellStyle name="Accent3 17 2" xfId="3790" xr:uid="{00000000-0005-0000-0000-00001E070000}"/>
    <cellStyle name="Accent3 18" xfId="939" xr:uid="{00000000-0005-0000-0000-00001F070000}"/>
    <cellStyle name="Accent3 18 2" xfId="3791" xr:uid="{00000000-0005-0000-0000-000020070000}"/>
    <cellStyle name="Accent3 19" xfId="940" xr:uid="{00000000-0005-0000-0000-000021070000}"/>
    <cellStyle name="Accent3 19 2" xfId="3792" xr:uid="{00000000-0005-0000-0000-000022070000}"/>
    <cellStyle name="Accent3 2" xfId="941" xr:uid="{00000000-0005-0000-0000-000023070000}"/>
    <cellStyle name="Accent3 2 2" xfId="3793" xr:uid="{00000000-0005-0000-0000-000024070000}"/>
    <cellStyle name="Accent3 20" xfId="942" xr:uid="{00000000-0005-0000-0000-000025070000}"/>
    <cellStyle name="Accent3 20 2" xfId="3794" xr:uid="{00000000-0005-0000-0000-000026070000}"/>
    <cellStyle name="Accent3 21" xfId="943" xr:uid="{00000000-0005-0000-0000-000027070000}"/>
    <cellStyle name="Accent3 21 2" xfId="3795" xr:uid="{00000000-0005-0000-0000-000028070000}"/>
    <cellStyle name="Accent3 22" xfId="944" xr:uid="{00000000-0005-0000-0000-000029070000}"/>
    <cellStyle name="Accent3 22 2" xfId="3796" xr:uid="{00000000-0005-0000-0000-00002A070000}"/>
    <cellStyle name="Accent3 23" xfId="945" xr:uid="{00000000-0005-0000-0000-00002B070000}"/>
    <cellStyle name="Accent3 23 2" xfId="3797" xr:uid="{00000000-0005-0000-0000-00002C070000}"/>
    <cellStyle name="Accent3 24" xfId="946" xr:uid="{00000000-0005-0000-0000-00002D070000}"/>
    <cellStyle name="Accent3 24 2" xfId="3798" xr:uid="{00000000-0005-0000-0000-00002E070000}"/>
    <cellStyle name="Accent3 25" xfId="947" xr:uid="{00000000-0005-0000-0000-00002F070000}"/>
    <cellStyle name="Accent3 25 2" xfId="3799" xr:uid="{00000000-0005-0000-0000-000030070000}"/>
    <cellStyle name="Accent3 26" xfId="948" xr:uid="{00000000-0005-0000-0000-000031070000}"/>
    <cellStyle name="Accent3 26 2" xfId="3800" xr:uid="{00000000-0005-0000-0000-000032070000}"/>
    <cellStyle name="Accent3 27" xfId="949" xr:uid="{00000000-0005-0000-0000-000033070000}"/>
    <cellStyle name="Accent3 27 2" xfId="3801" xr:uid="{00000000-0005-0000-0000-000034070000}"/>
    <cellStyle name="Accent3 28" xfId="950" xr:uid="{00000000-0005-0000-0000-000035070000}"/>
    <cellStyle name="Accent3 28 2" xfId="3802" xr:uid="{00000000-0005-0000-0000-000036070000}"/>
    <cellStyle name="Accent3 29" xfId="951" xr:uid="{00000000-0005-0000-0000-000037070000}"/>
    <cellStyle name="Accent3 29 2" xfId="3803" xr:uid="{00000000-0005-0000-0000-000038070000}"/>
    <cellStyle name="Accent3 3" xfId="952" xr:uid="{00000000-0005-0000-0000-000039070000}"/>
    <cellStyle name="Accent3 3 2" xfId="3804" xr:uid="{00000000-0005-0000-0000-00003A070000}"/>
    <cellStyle name="Accent3 30" xfId="953" xr:uid="{00000000-0005-0000-0000-00003B070000}"/>
    <cellStyle name="Accent3 30 2" xfId="3805" xr:uid="{00000000-0005-0000-0000-00003C070000}"/>
    <cellStyle name="Accent3 31" xfId="954" xr:uid="{00000000-0005-0000-0000-00003D070000}"/>
    <cellStyle name="Accent3 31 2" xfId="3806" xr:uid="{00000000-0005-0000-0000-00003E070000}"/>
    <cellStyle name="Accent3 32" xfId="955" xr:uid="{00000000-0005-0000-0000-00003F070000}"/>
    <cellStyle name="Accent3 32 2" xfId="3807" xr:uid="{00000000-0005-0000-0000-000040070000}"/>
    <cellStyle name="Accent3 33" xfId="956" xr:uid="{00000000-0005-0000-0000-000041070000}"/>
    <cellStyle name="Accent3 33 2" xfId="3808" xr:uid="{00000000-0005-0000-0000-000042070000}"/>
    <cellStyle name="Accent3 34" xfId="957" xr:uid="{00000000-0005-0000-0000-000043070000}"/>
    <cellStyle name="Accent3 34 2" xfId="3809" xr:uid="{00000000-0005-0000-0000-000044070000}"/>
    <cellStyle name="Accent3 35" xfId="958" xr:uid="{00000000-0005-0000-0000-000045070000}"/>
    <cellStyle name="Accent3 35 2" xfId="3810" xr:uid="{00000000-0005-0000-0000-000046070000}"/>
    <cellStyle name="Accent3 36" xfId="959" xr:uid="{00000000-0005-0000-0000-000047070000}"/>
    <cellStyle name="Accent3 36 2" xfId="3811" xr:uid="{00000000-0005-0000-0000-000048070000}"/>
    <cellStyle name="Accent3 37" xfId="960" xr:uid="{00000000-0005-0000-0000-000049070000}"/>
    <cellStyle name="Accent3 37 2" xfId="3812" xr:uid="{00000000-0005-0000-0000-00004A070000}"/>
    <cellStyle name="Accent3 38" xfId="961" xr:uid="{00000000-0005-0000-0000-00004B070000}"/>
    <cellStyle name="Accent3 38 2" xfId="3813" xr:uid="{00000000-0005-0000-0000-00004C070000}"/>
    <cellStyle name="Accent3 39" xfId="962" xr:uid="{00000000-0005-0000-0000-00004D070000}"/>
    <cellStyle name="Accent3 39 2" xfId="3814" xr:uid="{00000000-0005-0000-0000-00004E070000}"/>
    <cellStyle name="Accent3 4" xfId="963" xr:uid="{00000000-0005-0000-0000-00004F070000}"/>
    <cellStyle name="Accent3 4 2" xfId="3815" xr:uid="{00000000-0005-0000-0000-000050070000}"/>
    <cellStyle name="Accent3 40" xfId="964" xr:uid="{00000000-0005-0000-0000-000051070000}"/>
    <cellStyle name="Accent3 40 2" xfId="3816" xr:uid="{00000000-0005-0000-0000-000052070000}"/>
    <cellStyle name="Accent3 41" xfId="965" xr:uid="{00000000-0005-0000-0000-000053070000}"/>
    <cellStyle name="Accent3 41 2" xfId="3817" xr:uid="{00000000-0005-0000-0000-000054070000}"/>
    <cellStyle name="Accent3 42" xfId="966" xr:uid="{00000000-0005-0000-0000-000055070000}"/>
    <cellStyle name="Accent3 42 2" xfId="3818" xr:uid="{00000000-0005-0000-0000-000056070000}"/>
    <cellStyle name="Accent3 43" xfId="967" xr:uid="{00000000-0005-0000-0000-000057070000}"/>
    <cellStyle name="Accent3 43 2" xfId="3819" xr:uid="{00000000-0005-0000-0000-000058070000}"/>
    <cellStyle name="Accent3 44" xfId="968" xr:uid="{00000000-0005-0000-0000-000059070000}"/>
    <cellStyle name="Accent3 44 2" xfId="3820" xr:uid="{00000000-0005-0000-0000-00005A070000}"/>
    <cellStyle name="Accent3 5" xfId="969" xr:uid="{00000000-0005-0000-0000-00005B070000}"/>
    <cellStyle name="Accent3 5 2" xfId="3821" xr:uid="{00000000-0005-0000-0000-00005C070000}"/>
    <cellStyle name="Accent3 6" xfId="970" xr:uid="{00000000-0005-0000-0000-00005D070000}"/>
    <cellStyle name="Accent3 6 2" xfId="3822" xr:uid="{00000000-0005-0000-0000-00005E070000}"/>
    <cellStyle name="Accent3 7" xfId="971" xr:uid="{00000000-0005-0000-0000-00005F070000}"/>
    <cellStyle name="Accent3 7 2" xfId="3823" xr:uid="{00000000-0005-0000-0000-000060070000}"/>
    <cellStyle name="Accent3 8" xfId="972" xr:uid="{00000000-0005-0000-0000-000061070000}"/>
    <cellStyle name="Accent3 8 2" xfId="3824" xr:uid="{00000000-0005-0000-0000-000062070000}"/>
    <cellStyle name="Accent3 9" xfId="973" xr:uid="{00000000-0005-0000-0000-000063070000}"/>
    <cellStyle name="Accent3 9 2" xfId="3825" xr:uid="{00000000-0005-0000-0000-000064070000}"/>
    <cellStyle name="Accent4" xfId="45" builtinId="41" customBuiltin="1"/>
    <cellStyle name="Accent4 10" xfId="974" xr:uid="{00000000-0005-0000-0000-000066070000}"/>
    <cellStyle name="Accent4 10 2" xfId="3826" xr:uid="{00000000-0005-0000-0000-000067070000}"/>
    <cellStyle name="Accent4 11" xfId="975" xr:uid="{00000000-0005-0000-0000-000068070000}"/>
    <cellStyle name="Accent4 11 2" xfId="3827" xr:uid="{00000000-0005-0000-0000-000069070000}"/>
    <cellStyle name="Accent4 12" xfId="976" xr:uid="{00000000-0005-0000-0000-00006A070000}"/>
    <cellStyle name="Accent4 12 2" xfId="3828" xr:uid="{00000000-0005-0000-0000-00006B070000}"/>
    <cellStyle name="Accent4 13" xfId="977" xr:uid="{00000000-0005-0000-0000-00006C070000}"/>
    <cellStyle name="Accent4 13 2" xfId="3829" xr:uid="{00000000-0005-0000-0000-00006D070000}"/>
    <cellStyle name="Accent4 14" xfId="978" xr:uid="{00000000-0005-0000-0000-00006E070000}"/>
    <cellStyle name="Accent4 14 2" xfId="3830" xr:uid="{00000000-0005-0000-0000-00006F070000}"/>
    <cellStyle name="Accent4 15" xfId="979" xr:uid="{00000000-0005-0000-0000-000070070000}"/>
    <cellStyle name="Accent4 15 2" xfId="3831" xr:uid="{00000000-0005-0000-0000-000071070000}"/>
    <cellStyle name="Accent4 16" xfId="980" xr:uid="{00000000-0005-0000-0000-000072070000}"/>
    <cellStyle name="Accent4 16 2" xfId="3832" xr:uid="{00000000-0005-0000-0000-000073070000}"/>
    <cellStyle name="Accent4 17" xfId="981" xr:uid="{00000000-0005-0000-0000-000074070000}"/>
    <cellStyle name="Accent4 17 2" xfId="3833" xr:uid="{00000000-0005-0000-0000-000075070000}"/>
    <cellStyle name="Accent4 18" xfId="982" xr:uid="{00000000-0005-0000-0000-000076070000}"/>
    <cellStyle name="Accent4 18 2" xfId="3834" xr:uid="{00000000-0005-0000-0000-000077070000}"/>
    <cellStyle name="Accent4 19" xfId="983" xr:uid="{00000000-0005-0000-0000-000078070000}"/>
    <cellStyle name="Accent4 19 2" xfId="3835" xr:uid="{00000000-0005-0000-0000-000079070000}"/>
    <cellStyle name="Accent4 2" xfId="984" xr:uid="{00000000-0005-0000-0000-00007A070000}"/>
    <cellStyle name="Accent4 2 2" xfId="3836" xr:uid="{00000000-0005-0000-0000-00007B070000}"/>
    <cellStyle name="Accent4 20" xfId="985" xr:uid="{00000000-0005-0000-0000-00007C070000}"/>
    <cellStyle name="Accent4 20 2" xfId="3837" xr:uid="{00000000-0005-0000-0000-00007D070000}"/>
    <cellStyle name="Accent4 21" xfId="986" xr:uid="{00000000-0005-0000-0000-00007E070000}"/>
    <cellStyle name="Accent4 21 2" xfId="3838" xr:uid="{00000000-0005-0000-0000-00007F070000}"/>
    <cellStyle name="Accent4 22" xfId="987" xr:uid="{00000000-0005-0000-0000-000080070000}"/>
    <cellStyle name="Accent4 22 2" xfId="3839" xr:uid="{00000000-0005-0000-0000-000081070000}"/>
    <cellStyle name="Accent4 23" xfId="988" xr:uid="{00000000-0005-0000-0000-000082070000}"/>
    <cellStyle name="Accent4 23 2" xfId="3840" xr:uid="{00000000-0005-0000-0000-000083070000}"/>
    <cellStyle name="Accent4 24" xfId="989" xr:uid="{00000000-0005-0000-0000-000084070000}"/>
    <cellStyle name="Accent4 24 2" xfId="3841" xr:uid="{00000000-0005-0000-0000-000085070000}"/>
    <cellStyle name="Accent4 25" xfId="990" xr:uid="{00000000-0005-0000-0000-000086070000}"/>
    <cellStyle name="Accent4 25 2" xfId="3842" xr:uid="{00000000-0005-0000-0000-000087070000}"/>
    <cellStyle name="Accent4 26" xfId="991" xr:uid="{00000000-0005-0000-0000-000088070000}"/>
    <cellStyle name="Accent4 26 2" xfId="3843" xr:uid="{00000000-0005-0000-0000-000089070000}"/>
    <cellStyle name="Accent4 27" xfId="992" xr:uid="{00000000-0005-0000-0000-00008A070000}"/>
    <cellStyle name="Accent4 27 2" xfId="3844" xr:uid="{00000000-0005-0000-0000-00008B070000}"/>
    <cellStyle name="Accent4 28" xfId="993" xr:uid="{00000000-0005-0000-0000-00008C070000}"/>
    <cellStyle name="Accent4 28 2" xfId="3845" xr:uid="{00000000-0005-0000-0000-00008D070000}"/>
    <cellStyle name="Accent4 29" xfId="994" xr:uid="{00000000-0005-0000-0000-00008E070000}"/>
    <cellStyle name="Accent4 29 2" xfId="3846" xr:uid="{00000000-0005-0000-0000-00008F070000}"/>
    <cellStyle name="Accent4 3" xfId="995" xr:uid="{00000000-0005-0000-0000-000090070000}"/>
    <cellStyle name="Accent4 3 2" xfId="3847" xr:uid="{00000000-0005-0000-0000-000091070000}"/>
    <cellStyle name="Accent4 30" xfId="996" xr:uid="{00000000-0005-0000-0000-000092070000}"/>
    <cellStyle name="Accent4 30 2" xfId="3848" xr:uid="{00000000-0005-0000-0000-000093070000}"/>
    <cellStyle name="Accent4 31" xfId="997" xr:uid="{00000000-0005-0000-0000-000094070000}"/>
    <cellStyle name="Accent4 31 2" xfId="3849" xr:uid="{00000000-0005-0000-0000-000095070000}"/>
    <cellStyle name="Accent4 32" xfId="998" xr:uid="{00000000-0005-0000-0000-000096070000}"/>
    <cellStyle name="Accent4 32 2" xfId="3850" xr:uid="{00000000-0005-0000-0000-000097070000}"/>
    <cellStyle name="Accent4 33" xfId="999" xr:uid="{00000000-0005-0000-0000-000098070000}"/>
    <cellStyle name="Accent4 33 2" xfId="3851" xr:uid="{00000000-0005-0000-0000-000099070000}"/>
    <cellStyle name="Accent4 34" xfId="1000" xr:uid="{00000000-0005-0000-0000-00009A070000}"/>
    <cellStyle name="Accent4 34 2" xfId="3852" xr:uid="{00000000-0005-0000-0000-00009B070000}"/>
    <cellStyle name="Accent4 35" xfId="1001" xr:uid="{00000000-0005-0000-0000-00009C070000}"/>
    <cellStyle name="Accent4 35 2" xfId="3853" xr:uid="{00000000-0005-0000-0000-00009D070000}"/>
    <cellStyle name="Accent4 36" xfId="1002" xr:uid="{00000000-0005-0000-0000-00009E070000}"/>
    <cellStyle name="Accent4 36 2" xfId="3854" xr:uid="{00000000-0005-0000-0000-00009F070000}"/>
    <cellStyle name="Accent4 37" xfId="1003" xr:uid="{00000000-0005-0000-0000-0000A0070000}"/>
    <cellStyle name="Accent4 37 2" xfId="3855" xr:uid="{00000000-0005-0000-0000-0000A1070000}"/>
    <cellStyle name="Accent4 38" xfId="1004" xr:uid="{00000000-0005-0000-0000-0000A2070000}"/>
    <cellStyle name="Accent4 38 2" xfId="3856" xr:uid="{00000000-0005-0000-0000-0000A3070000}"/>
    <cellStyle name="Accent4 39" xfId="1005" xr:uid="{00000000-0005-0000-0000-0000A4070000}"/>
    <cellStyle name="Accent4 39 2" xfId="3857" xr:uid="{00000000-0005-0000-0000-0000A5070000}"/>
    <cellStyle name="Accent4 4" xfId="1006" xr:uid="{00000000-0005-0000-0000-0000A6070000}"/>
    <cellStyle name="Accent4 4 2" xfId="3858" xr:uid="{00000000-0005-0000-0000-0000A7070000}"/>
    <cellStyle name="Accent4 40" xfId="1007" xr:uid="{00000000-0005-0000-0000-0000A8070000}"/>
    <cellStyle name="Accent4 40 2" xfId="3859" xr:uid="{00000000-0005-0000-0000-0000A9070000}"/>
    <cellStyle name="Accent4 41" xfId="1008" xr:uid="{00000000-0005-0000-0000-0000AA070000}"/>
    <cellStyle name="Accent4 41 2" xfId="3860" xr:uid="{00000000-0005-0000-0000-0000AB070000}"/>
    <cellStyle name="Accent4 42" xfId="1009" xr:uid="{00000000-0005-0000-0000-0000AC070000}"/>
    <cellStyle name="Accent4 42 2" xfId="3861" xr:uid="{00000000-0005-0000-0000-0000AD070000}"/>
    <cellStyle name="Accent4 43" xfId="1010" xr:uid="{00000000-0005-0000-0000-0000AE070000}"/>
    <cellStyle name="Accent4 43 2" xfId="3862" xr:uid="{00000000-0005-0000-0000-0000AF070000}"/>
    <cellStyle name="Accent4 44" xfId="1011" xr:uid="{00000000-0005-0000-0000-0000B0070000}"/>
    <cellStyle name="Accent4 44 2" xfId="3863" xr:uid="{00000000-0005-0000-0000-0000B1070000}"/>
    <cellStyle name="Accent4 5" xfId="1012" xr:uid="{00000000-0005-0000-0000-0000B2070000}"/>
    <cellStyle name="Accent4 5 2" xfId="3864" xr:uid="{00000000-0005-0000-0000-0000B3070000}"/>
    <cellStyle name="Accent4 6" xfId="1013" xr:uid="{00000000-0005-0000-0000-0000B4070000}"/>
    <cellStyle name="Accent4 6 2" xfId="3865" xr:uid="{00000000-0005-0000-0000-0000B5070000}"/>
    <cellStyle name="Accent4 7" xfId="1014" xr:uid="{00000000-0005-0000-0000-0000B6070000}"/>
    <cellStyle name="Accent4 7 2" xfId="3866" xr:uid="{00000000-0005-0000-0000-0000B7070000}"/>
    <cellStyle name="Accent4 8" xfId="1015" xr:uid="{00000000-0005-0000-0000-0000B8070000}"/>
    <cellStyle name="Accent4 8 2" xfId="3867" xr:uid="{00000000-0005-0000-0000-0000B9070000}"/>
    <cellStyle name="Accent4 9" xfId="1016" xr:uid="{00000000-0005-0000-0000-0000BA070000}"/>
    <cellStyle name="Accent4 9 2" xfId="3868" xr:uid="{00000000-0005-0000-0000-0000BB070000}"/>
    <cellStyle name="Accent5" xfId="49" builtinId="45" customBuiltin="1"/>
    <cellStyle name="Accent5 10" xfId="1017" xr:uid="{00000000-0005-0000-0000-0000BD070000}"/>
    <cellStyle name="Accent5 10 2" xfId="3869" xr:uid="{00000000-0005-0000-0000-0000BE070000}"/>
    <cellStyle name="Accent5 11" xfId="1018" xr:uid="{00000000-0005-0000-0000-0000BF070000}"/>
    <cellStyle name="Accent5 11 2" xfId="3870" xr:uid="{00000000-0005-0000-0000-0000C0070000}"/>
    <cellStyle name="Accent5 12" xfId="1019" xr:uid="{00000000-0005-0000-0000-0000C1070000}"/>
    <cellStyle name="Accent5 12 2" xfId="3871" xr:uid="{00000000-0005-0000-0000-0000C2070000}"/>
    <cellStyle name="Accent5 13" xfId="1020" xr:uid="{00000000-0005-0000-0000-0000C3070000}"/>
    <cellStyle name="Accent5 13 2" xfId="3872" xr:uid="{00000000-0005-0000-0000-0000C4070000}"/>
    <cellStyle name="Accent5 14" xfId="1021" xr:uid="{00000000-0005-0000-0000-0000C5070000}"/>
    <cellStyle name="Accent5 14 2" xfId="3873" xr:uid="{00000000-0005-0000-0000-0000C6070000}"/>
    <cellStyle name="Accent5 15" xfId="1022" xr:uid="{00000000-0005-0000-0000-0000C7070000}"/>
    <cellStyle name="Accent5 15 2" xfId="3874" xr:uid="{00000000-0005-0000-0000-0000C8070000}"/>
    <cellStyle name="Accent5 16" xfId="1023" xr:uid="{00000000-0005-0000-0000-0000C9070000}"/>
    <cellStyle name="Accent5 16 2" xfId="3875" xr:uid="{00000000-0005-0000-0000-0000CA070000}"/>
    <cellStyle name="Accent5 17" xfId="1024" xr:uid="{00000000-0005-0000-0000-0000CB070000}"/>
    <cellStyle name="Accent5 17 2" xfId="3876" xr:uid="{00000000-0005-0000-0000-0000CC070000}"/>
    <cellStyle name="Accent5 18" xfId="1025" xr:uid="{00000000-0005-0000-0000-0000CD070000}"/>
    <cellStyle name="Accent5 18 2" xfId="3877" xr:uid="{00000000-0005-0000-0000-0000CE070000}"/>
    <cellStyle name="Accent5 19" xfId="1026" xr:uid="{00000000-0005-0000-0000-0000CF070000}"/>
    <cellStyle name="Accent5 19 2" xfId="3878" xr:uid="{00000000-0005-0000-0000-0000D0070000}"/>
    <cellStyle name="Accent5 2" xfId="1027" xr:uid="{00000000-0005-0000-0000-0000D1070000}"/>
    <cellStyle name="Accent5 2 2" xfId="3879" xr:uid="{00000000-0005-0000-0000-0000D2070000}"/>
    <cellStyle name="Accent5 20" xfId="1028" xr:uid="{00000000-0005-0000-0000-0000D3070000}"/>
    <cellStyle name="Accent5 20 2" xfId="3880" xr:uid="{00000000-0005-0000-0000-0000D4070000}"/>
    <cellStyle name="Accent5 21" xfId="1029" xr:uid="{00000000-0005-0000-0000-0000D5070000}"/>
    <cellStyle name="Accent5 21 2" xfId="3881" xr:uid="{00000000-0005-0000-0000-0000D6070000}"/>
    <cellStyle name="Accent5 22" xfId="1030" xr:uid="{00000000-0005-0000-0000-0000D7070000}"/>
    <cellStyle name="Accent5 22 2" xfId="3882" xr:uid="{00000000-0005-0000-0000-0000D8070000}"/>
    <cellStyle name="Accent5 23" xfId="1031" xr:uid="{00000000-0005-0000-0000-0000D9070000}"/>
    <cellStyle name="Accent5 23 2" xfId="3883" xr:uid="{00000000-0005-0000-0000-0000DA070000}"/>
    <cellStyle name="Accent5 24" xfId="1032" xr:uid="{00000000-0005-0000-0000-0000DB070000}"/>
    <cellStyle name="Accent5 24 2" xfId="3884" xr:uid="{00000000-0005-0000-0000-0000DC070000}"/>
    <cellStyle name="Accent5 25" xfId="1033" xr:uid="{00000000-0005-0000-0000-0000DD070000}"/>
    <cellStyle name="Accent5 25 2" xfId="3885" xr:uid="{00000000-0005-0000-0000-0000DE070000}"/>
    <cellStyle name="Accent5 26" xfId="1034" xr:uid="{00000000-0005-0000-0000-0000DF070000}"/>
    <cellStyle name="Accent5 26 2" xfId="3886" xr:uid="{00000000-0005-0000-0000-0000E0070000}"/>
    <cellStyle name="Accent5 27" xfId="1035" xr:uid="{00000000-0005-0000-0000-0000E1070000}"/>
    <cellStyle name="Accent5 27 2" xfId="3887" xr:uid="{00000000-0005-0000-0000-0000E2070000}"/>
    <cellStyle name="Accent5 28" xfId="1036" xr:uid="{00000000-0005-0000-0000-0000E3070000}"/>
    <cellStyle name="Accent5 28 2" xfId="3888" xr:uid="{00000000-0005-0000-0000-0000E4070000}"/>
    <cellStyle name="Accent5 29" xfId="1037" xr:uid="{00000000-0005-0000-0000-0000E5070000}"/>
    <cellStyle name="Accent5 29 2" xfId="3889" xr:uid="{00000000-0005-0000-0000-0000E6070000}"/>
    <cellStyle name="Accent5 3" xfId="1038" xr:uid="{00000000-0005-0000-0000-0000E7070000}"/>
    <cellStyle name="Accent5 3 2" xfId="3890" xr:uid="{00000000-0005-0000-0000-0000E8070000}"/>
    <cellStyle name="Accent5 30" xfId="1039" xr:uid="{00000000-0005-0000-0000-0000E9070000}"/>
    <cellStyle name="Accent5 30 2" xfId="3891" xr:uid="{00000000-0005-0000-0000-0000EA070000}"/>
    <cellStyle name="Accent5 31" xfId="1040" xr:uid="{00000000-0005-0000-0000-0000EB070000}"/>
    <cellStyle name="Accent5 31 2" xfId="3892" xr:uid="{00000000-0005-0000-0000-0000EC070000}"/>
    <cellStyle name="Accent5 32" xfId="1041" xr:uid="{00000000-0005-0000-0000-0000ED070000}"/>
    <cellStyle name="Accent5 32 2" xfId="3893" xr:uid="{00000000-0005-0000-0000-0000EE070000}"/>
    <cellStyle name="Accent5 33" xfId="1042" xr:uid="{00000000-0005-0000-0000-0000EF070000}"/>
    <cellStyle name="Accent5 33 2" xfId="3894" xr:uid="{00000000-0005-0000-0000-0000F0070000}"/>
    <cellStyle name="Accent5 34" xfId="1043" xr:uid="{00000000-0005-0000-0000-0000F1070000}"/>
    <cellStyle name="Accent5 34 2" xfId="3895" xr:uid="{00000000-0005-0000-0000-0000F2070000}"/>
    <cellStyle name="Accent5 35" xfId="1044" xr:uid="{00000000-0005-0000-0000-0000F3070000}"/>
    <cellStyle name="Accent5 35 2" xfId="3896" xr:uid="{00000000-0005-0000-0000-0000F4070000}"/>
    <cellStyle name="Accent5 36" xfId="1045" xr:uid="{00000000-0005-0000-0000-0000F5070000}"/>
    <cellStyle name="Accent5 36 2" xfId="3897" xr:uid="{00000000-0005-0000-0000-0000F6070000}"/>
    <cellStyle name="Accent5 37" xfId="1046" xr:uid="{00000000-0005-0000-0000-0000F7070000}"/>
    <cellStyle name="Accent5 37 2" xfId="3898" xr:uid="{00000000-0005-0000-0000-0000F8070000}"/>
    <cellStyle name="Accent5 38" xfId="1047" xr:uid="{00000000-0005-0000-0000-0000F9070000}"/>
    <cellStyle name="Accent5 38 2" xfId="3899" xr:uid="{00000000-0005-0000-0000-0000FA070000}"/>
    <cellStyle name="Accent5 39" xfId="1048" xr:uid="{00000000-0005-0000-0000-0000FB070000}"/>
    <cellStyle name="Accent5 39 2" xfId="3900" xr:uid="{00000000-0005-0000-0000-0000FC070000}"/>
    <cellStyle name="Accent5 4" xfId="1049" xr:uid="{00000000-0005-0000-0000-0000FD070000}"/>
    <cellStyle name="Accent5 4 2" xfId="3901" xr:uid="{00000000-0005-0000-0000-0000FE070000}"/>
    <cellStyle name="Accent5 40" xfId="1050" xr:uid="{00000000-0005-0000-0000-0000FF070000}"/>
    <cellStyle name="Accent5 40 2" xfId="3902" xr:uid="{00000000-0005-0000-0000-000000080000}"/>
    <cellStyle name="Accent5 41" xfId="1051" xr:uid="{00000000-0005-0000-0000-000001080000}"/>
    <cellStyle name="Accent5 41 2" xfId="3903" xr:uid="{00000000-0005-0000-0000-000002080000}"/>
    <cellStyle name="Accent5 42" xfId="1052" xr:uid="{00000000-0005-0000-0000-000003080000}"/>
    <cellStyle name="Accent5 42 2" xfId="3904" xr:uid="{00000000-0005-0000-0000-000004080000}"/>
    <cellStyle name="Accent5 43" xfId="1053" xr:uid="{00000000-0005-0000-0000-000005080000}"/>
    <cellStyle name="Accent5 43 2" xfId="3905" xr:uid="{00000000-0005-0000-0000-000006080000}"/>
    <cellStyle name="Accent5 44" xfId="1054" xr:uid="{00000000-0005-0000-0000-000007080000}"/>
    <cellStyle name="Accent5 44 2" xfId="3906" xr:uid="{00000000-0005-0000-0000-000008080000}"/>
    <cellStyle name="Accent5 5" xfId="1055" xr:uid="{00000000-0005-0000-0000-000009080000}"/>
    <cellStyle name="Accent5 5 2" xfId="3907" xr:uid="{00000000-0005-0000-0000-00000A080000}"/>
    <cellStyle name="Accent5 6" xfId="1056" xr:uid="{00000000-0005-0000-0000-00000B080000}"/>
    <cellStyle name="Accent5 6 2" xfId="3908" xr:uid="{00000000-0005-0000-0000-00000C080000}"/>
    <cellStyle name="Accent5 7" xfId="1057" xr:uid="{00000000-0005-0000-0000-00000D080000}"/>
    <cellStyle name="Accent5 7 2" xfId="3909" xr:uid="{00000000-0005-0000-0000-00000E080000}"/>
    <cellStyle name="Accent5 8" xfId="1058" xr:uid="{00000000-0005-0000-0000-00000F080000}"/>
    <cellStyle name="Accent5 8 2" xfId="3910" xr:uid="{00000000-0005-0000-0000-000010080000}"/>
    <cellStyle name="Accent5 9" xfId="1059" xr:uid="{00000000-0005-0000-0000-000011080000}"/>
    <cellStyle name="Accent5 9 2" xfId="3911" xr:uid="{00000000-0005-0000-0000-000012080000}"/>
    <cellStyle name="Accent6" xfId="53" builtinId="49" customBuiltin="1"/>
    <cellStyle name="Accent6 10" xfId="1060" xr:uid="{00000000-0005-0000-0000-000014080000}"/>
    <cellStyle name="Accent6 10 2" xfId="3912" xr:uid="{00000000-0005-0000-0000-000015080000}"/>
    <cellStyle name="Accent6 11" xfId="1061" xr:uid="{00000000-0005-0000-0000-000016080000}"/>
    <cellStyle name="Accent6 11 2" xfId="3913" xr:uid="{00000000-0005-0000-0000-000017080000}"/>
    <cellStyle name="Accent6 12" xfId="1062" xr:uid="{00000000-0005-0000-0000-000018080000}"/>
    <cellStyle name="Accent6 12 2" xfId="3914" xr:uid="{00000000-0005-0000-0000-000019080000}"/>
    <cellStyle name="Accent6 13" xfId="1063" xr:uid="{00000000-0005-0000-0000-00001A080000}"/>
    <cellStyle name="Accent6 13 2" xfId="3915" xr:uid="{00000000-0005-0000-0000-00001B080000}"/>
    <cellStyle name="Accent6 14" xfId="1064" xr:uid="{00000000-0005-0000-0000-00001C080000}"/>
    <cellStyle name="Accent6 14 2" xfId="3916" xr:uid="{00000000-0005-0000-0000-00001D080000}"/>
    <cellStyle name="Accent6 15" xfId="1065" xr:uid="{00000000-0005-0000-0000-00001E080000}"/>
    <cellStyle name="Accent6 15 2" xfId="3917" xr:uid="{00000000-0005-0000-0000-00001F080000}"/>
    <cellStyle name="Accent6 16" xfId="1066" xr:uid="{00000000-0005-0000-0000-000020080000}"/>
    <cellStyle name="Accent6 16 2" xfId="3918" xr:uid="{00000000-0005-0000-0000-000021080000}"/>
    <cellStyle name="Accent6 17" xfId="1067" xr:uid="{00000000-0005-0000-0000-000022080000}"/>
    <cellStyle name="Accent6 17 2" xfId="3919" xr:uid="{00000000-0005-0000-0000-000023080000}"/>
    <cellStyle name="Accent6 18" xfId="1068" xr:uid="{00000000-0005-0000-0000-000024080000}"/>
    <cellStyle name="Accent6 18 2" xfId="3920" xr:uid="{00000000-0005-0000-0000-000025080000}"/>
    <cellStyle name="Accent6 19" xfId="1069" xr:uid="{00000000-0005-0000-0000-000026080000}"/>
    <cellStyle name="Accent6 19 2" xfId="3921" xr:uid="{00000000-0005-0000-0000-000027080000}"/>
    <cellStyle name="Accent6 2" xfId="1070" xr:uid="{00000000-0005-0000-0000-000028080000}"/>
    <cellStyle name="Accent6 2 2" xfId="3922" xr:uid="{00000000-0005-0000-0000-000029080000}"/>
    <cellStyle name="Accent6 20" xfId="1071" xr:uid="{00000000-0005-0000-0000-00002A080000}"/>
    <cellStyle name="Accent6 20 2" xfId="3923" xr:uid="{00000000-0005-0000-0000-00002B080000}"/>
    <cellStyle name="Accent6 21" xfId="1072" xr:uid="{00000000-0005-0000-0000-00002C080000}"/>
    <cellStyle name="Accent6 21 2" xfId="3924" xr:uid="{00000000-0005-0000-0000-00002D080000}"/>
    <cellStyle name="Accent6 22" xfId="1073" xr:uid="{00000000-0005-0000-0000-00002E080000}"/>
    <cellStyle name="Accent6 22 2" xfId="3925" xr:uid="{00000000-0005-0000-0000-00002F080000}"/>
    <cellStyle name="Accent6 23" xfId="1074" xr:uid="{00000000-0005-0000-0000-000030080000}"/>
    <cellStyle name="Accent6 23 2" xfId="3926" xr:uid="{00000000-0005-0000-0000-000031080000}"/>
    <cellStyle name="Accent6 24" xfId="1075" xr:uid="{00000000-0005-0000-0000-000032080000}"/>
    <cellStyle name="Accent6 24 2" xfId="3927" xr:uid="{00000000-0005-0000-0000-000033080000}"/>
    <cellStyle name="Accent6 25" xfId="1076" xr:uid="{00000000-0005-0000-0000-000034080000}"/>
    <cellStyle name="Accent6 25 2" xfId="3928" xr:uid="{00000000-0005-0000-0000-000035080000}"/>
    <cellStyle name="Accent6 26" xfId="1077" xr:uid="{00000000-0005-0000-0000-000036080000}"/>
    <cellStyle name="Accent6 26 2" xfId="3929" xr:uid="{00000000-0005-0000-0000-000037080000}"/>
    <cellStyle name="Accent6 27" xfId="1078" xr:uid="{00000000-0005-0000-0000-000038080000}"/>
    <cellStyle name="Accent6 27 2" xfId="3930" xr:uid="{00000000-0005-0000-0000-000039080000}"/>
    <cellStyle name="Accent6 28" xfId="1079" xr:uid="{00000000-0005-0000-0000-00003A080000}"/>
    <cellStyle name="Accent6 28 2" xfId="3931" xr:uid="{00000000-0005-0000-0000-00003B080000}"/>
    <cellStyle name="Accent6 29" xfId="1080" xr:uid="{00000000-0005-0000-0000-00003C080000}"/>
    <cellStyle name="Accent6 29 2" xfId="3932" xr:uid="{00000000-0005-0000-0000-00003D080000}"/>
    <cellStyle name="Accent6 3" xfId="1081" xr:uid="{00000000-0005-0000-0000-00003E080000}"/>
    <cellStyle name="Accent6 3 2" xfId="3933" xr:uid="{00000000-0005-0000-0000-00003F080000}"/>
    <cellStyle name="Accent6 30" xfId="1082" xr:uid="{00000000-0005-0000-0000-000040080000}"/>
    <cellStyle name="Accent6 30 2" xfId="3934" xr:uid="{00000000-0005-0000-0000-000041080000}"/>
    <cellStyle name="Accent6 31" xfId="1083" xr:uid="{00000000-0005-0000-0000-000042080000}"/>
    <cellStyle name="Accent6 31 2" xfId="3935" xr:uid="{00000000-0005-0000-0000-000043080000}"/>
    <cellStyle name="Accent6 32" xfId="1084" xr:uid="{00000000-0005-0000-0000-000044080000}"/>
    <cellStyle name="Accent6 32 2" xfId="3936" xr:uid="{00000000-0005-0000-0000-000045080000}"/>
    <cellStyle name="Accent6 33" xfId="1085" xr:uid="{00000000-0005-0000-0000-000046080000}"/>
    <cellStyle name="Accent6 33 2" xfId="3937" xr:uid="{00000000-0005-0000-0000-000047080000}"/>
    <cellStyle name="Accent6 34" xfId="1086" xr:uid="{00000000-0005-0000-0000-000048080000}"/>
    <cellStyle name="Accent6 34 2" xfId="3938" xr:uid="{00000000-0005-0000-0000-000049080000}"/>
    <cellStyle name="Accent6 35" xfId="1087" xr:uid="{00000000-0005-0000-0000-00004A080000}"/>
    <cellStyle name="Accent6 35 2" xfId="3939" xr:uid="{00000000-0005-0000-0000-00004B080000}"/>
    <cellStyle name="Accent6 36" xfId="1088" xr:uid="{00000000-0005-0000-0000-00004C080000}"/>
    <cellStyle name="Accent6 36 2" xfId="3940" xr:uid="{00000000-0005-0000-0000-00004D080000}"/>
    <cellStyle name="Accent6 37" xfId="1089" xr:uid="{00000000-0005-0000-0000-00004E080000}"/>
    <cellStyle name="Accent6 37 2" xfId="3941" xr:uid="{00000000-0005-0000-0000-00004F080000}"/>
    <cellStyle name="Accent6 38" xfId="1090" xr:uid="{00000000-0005-0000-0000-000050080000}"/>
    <cellStyle name="Accent6 38 2" xfId="3942" xr:uid="{00000000-0005-0000-0000-000051080000}"/>
    <cellStyle name="Accent6 39" xfId="1091" xr:uid="{00000000-0005-0000-0000-000052080000}"/>
    <cellStyle name="Accent6 39 2" xfId="3943" xr:uid="{00000000-0005-0000-0000-000053080000}"/>
    <cellStyle name="Accent6 4" xfId="1092" xr:uid="{00000000-0005-0000-0000-000054080000}"/>
    <cellStyle name="Accent6 4 2" xfId="3944" xr:uid="{00000000-0005-0000-0000-000055080000}"/>
    <cellStyle name="Accent6 40" xfId="1093" xr:uid="{00000000-0005-0000-0000-000056080000}"/>
    <cellStyle name="Accent6 40 2" xfId="3945" xr:uid="{00000000-0005-0000-0000-000057080000}"/>
    <cellStyle name="Accent6 41" xfId="1094" xr:uid="{00000000-0005-0000-0000-000058080000}"/>
    <cellStyle name="Accent6 41 2" xfId="3946" xr:uid="{00000000-0005-0000-0000-000059080000}"/>
    <cellStyle name="Accent6 42" xfId="1095" xr:uid="{00000000-0005-0000-0000-00005A080000}"/>
    <cellStyle name="Accent6 42 2" xfId="3947" xr:uid="{00000000-0005-0000-0000-00005B080000}"/>
    <cellStyle name="Accent6 43" xfId="1096" xr:uid="{00000000-0005-0000-0000-00005C080000}"/>
    <cellStyle name="Accent6 43 2" xfId="3948" xr:uid="{00000000-0005-0000-0000-00005D080000}"/>
    <cellStyle name="Accent6 44" xfId="1097" xr:uid="{00000000-0005-0000-0000-00005E080000}"/>
    <cellStyle name="Accent6 44 2" xfId="3949" xr:uid="{00000000-0005-0000-0000-00005F080000}"/>
    <cellStyle name="Accent6 5" xfId="1098" xr:uid="{00000000-0005-0000-0000-000060080000}"/>
    <cellStyle name="Accent6 5 2" xfId="3950" xr:uid="{00000000-0005-0000-0000-000061080000}"/>
    <cellStyle name="Accent6 6" xfId="1099" xr:uid="{00000000-0005-0000-0000-000062080000}"/>
    <cellStyle name="Accent6 6 2" xfId="3951" xr:uid="{00000000-0005-0000-0000-000063080000}"/>
    <cellStyle name="Accent6 7" xfId="1100" xr:uid="{00000000-0005-0000-0000-000064080000}"/>
    <cellStyle name="Accent6 7 2" xfId="3952" xr:uid="{00000000-0005-0000-0000-000065080000}"/>
    <cellStyle name="Accent6 8" xfId="1101" xr:uid="{00000000-0005-0000-0000-000066080000}"/>
    <cellStyle name="Accent6 8 2" xfId="3953" xr:uid="{00000000-0005-0000-0000-000067080000}"/>
    <cellStyle name="Accent6 9" xfId="1102" xr:uid="{00000000-0005-0000-0000-000068080000}"/>
    <cellStyle name="Accent6 9 2" xfId="3954" xr:uid="{00000000-0005-0000-0000-000069080000}"/>
    <cellStyle name="Bad" xfId="22" builtinId="27" customBuiltin="1"/>
    <cellStyle name="Bad 10" xfId="1103" xr:uid="{00000000-0005-0000-0000-00006B080000}"/>
    <cellStyle name="Bad 10 2" xfId="3955" xr:uid="{00000000-0005-0000-0000-00006C080000}"/>
    <cellStyle name="Bad 11" xfId="1104" xr:uid="{00000000-0005-0000-0000-00006D080000}"/>
    <cellStyle name="Bad 11 2" xfId="3956" xr:uid="{00000000-0005-0000-0000-00006E080000}"/>
    <cellStyle name="Bad 12" xfId="1105" xr:uid="{00000000-0005-0000-0000-00006F080000}"/>
    <cellStyle name="Bad 12 2" xfId="3957" xr:uid="{00000000-0005-0000-0000-000070080000}"/>
    <cellStyle name="Bad 13" xfId="1106" xr:uid="{00000000-0005-0000-0000-000071080000}"/>
    <cellStyle name="Bad 13 2" xfId="3958" xr:uid="{00000000-0005-0000-0000-000072080000}"/>
    <cellStyle name="Bad 14" xfId="1107" xr:uid="{00000000-0005-0000-0000-000073080000}"/>
    <cellStyle name="Bad 14 2" xfId="3959" xr:uid="{00000000-0005-0000-0000-000074080000}"/>
    <cellStyle name="Bad 15" xfId="1108" xr:uid="{00000000-0005-0000-0000-000075080000}"/>
    <cellStyle name="Bad 15 2" xfId="3960" xr:uid="{00000000-0005-0000-0000-000076080000}"/>
    <cellStyle name="Bad 16" xfId="1109" xr:uid="{00000000-0005-0000-0000-000077080000}"/>
    <cellStyle name="Bad 16 2" xfId="3961" xr:uid="{00000000-0005-0000-0000-000078080000}"/>
    <cellStyle name="Bad 17" xfId="1110" xr:uid="{00000000-0005-0000-0000-000079080000}"/>
    <cellStyle name="Bad 17 2" xfId="3962" xr:uid="{00000000-0005-0000-0000-00007A080000}"/>
    <cellStyle name="Bad 18" xfId="1111" xr:uid="{00000000-0005-0000-0000-00007B080000}"/>
    <cellStyle name="Bad 18 2" xfId="3963" xr:uid="{00000000-0005-0000-0000-00007C080000}"/>
    <cellStyle name="Bad 19" xfId="1112" xr:uid="{00000000-0005-0000-0000-00007D080000}"/>
    <cellStyle name="Bad 19 2" xfId="3964" xr:uid="{00000000-0005-0000-0000-00007E080000}"/>
    <cellStyle name="Bad 2" xfId="1113" xr:uid="{00000000-0005-0000-0000-00007F080000}"/>
    <cellStyle name="Bad 2 2" xfId="3965" xr:uid="{00000000-0005-0000-0000-000080080000}"/>
    <cellStyle name="Bad 20" xfId="1114" xr:uid="{00000000-0005-0000-0000-000081080000}"/>
    <cellStyle name="Bad 20 2" xfId="3966" xr:uid="{00000000-0005-0000-0000-000082080000}"/>
    <cellStyle name="Bad 21" xfId="1115" xr:uid="{00000000-0005-0000-0000-000083080000}"/>
    <cellStyle name="Bad 21 2" xfId="3967" xr:uid="{00000000-0005-0000-0000-000084080000}"/>
    <cellStyle name="Bad 22" xfId="1116" xr:uid="{00000000-0005-0000-0000-000085080000}"/>
    <cellStyle name="Bad 22 2" xfId="3968" xr:uid="{00000000-0005-0000-0000-000086080000}"/>
    <cellStyle name="Bad 23" xfId="1117" xr:uid="{00000000-0005-0000-0000-000087080000}"/>
    <cellStyle name="Bad 23 2" xfId="3969" xr:uid="{00000000-0005-0000-0000-000088080000}"/>
    <cellStyle name="Bad 24" xfId="1118" xr:uid="{00000000-0005-0000-0000-000089080000}"/>
    <cellStyle name="Bad 24 2" xfId="3970" xr:uid="{00000000-0005-0000-0000-00008A080000}"/>
    <cellStyle name="Bad 25" xfId="1119" xr:uid="{00000000-0005-0000-0000-00008B080000}"/>
    <cellStyle name="Bad 25 2" xfId="3971" xr:uid="{00000000-0005-0000-0000-00008C080000}"/>
    <cellStyle name="Bad 26" xfId="1120" xr:uid="{00000000-0005-0000-0000-00008D080000}"/>
    <cellStyle name="Bad 26 2" xfId="3972" xr:uid="{00000000-0005-0000-0000-00008E080000}"/>
    <cellStyle name="Bad 27" xfId="1121" xr:uid="{00000000-0005-0000-0000-00008F080000}"/>
    <cellStyle name="Bad 27 2" xfId="3973" xr:uid="{00000000-0005-0000-0000-000090080000}"/>
    <cellStyle name="Bad 28" xfId="1122" xr:uid="{00000000-0005-0000-0000-000091080000}"/>
    <cellStyle name="Bad 28 2" xfId="3974" xr:uid="{00000000-0005-0000-0000-000092080000}"/>
    <cellStyle name="Bad 29" xfId="1123" xr:uid="{00000000-0005-0000-0000-000093080000}"/>
    <cellStyle name="Bad 29 2" xfId="3975" xr:uid="{00000000-0005-0000-0000-000094080000}"/>
    <cellStyle name="Bad 3" xfId="1124" xr:uid="{00000000-0005-0000-0000-000095080000}"/>
    <cellStyle name="Bad 3 2" xfId="3976" xr:uid="{00000000-0005-0000-0000-000096080000}"/>
    <cellStyle name="Bad 30" xfId="1125" xr:uid="{00000000-0005-0000-0000-000097080000}"/>
    <cellStyle name="Bad 30 2" xfId="3977" xr:uid="{00000000-0005-0000-0000-000098080000}"/>
    <cellStyle name="Bad 31" xfId="1126" xr:uid="{00000000-0005-0000-0000-000099080000}"/>
    <cellStyle name="Bad 31 2" xfId="3978" xr:uid="{00000000-0005-0000-0000-00009A080000}"/>
    <cellStyle name="Bad 32" xfId="1127" xr:uid="{00000000-0005-0000-0000-00009B080000}"/>
    <cellStyle name="Bad 32 2" xfId="3979" xr:uid="{00000000-0005-0000-0000-00009C080000}"/>
    <cellStyle name="Bad 33" xfId="1128" xr:uid="{00000000-0005-0000-0000-00009D080000}"/>
    <cellStyle name="Bad 33 2" xfId="3980" xr:uid="{00000000-0005-0000-0000-00009E080000}"/>
    <cellStyle name="Bad 34" xfId="1129" xr:uid="{00000000-0005-0000-0000-00009F080000}"/>
    <cellStyle name="Bad 34 2" xfId="3981" xr:uid="{00000000-0005-0000-0000-0000A0080000}"/>
    <cellStyle name="Bad 35" xfId="1130" xr:uid="{00000000-0005-0000-0000-0000A1080000}"/>
    <cellStyle name="Bad 35 2" xfId="3982" xr:uid="{00000000-0005-0000-0000-0000A2080000}"/>
    <cellStyle name="Bad 36" xfId="1131" xr:uid="{00000000-0005-0000-0000-0000A3080000}"/>
    <cellStyle name="Bad 36 2" xfId="3983" xr:uid="{00000000-0005-0000-0000-0000A4080000}"/>
    <cellStyle name="Bad 37" xfId="1132" xr:uid="{00000000-0005-0000-0000-0000A5080000}"/>
    <cellStyle name="Bad 37 2" xfId="3984" xr:uid="{00000000-0005-0000-0000-0000A6080000}"/>
    <cellStyle name="Bad 38" xfId="1133" xr:uid="{00000000-0005-0000-0000-0000A7080000}"/>
    <cellStyle name="Bad 38 2" xfId="3985" xr:uid="{00000000-0005-0000-0000-0000A8080000}"/>
    <cellStyle name="Bad 39" xfId="1134" xr:uid="{00000000-0005-0000-0000-0000A9080000}"/>
    <cellStyle name="Bad 39 2" xfId="3986" xr:uid="{00000000-0005-0000-0000-0000AA080000}"/>
    <cellStyle name="Bad 4" xfId="1135" xr:uid="{00000000-0005-0000-0000-0000AB080000}"/>
    <cellStyle name="Bad 4 2" xfId="3987" xr:uid="{00000000-0005-0000-0000-0000AC080000}"/>
    <cellStyle name="Bad 40" xfId="1136" xr:uid="{00000000-0005-0000-0000-0000AD080000}"/>
    <cellStyle name="Bad 40 2" xfId="3988" xr:uid="{00000000-0005-0000-0000-0000AE080000}"/>
    <cellStyle name="Bad 41" xfId="1137" xr:uid="{00000000-0005-0000-0000-0000AF080000}"/>
    <cellStyle name="Bad 41 2" xfId="3989" xr:uid="{00000000-0005-0000-0000-0000B0080000}"/>
    <cellStyle name="Bad 42" xfId="1138" xr:uid="{00000000-0005-0000-0000-0000B1080000}"/>
    <cellStyle name="Bad 42 2" xfId="3990" xr:uid="{00000000-0005-0000-0000-0000B2080000}"/>
    <cellStyle name="Bad 43" xfId="1139" xr:uid="{00000000-0005-0000-0000-0000B3080000}"/>
    <cellStyle name="Bad 43 2" xfId="3991" xr:uid="{00000000-0005-0000-0000-0000B4080000}"/>
    <cellStyle name="Bad 44" xfId="1140" xr:uid="{00000000-0005-0000-0000-0000B5080000}"/>
    <cellStyle name="Bad 44 2" xfId="3992" xr:uid="{00000000-0005-0000-0000-0000B6080000}"/>
    <cellStyle name="Bad 5" xfId="1141" xr:uid="{00000000-0005-0000-0000-0000B7080000}"/>
    <cellStyle name="Bad 5 2" xfId="3993" xr:uid="{00000000-0005-0000-0000-0000B8080000}"/>
    <cellStyle name="Bad 6" xfId="1142" xr:uid="{00000000-0005-0000-0000-0000B9080000}"/>
    <cellStyle name="Bad 6 2" xfId="3994" xr:uid="{00000000-0005-0000-0000-0000BA080000}"/>
    <cellStyle name="Bad 7" xfId="1143" xr:uid="{00000000-0005-0000-0000-0000BB080000}"/>
    <cellStyle name="Bad 7 2" xfId="3995" xr:uid="{00000000-0005-0000-0000-0000BC080000}"/>
    <cellStyle name="Bad 8" xfId="1144" xr:uid="{00000000-0005-0000-0000-0000BD080000}"/>
    <cellStyle name="Bad 8 2" xfId="3996" xr:uid="{00000000-0005-0000-0000-0000BE080000}"/>
    <cellStyle name="Bad 9" xfId="1145" xr:uid="{00000000-0005-0000-0000-0000BF080000}"/>
    <cellStyle name="Bad 9 2" xfId="3997" xr:uid="{00000000-0005-0000-0000-0000C0080000}"/>
    <cellStyle name="Calculation" xfId="26" builtinId="22" customBuiltin="1"/>
    <cellStyle name="Calculation 10" xfId="1146" xr:uid="{00000000-0005-0000-0000-0000C2080000}"/>
    <cellStyle name="Calculation 10 2" xfId="2115" xr:uid="{00000000-0005-0000-0000-0000C3080000}"/>
    <cellStyle name="Calculation 10 2 2" xfId="3999" xr:uid="{00000000-0005-0000-0000-0000C4080000}"/>
    <cellStyle name="Calculation 10 2 2 2" xfId="5668" xr:uid="{00000000-0005-0000-0000-0000C5080000}"/>
    <cellStyle name="Calculation 10 2 2 2 2" xfId="8618" xr:uid="{00000000-0005-0000-0000-0000C6080000}"/>
    <cellStyle name="Calculation 10 2 2 2 2 2" xfId="13358" xr:uid="{00000000-0005-0000-0000-0000C7080000}"/>
    <cellStyle name="Calculation 10 2 2 2 2 3" xfId="15887" xr:uid="{00000000-0005-0000-0000-0000C8080000}"/>
    <cellStyle name="Calculation 10 2 2 3" xfId="7121" xr:uid="{00000000-0005-0000-0000-0000C9080000}"/>
    <cellStyle name="Calculation 10 2 2 3 2" xfId="11889" xr:uid="{00000000-0005-0000-0000-0000CA080000}"/>
    <cellStyle name="Calculation 10 2 2 3 3" xfId="14428" xr:uid="{00000000-0005-0000-0000-0000CB080000}"/>
    <cellStyle name="Calculation 10 2 2 4" xfId="10182" xr:uid="{00000000-0005-0000-0000-0000CC080000}"/>
    <cellStyle name="Calculation 10 2 2 5" xfId="10180" xr:uid="{00000000-0005-0000-0000-0000CD080000}"/>
    <cellStyle name="Calculation 10 2 3" xfId="5224" xr:uid="{00000000-0005-0000-0000-0000CE080000}"/>
    <cellStyle name="Calculation 10 2 3 2" xfId="8174" xr:uid="{00000000-0005-0000-0000-0000CF080000}"/>
    <cellStyle name="Calculation 10 2 3 2 2" xfId="12914" xr:uid="{00000000-0005-0000-0000-0000D0080000}"/>
    <cellStyle name="Calculation 10 2 3 2 3" xfId="15443" xr:uid="{00000000-0005-0000-0000-0000D1080000}"/>
    <cellStyle name="Calculation 10 2 4" xfId="4780" xr:uid="{00000000-0005-0000-0000-0000D2080000}"/>
    <cellStyle name="Calculation 10 2 4 2" xfId="7732" xr:uid="{00000000-0005-0000-0000-0000D3080000}"/>
    <cellStyle name="Calculation 10 2 4 2 2" xfId="12472" xr:uid="{00000000-0005-0000-0000-0000D4080000}"/>
    <cellStyle name="Calculation 10 2 4 2 3" xfId="15001" xr:uid="{00000000-0005-0000-0000-0000D5080000}"/>
    <cellStyle name="Calculation 10 2 5" xfId="6459" xr:uid="{00000000-0005-0000-0000-0000D6080000}"/>
    <cellStyle name="Calculation 10 2 5 2" xfId="11369" xr:uid="{00000000-0005-0000-0000-0000D7080000}"/>
    <cellStyle name="Calculation 10 2 5 3" xfId="13975" xr:uid="{00000000-0005-0000-0000-0000D8080000}"/>
    <cellStyle name="Calculation 10 2 6" xfId="6516" xr:uid="{00000000-0005-0000-0000-0000D9080000}"/>
    <cellStyle name="Calculation 10 2 6 2" xfId="11389" xr:uid="{00000000-0005-0000-0000-0000DA080000}"/>
    <cellStyle name="Calculation 10 2 6 3" xfId="13984" xr:uid="{00000000-0005-0000-0000-0000DB080000}"/>
    <cellStyle name="Calculation 10 2 7" xfId="9374" xr:uid="{00000000-0005-0000-0000-0000DC080000}"/>
    <cellStyle name="Calculation 10 2 8" xfId="11529" xr:uid="{00000000-0005-0000-0000-0000DD080000}"/>
    <cellStyle name="Calculation 10 3" xfId="2114" xr:uid="{00000000-0005-0000-0000-0000DE080000}"/>
    <cellStyle name="Calculation 10 3 2" xfId="5223" xr:uid="{00000000-0005-0000-0000-0000DF080000}"/>
    <cellStyle name="Calculation 10 3 2 2" xfId="8173" xr:uid="{00000000-0005-0000-0000-0000E0080000}"/>
    <cellStyle name="Calculation 10 3 2 2 2" xfId="12913" xr:uid="{00000000-0005-0000-0000-0000E1080000}"/>
    <cellStyle name="Calculation 10 3 2 2 3" xfId="15442" xr:uid="{00000000-0005-0000-0000-0000E2080000}"/>
    <cellStyle name="Calculation 10 3 3" xfId="4779" xr:uid="{00000000-0005-0000-0000-0000E3080000}"/>
    <cellStyle name="Calculation 10 3 3 2" xfId="7731" xr:uid="{00000000-0005-0000-0000-0000E4080000}"/>
    <cellStyle name="Calculation 10 3 3 2 2" xfId="12471" xr:uid="{00000000-0005-0000-0000-0000E5080000}"/>
    <cellStyle name="Calculation 10 3 3 2 3" xfId="15000" xr:uid="{00000000-0005-0000-0000-0000E6080000}"/>
    <cellStyle name="Calculation 10 3 4" xfId="6515" xr:uid="{00000000-0005-0000-0000-0000E7080000}"/>
    <cellStyle name="Calculation 10 3 4 2" xfId="11388" xr:uid="{00000000-0005-0000-0000-0000E8080000}"/>
    <cellStyle name="Calculation 10 3 4 3" xfId="13983" xr:uid="{00000000-0005-0000-0000-0000E9080000}"/>
    <cellStyle name="Calculation 10 3 5" xfId="9373" xr:uid="{00000000-0005-0000-0000-0000EA080000}"/>
    <cellStyle name="Calculation 10 3 6" xfId="11385" xr:uid="{00000000-0005-0000-0000-0000EB080000}"/>
    <cellStyle name="Calculation 10 4" xfId="3998" xr:uid="{00000000-0005-0000-0000-0000EC080000}"/>
    <cellStyle name="Calculation 10 4 2" xfId="5667" xr:uid="{00000000-0005-0000-0000-0000ED080000}"/>
    <cellStyle name="Calculation 10 4 2 2" xfId="8617" xr:uid="{00000000-0005-0000-0000-0000EE080000}"/>
    <cellStyle name="Calculation 10 4 2 2 2" xfId="13357" xr:uid="{00000000-0005-0000-0000-0000EF080000}"/>
    <cellStyle name="Calculation 10 4 2 2 3" xfId="15886" xr:uid="{00000000-0005-0000-0000-0000F0080000}"/>
    <cellStyle name="Calculation 10 4 3" xfId="7120" xr:uid="{00000000-0005-0000-0000-0000F1080000}"/>
    <cellStyle name="Calculation 10 4 3 2" xfId="11888" xr:uid="{00000000-0005-0000-0000-0000F2080000}"/>
    <cellStyle name="Calculation 10 4 3 3" xfId="14427" xr:uid="{00000000-0005-0000-0000-0000F3080000}"/>
    <cellStyle name="Calculation 10 4 4" xfId="10181" xr:uid="{00000000-0005-0000-0000-0000F4080000}"/>
    <cellStyle name="Calculation 10 4 5" xfId="9254" xr:uid="{00000000-0005-0000-0000-0000F5080000}"/>
    <cellStyle name="Calculation 10 5" xfId="4562" xr:uid="{00000000-0005-0000-0000-0000F6080000}"/>
    <cellStyle name="Calculation 10 5 2" xfId="7516" xr:uid="{00000000-0005-0000-0000-0000F7080000}"/>
    <cellStyle name="Calculation 10 5 2 2" xfId="12256" xr:uid="{00000000-0005-0000-0000-0000F8080000}"/>
    <cellStyle name="Calculation 10 5 2 3" xfId="14785" xr:uid="{00000000-0005-0000-0000-0000F9080000}"/>
    <cellStyle name="Calculation 10 5 3" xfId="10595" xr:uid="{00000000-0005-0000-0000-0000FA080000}"/>
    <cellStyle name="Calculation 10 5 4" xfId="9076" xr:uid="{00000000-0005-0000-0000-0000FB080000}"/>
    <cellStyle name="Calculation 10 6" xfId="6460" xr:uid="{00000000-0005-0000-0000-0000FC080000}"/>
    <cellStyle name="Calculation 10 6 2" xfId="11370" xr:uid="{00000000-0005-0000-0000-0000FD080000}"/>
    <cellStyle name="Calculation 10 6 3" xfId="13976" xr:uid="{00000000-0005-0000-0000-0000FE080000}"/>
    <cellStyle name="Calculation 11" xfId="1147" xr:uid="{00000000-0005-0000-0000-0000FF080000}"/>
    <cellStyle name="Calculation 11 2" xfId="2117" xr:uid="{00000000-0005-0000-0000-000000090000}"/>
    <cellStyle name="Calculation 11 2 2" xfId="4001" xr:uid="{00000000-0005-0000-0000-000001090000}"/>
    <cellStyle name="Calculation 11 2 2 2" xfId="5670" xr:uid="{00000000-0005-0000-0000-000002090000}"/>
    <cellStyle name="Calculation 11 2 2 2 2" xfId="8620" xr:uid="{00000000-0005-0000-0000-000003090000}"/>
    <cellStyle name="Calculation 11 2 2 2 2 2" xfId="13360" xr:uid="{00000000-0005-0000-0000-000004090000}"/>
    <cellStyle name="Calculation 11 2 2 2 2 3" xfId="15889" xr:uid="{00000000-0005-0000-0000-000005090000}"/>
    <cellStyle name="Calculation 11 2 2 3" xfId="7123" xr:uid="{00000000-0005-0000-0000-000006090000}"/>
    <cellStyle name="Calculation 11 2 2 3 2" xfId="11891" xr:uid="{00000000-0005-0000-0000-000007090000}"/>
    <cellStyle name="Calculation 11 2 2 3 3" xfId="14430" xr:uid="{00000000-0005-0000-0000-000008090000}"/>
    <cellStyle name="Calculation 11 2 2 4" xfId="10184" xr:uid="{00000000-0005-0000-0000-000009090000}"/>
    <cellStyle name="Calculation 11 2 2 5" xfId="10179" xr:uid="{00000000-0005-0000-0000-00000A090000}"/>
    <cellStyle name="Calculation 11 2 3" xfId="5226" xr:uid="{00000000-0005-0000-0000-00000B090000}"/>
    <cellStyle name="Calculation 11 2 3 2" xfId="8176" xr:uid="{00000000-0005-0000-0000-00000C090000}"/>
    <cellStyle name="Calculation 11 2 3 2 2" xfId="12916" xr:uid="{00000000-0005-0000-0000-00000D090000}"/>
    <cellStyle name="Calculation 11 2 3 2 3" xfId="15445" xr:uid="{00000000-0005-0000-0000-00000E090000}"/>
    <cellStyle name="Calculation 11 2 4" xfId="4782" xr:uid="{00000000-0005-0000-0000-00000F090000}"/>
    <cellStyle name="Calculation 11 2 4 2" xfId="7734" xr:uid="{00000000-0005-0000-0000-000010090000}"/>
    <cellStyle name="Calculation 11 2 4 2 2" xfId="12474" xr:uid="{00000000-0005-0000-0000-000011090000}"/>
    <cellStyle name="Calculation 11 2 4 2 3" xfId="15003" xr:uid="{00000000-0005-0000-0000-000012090000}"/>
    <cellStyle name="Calculation 11 2 5" xfId="6457" xr:uid="{00000000-0005-0000-0000-000013090000}"/>
    <cellStyle name="Calculation 11 2 5 2" xfId="11367" xr:uid="{00000000-0005-0000-0000-000014090000}"/>
    <cellStyle name="Calculation 11 2 5 3" xfId="13973" xr:uid="{00000000-0005-0000-0000-000015090000}"/>
    <cellStyle name="Calculation 11 2 6" xfId="6518" xr:uid="{00000000-0005-0000-0000-000016090000}"/>
    <cellStyle name="Calculation 11 2 6 2" xfId="11391" xr:uid="{00000000-0005-0000-0000-000017090000}"/>
    <cellStyle name="Calculation 11 2 6 3" xfId="13986" xr:uid="{00000000-0005-0000-0000-000018090000}"/>
    <cellStyle name="Calculation 11 2 7" xfId="9376" xr:uid="{00000000-0005-0000-0000-000019090000}"/>
    <cellStyle name="Calculation 11 2 8" xfId="9539" xr:uid="{00000000-0005-0000-0000-00001A090000}"/>
    <cellStyle name="Calculation 11 3" xfId="2116" xr:uid="{00000000-0005-0000-0000-00001B090000}"/>
    <cellStyle name="Calculation 11 3 2" xfId="5225" xr:uid="{00000000-0005-0000-0000-00001C090000}"/>
    <cellStyle name="Calculation 11 3 2 2" xfId="8175" xr:uid="{00000000-0005-0000-0000-00001D090000}"/>
    <cellStyle name="Calculation 11 3 2 2 2" xfId="12915" xr:uid="{00000000-0005-0000-0000-00001E090000}"/>
    <cellStyle name="Calculation 11 3 2 2 3" xfId="15444" xr:uid="{00000000-0005-0000-0000-00001F090000}"/>
    <cellStyle name="Calculation 11 3 3" xfId="4781" xr:uid="{00000000-0005-0000-0000-000020090000}"/>
    <cellStyle name="Calculation 11 3 3 2" xfId="7733" xr:uid="{00000000-0005-0000-0000-000021090000}"/>
    <cellStyle name="Calculation 11 3 3 2 2" xfId="12473" xr:uid="{00000000-0005-0000-0000-000022090000}"/>
    <cellStyle name="Calculation 11 3 3 2 3" xfId="15002" xr:uid="{00000000-0005-0000-0000-000023090000}"/>
    <cellStyle name="Calculation 11 3 4" xfId="6517" xr:uid="{00000000-0005-0000-0000-000024090000}"/>
    <cellStyle name="Calculation 11 3 4 2" xfId="11390" xr:uid="{00000000-0005-0000-0000-000025090000}"/>
    <cellStyle name="Calculation 11 3 4 3" xfId="13985" xr:uid="{00000000-0005-0000-0000-000026090000}"/>
    <cellStyle name="Calculation 11 3 5" xfId="9375" xr:uid="{00000000-0005-0000-0000-000027090000}"/>
    <cellStyle name="Calculation 11 3 6" xfId="9536" xr:uid="{00000000-0005-0000-0000-000028090000}"/>
    <cellStyle name="Calculation 11 4" xfId="4000" xr:uid="{00000000-0005-0000-0000-000029090000}"/>
    <cellStyle name="Calculation 11 4 2" xfId="5669" xr:uid="{00000000-0005-0000-0000-00002A090000}"/>
    <cellStyle name="Calculation 11 4 2 2" xfId="8619" xr:uid="{00000000-0005-0000-0000-00002B090000}"/>
    <cellStyle name="Calculation 11 4 2 2 2" xfId="13359" xr:uid="{00000000-0005-0000-0000-00002C090000}"/>
    <cellStyle name="Calculation 11 4 2 2 3" xfId="15888" xr:uid="{00000000-0005-0000-0000-00002D090000}"/>
    <cellStyle name="Calculation 11 4 3" xfId="7122" xr:uid="{00000000-0005-0000-0000-00002E090000}"/>
    <cellStyle name="Calculation 11 4 3 2" xfId="11890" xr:uid="{00000000-0005-0000-0000-00002F090000}"/>
    <cellStyle name="Calculation 11 4 3 3" xfId="14429" xr:uid="{00000000-0005-0000-0000-000030090000}"/>
    <cellStyle name="Calculation 11 4 4" xfId="10183" xr:uid="{00000000-0005-0000-0000-000031090000}"/>
    <cellStyle name="Calculation 11 4 5" xfId="9253" xr:uid="{00000000-0005-0000-0000-000032090000}"/>
    <cellStyle name="Calculation 11 5" xfId="4563" xr:uid="{00000000-0005-0000-0000-000033090000}"/>
    <cellStyle name="Calculation 11 5 2" xfId="7517" xr:uid="{00000000-0005-0000-0000-000034090000}"/>
    <cellStyle name="Calculation 11 5 2 2" xfId="12257" xr:uid="{00000000-0005-0000-0000-000035090000}"/>
    <cellStyle name="Calculation 11 5 2 3" xfId="14786" xr:uid="{00000000-0005-0000-0000-000036090000}"/>
    <cellStyle name="Calculation 11 5 3" xfId="10596" xr:uid="{00000000-0005-0000-0000-000037090000}"/>
    <cellStyle name="Calculation 11 5 4" xfId="10004" xr:uid="{00000000-0005-0000-0000-000038090000}"/>
    <cellStyle name="Calculation 11 6" xfId="6458" xr:uid="{00000000-0005-0000-0000-000039090000}"/>
    <cellStyle name="Calculation 11 6 2" xfId="11368" xr:uid="{00000000-0005-0000-0000-00003A090000}"/>
    <cellStyle name="Calculation 11 6 3" xfId="13974" xr:uid="{00000000-0005-0000-0000-00003B090000}"/>
    <cellStyle name="Calculation 12" xfId="1148" xr:uid="{00000000-0005-0000-0000-00003C090000}"/>
    <cellStyle name="Calculation 12 2" xfId="2119" xr:uid="{00000000-0005-0000-0000-00003D090000}"/>
    <cellStyle name="Calculation 12 2 2" xfId="4003" xr:uid="{00000000-0005-0000-0000-00003E090000}"/>
    <cellStyle name="Calculation 12 2 2 2" xfId="5672" xr:uid="{00000000-0005-0000-0000-00003F090000}"/>
    <cellStyle name="Calculation 12 2 2 2 2" xfId="8622" xr:uid="{00000000-0005-0000-0000-000040090000}"/>
    <cellStyle name="Calculation 12 2 2 2 2 2" xfId="13362" xr:uid="{00000000-0005-0000-0000-000041090000}"/>
    <cellStyle name="Calculation 12 2 2 2 2 3" xfId="15891" xr:uid="{00000000-0005-0000-0000-000042090000}"/>
    <cellStyle name="Calculation 12 2 2 3" xfId="7125" xr:uid="{00000000-0005-0000-0000-000043090000}"/>
    <cellStyle name="Calculation 12 2 2 3 2" xfId="11893" xr:uid="{00000000-0005-0000-0000-000044090000}"/>
    <cellStyle name="Calculation 12 2 2 3 3" xfId="14432" xr:uid="{00000000-0005-0000-0000-000045090000}"/>
    <cellStyle name="Calculation 12 2 2 4" xfId="10186" xr:uid="{00000000-0005-0000-0000-000046090000}"/>
    <cellStyle name="Calculation 12 2 2 5" xfId="10178" xr:uid="{00000000-0005-0000-0000-000047090000}"/>
    <cellStyle name="Calculation 12 2 3" xfId="5228" xr:uid="{00000000-0005-0000-0000-000048090000}"/>
    <cellStyle name="Calculation 12 2 3 2" xfId="8178" xr:uid="{00000000-0005-0000-0000-000049090000}"/>
    <cellStyle name="Calculation 12 2 3 2 2" xfId="12918" xr:uid="{00000000-0005-0000-0000-00004A090000}"/>
    <cellStyle name="Calculation 12 2 3 2 3" xfId="15447" xr:uid="{00000000-0005-0000-0000-00004B090000}"/>
    <cellStyle name="Calculation 12 2 4" xfId="4784" xr:uid="{00000000-0005-0000-0000-00004C090000}"/>
    <cellStyle name="Calculation 12 2 4 2" xfId="7736" xr:uid="{00000000-0005-0000-0000-00004D090000}"/>
    <cellStyle name="Calculation 12 2 4 2 2" xfId="12476" xr:uid="{00000000-0005-0000-0000-00004E090000}"/>
    <cellStyle name="Calculation 12 2 4 2 3" xfId="15005" xr:uid="{00000000-0005-0000-0000-00004F090000}"/>
    <cellStyle name="Calculation 12 2 5" xfId="6455" xr:uid="{00000000-0005-0000-0000-000050090000}"/>
    <cellStyle name="Calculation 12 2 5 2" xfId="11365" xr:uid="{00000000-0005-0000-0000-000051090000}"/>
    <cellStyle name="Calculation 12 2 5 3" xfId="13971" xr:uid="{00000000-0005-0000-0000-000052090000}"/>
    <cellStyle name="Calculation 12 2 6" xfId="6520" xr:uid="{00000000-0005-0000-0000-000053090000}"/>
    <cellStyle name="Calculation 12 2 6 2" xfId="11393" xr:uid="{00000000-0005-0000-0000-000054090000}"/>
    <cellStyle name="Calculation 12 2 6 3" xfId="13988" xr:uid="{00000000-0005-0000-0000-000055090000}"/>
    <cellStyle name="Calculation 12 2 7" xfId="9378" xr:uid="{00000000-0005-0000-0000-000056090000}"/>
    <cellStyle name="Calculation 12 2 8" xfId="9538" xr:uid="{00000000-0005-0000-0000-000057090000}"/>
    <cellStyle name="Calculation 12 3" xfId="2118" xr:uid="{00000000-0005-0000-0000-000058090000}"/>
    <cellStyle name="Calculation 12 3 2" xfId="5227" xr:uid="{00000000-0005-0000-0000-000059090000}"/>
    <cellStyle name="Calculation 12 3 2 2" xfId="8177" xr:uid="{00000000-0005-0000-0000-00005A090000}"/>
    <cellStyle name="Calculation 12 3 2 2 2" xfId="12917" xr:uid="{00000000-0005-0000-0000-00005B090000}"/>
    <cellStyle name="Calculation 12 3 2 2 3" xfId="15446" xr:uid="{00000000-0005-0000-0000-00005C090000}"/>
    <cellStyle name="Calculation 12 3 3" xfId="4783" xr:uid="{00000000-0005-0000-0000-00005D090000}"/>
    <cellStyle name="Calculation 12 3 3 2" xfId="7735" xr:uid="{00000000-0005-0000-0000-00005E090000}"/>
    <cellStyle name="Calculation 12 3 3 2 2" xfId="12475" xr:uid="{00000000-0005-0000-0000-00005F090000}"/>
    <cellStyle name="Calculation 12 3 3 2 3" xfId="15004" xr:uid="{00000000-0005-0000-0000-000060090000}"/>
    <cellStyle name="Calculation 12 3 4" xfId="6519" xr:uid="{00000000-0005-0000-0000-000061090000}"/>
    <cellStyle name="Calculation 12 3 4 2" xfId="11392" xr:uid="{00000000-0005-0000-0000-000062090000}"/>
    <cellStyle name="Calculation 12 3 4 3" xfId="13987" xr:uid="{00000000-0005-0000-0000-000063090000}"/>
    <cellStyle name="Calculation 12 3 5" xfId="9377" xr:uid="{00000000-0005-0000-0000-000064090000}"/>
    <cellStyle name="Calculation 12 3 6" xfId="10321" xr:uid="{00000000-0005-0000-0000-000065090000}"/>
    <cellStyle name="Calculation 12 4" xfId="4002" xr:uid="{00000000-0005-0000-0000-000066090000}"/>
    <cellStyle name="Calculation 12 4 2" xfId="5671" xr:uid="{00000000-0005-0000-0000-000067090000}"/>
    <cellStyle name="Calculation 12 4 2 2" xfId="8621" xr:uid="{00000000-0005-0000-0000-000068090000}"/>
    <cellStyle name="Calculation 12 4 2 2 2" xfId="13361" xr:uid="{00000000-0005-0000-0000-000069090000}"/>
    <cellStyle name="Calculation 12 4 2 2 3" xfId="15890" xr:uid="{00000000-0005-0000-0000-00006A090000}"/>
    <cellStyle name="Calculation 12 4 3" xfId="7124" xr:uid="{00000000-0005-0000-0000-00006B090000}"/>
    <cellStyle name="Calculation 12 4 3 2" xfId="11892" xr:uid="{00000000-0005-0000-0000-00006C090000}"/>
    <cellStyle name="Calculation 12 4 3 3" xfId="14431" xr:uid="{00000000-0005-0000-0000-00006D090000}"/>
    <cellStyle name="Calculation 12 4 4" xfId="10185" xr:uid="{00000000-0005-0000-0000-00006E090000}"/>
    <cellStyle name="Calculation 12 4 5" xfId="9252" xr:uid="{00000000-0005-0000-0000-00006F090000}"/>
    <cellStyle name="Calculation 12 5" xfId="4564" xr:uid="{00000000-0005-0000-0000-000070090000}"/>
    <cellStyle name="Calculation 12 5 2" xfId="7518" xr:uid="{00000000-0005-0000-0000-000071090000}"/>
    <cellStyle name="Calculation 12 5 2 2" xfId="12258" xr:uid="{00000000-0005-0000-0000-000072090000}"/>
    <cellStyle name="Calculation 12 5 2 3" xfId="14787" xr:uid="{00000000-0005-0000-0000-000073090000}"/>
    <cellStyle name="Calculation 12 5 3" xfId="10597" xr:uid="{00000000-0005-0000-0000-000074090000}"/>
    <cellStyle name="Calculation 12 5 4" xfId="9075" xr:uid="{00000000-0005-0000-0000-000075090000}"/>
    <cellStyle name="Calculation 12 6" xfId="6456" xr:uid="{00000000-0005-0000-0000-000076090000}"/>
    <cellStyle name="Calculation 12 6 2" xfId="11366" xr:uid="{00000000-0005-0000-0000-000077090000}"/>
    <cellStyle name="Calculation 12 6 3" xfId="13972" xr:uid="{00000000-0005-0000-0000-000078090000}"/>
    <cellStyle name="Calculation 13" xfId="1149" xr:uid="{00000000-0005-0000-0000-000079090000}"/>
    <cellStyle name="Calculation 13 2" xfId="2121" xr:uid="{00000000-0005-0000-0000-00007A090000}"/>
    <cellStyle name="Calculation 13 2 2" xfId="4005" xr:uid="{00000000-0005-0000-0000-00007B090000}"/>
    <cellStyle name="Calculation 13 2 2 2" xfId="5674" xr:uid="{00000000-0005-0000-0000-00007C090000}"/>
    <cellStyle name="Calculation 13 2 2 2 2" xfId="8624" xr:uid="{00000000-0005-0000-0000-00007D090000}"/>
    <cellStyle name="Calculation 13 2 2 2 2 2" xfId="13364" xr:uid="{00000000-0005-0000-0000-00007E090000}"/>
    <cellStyle name="Calculation 13 2 2 2 2 3" xfId="15893" xr:uid="{00000000-0005-0000-0000-00007F090000}"/>
    <cellStyle name="Calculation 13 2 2 3" xfId="7127" xr:uid="{00000000-0005-0000-0000-000080090000}"/>
    <cellStyle name="Calculation 13 2 2 3 2" xfId="11895" xr:uid="{00000000-0005-0000-0000-000081090000}"/>
    <cellStyle name="Calculation 13 2 2 3 3" xfId="14434" xr:uid="{00000000-0005-0000-0000-000082090000}"/>
    <cellStyle name="Calculation 13 2 2 4" xfId="10188" xr:uid="{00000000-0005-0000-0000-000083090000}"/>
    <cellStyle name="Calculation 13 2 2 5" xfId="10177" xr:uid="{00000000-0005-0000-0000-000084090000}"/>
    <cellStyle name="Calculation 13 2 3" xfId="5230" xr:uid="{00000000-0005-0000-0000-000085090000}"/>
    <cellStyle name="Calculation 13 2 3 2" xfId="8180" xr:uid="{00000000-0005-0000-0000-000086090000}"/>
    <cellStyle name="Calculation 13 2 3 2 2" xfId="12920" xr:uid="{00000000-0005-0000-0000-000087090000}"/>
    <cellStyle name="Calculation 13 2 3 2 3" xfId="15449" xr:uid="{00000000-0005-0000-0000-000088090000}"/>
    <cellStyle name="Calculation 13 2 4" xfId="4786" xr:uid="{00000000-0005-0000-0000-000089090000}"/>
    <cellStyle name="Calculation 13 2 4 2" xfId="7738" xr:uid="{00000000-0005-0000-0000-00008A090000}"/>
    <cellStyle name="Calculation 13 2 4 2 2" xfId="12478" xr:uid="{00000000-0005-0000-0000-00008B090000}"/>
    <cellStyle name="Calculation 13 2 4 2 3" xfId="15007" xr:uid="{00000000-0005-0000-0000-00008C090000}"/>
    <cellStyle name="Calculation 13 2 5" xfId="6453" xr:uid="{00000000-0005-0000-0000-00008D090000}"/>
    <cellStyle name="Calculation 13 2 5 2" xfId="11363" xr:uid="{00000000-0005-0000-0000-00008E090000}"/>
    <cellStyle name="Calculation 13 2 5 3" xfId="13969" xr:uid="{00000000-0005-0000-0000-00008F090000}"/>
    <cellStyle name="Calculation 13 2 6" xfId="6522" xr:uid="{00000000-0005-0000-0000-000090090000}"/>
    <cellStyle name="Calculation 13 2 6 2" xfId="11395" xr:uid="{00000000-0005-0000-0000-000091090000}"/>
    <cellStyle name="Calculation 13 2 6 3" xfId="13990" xr:uid="{00000000-0005-0000-0000-000092090000}"/>
    <cellStyle name="Calculation 13 2 7" xfId="9380" xr:uid="{00000000-0005-0000-0000-000093090000}"/>
    <cellStyle name="Calculation 13 2 8" xfId="9537" xr:uid="{00000000-0005-0000-0000-000094090000}"/>
    <cellStyle name="Calculation 13 3" xfId="2120" xr:uid="{00000000-0005-0000-0000-000095090000}"/>
    <cellStyle name="Calculation 13 3 2" xfId="5229" xr:uid="{00000000-0005-0000-0000-000096090000}"/>
    <cellStyle name="Calculation 13 3 2 2" xfId="8179" xr:uid="{00000000-0005-0000-0000-000097090000}"/>
    <cellStyle name="Calculation 13 3 2 2 2" xfId="12919" xr:uid="{00000000-0005-0000-0000-000098090000}"/>
    <cellStyle name="Calculation 13 3 2 2 3" xfId="15448" xr:uid="{00000000-0005-0000-0000-000099090000}"/>
    <cellStyle name="Calculation 13 3 3" xfId="4785" xr:uid="{00000000-0005-0000-0000-00009A090000}"/>
    <cellStyle name="Calculation 13 3 3 2" xfId="7737" xr:uid="{00000000-0005-0000-0000-00009B090000}"/>
    <cellStyle name="Calculation 13 3 3 2 2" xfId="12477" xr:uid="{00000000-0005-0000-0000-00009C090000}"/>
    <cellStyle name="Calculation 13 3 3 2 3" xfId="15006" xr:uid="{00000000-0005-0000-0000-00009D090000}"/>
    <cellStyle name="Calculation 13 3 4" xfId="6521" xr:uid="{00000000-0005-0000-0000-00009E090000}"/>
    <cellStyle name="Calculation 13 3 4 2" xfId="11394" xr:uid="{00000000-0005-0000-0000-00009F090000}"/>
    <cellStyle name="Calculation 13 3 4 3" xfId="13989" xr:uid="{00000000-0005-0000-0000-0000A0090000}"/>
    <cellStyle name="Calculation 13 3 5" xfId="9379" xr:uid="{00000000-0005-0000-0000-0000A1090000}"/>
    <cellStyle name="Calculation 13 3 6" xfId="11387" xr:uid="{00000000-0005-0000-0000-0000A2090000}"/>
    <cellStyle name="Calculation 13 4" xfId="4004" xr:uid="{00000000-0005-0000-0000-0000A3090000}"/>
    <cellStyle name="Calculation 13 4 2" xfId="5673" xr:uid="{00000000-0005-0000-0000-0000A4090000}"/>
    <cellStyle name="Calculation 13 4 2 2" xfId="8623" xr:uid="{00000000-0005-0000-0000-0000A5090000}"/>
    <cellStyle name="Calculation 13 4 2 2 2" xfId="13363" xr:uid="{00000000-0005-0000-0000-0000A6090000}"/>
    <cellStyle name="Calculation 13 4 2 2 3" xfId="15892" xr:uid="{00000000-0005-0000-0000-0000A7090000}"/>
    <cellStyle name="Calculation 13 4 3" xfId="7126" xr:uid="{00000000-0005-0000-0000-0000A8090000}"/>
    <cellStyle name="Calculation 13 4 3 2" xfId="11894" xr:uid="{00000000-0005-0000-0000-0000A9090000}"/>
    <cellStyle name="Calculation 13 4 3 3" xfId="14433" xr:uid="{00000000-0005-0000-0000-0000AA090000}"/>
    <cellStyle name="Calculation 13 4 4" xfId="10187" xr:uid="{00000000-0005-0000-0000-0000AB090000}"/>
    <cellStyle name="Calculation 13 4 5" xfId="9251" xr:uid="{00000000-0005-0000-0000-0000AC090000}"/>
    <cellStyle name="Calculation 13 5" xfId="4565" xr:uid="{00000000-0005-0000-0000-0000AD090000}"/>
    <cellStyle name="Calculation 13 5 2" xfId="7519" xr:uid="{00000000-0005-0000-0000-0000AE090000}"/>
    <cellStyle name="Calculation 13 5 2 2" xfId="12259" xr:uid="{00000000-0005-0000-0000-0000AF090000}"/>
    <cellStyle name="Calculation 13 5 2 3" xfId="14788" xr:uid="{00000000-0005-0000-0000-0000B0090000}"/>
    <cellStyle name="Calculation 13 5 3" xfId="10598" xr:uid="{00000000-0005-0000-0000-0000B1090000}"/>
    <cellStyle name="Calculation 13 5 4" xfId="10003" xr:uid="{00000000-0005-0000-0000-0000B2090000}"/>
    <cellStyle name="Calculation 13 6" xfId="6454" xr:uid="{00000000-0005-0000-0000-0000B3090000}"/>
    <cellStyle name="Calculation 13 6 2" xfId="11364" xr:uid="{00000000-0005-0000-0000-0000B4090000}"/>
    <cellStyle name="Calculation 13 6 3" xfId="13970" xr:uid="{00000000-0005-0000-0000-0000B5090000}"/>
    <cellStyle name="Calculation 14" xfId="1150" xr:uid="{00000000-0005-0000-0000-0000B6090000}"/>
    <cellStyle name="Calculation 14 2" xfId="2123" xr:uid="{00000000-0005-0000-0000-0000B7090000}"/>
    <cellStyle name="Calculation 14 2 2" xfId="4007" xr:uid="{00000000-0005-0000-0000-0000B8090000}"/>
    <cellStyle name="Calculation 14 2 2 2" xfId="5676" xr:uid="{00000000-0005-0000-0000-0000B9090000}"/>
    <cellStyle name="Calculation 14 2 2 2 2" xfId="8626" xr:uid="{00000000-0005-0000-0000-0000BA090000}"/>
    <cellStyle name="Calculation 14 2 2 2 2 2" xfId="13366" xr:uid="{00000000-0005-0000-0000-0000BB090000}"/>
    <cellStyle name="Calculation 14 2 2 2 2 3" xfId="15895" xr:uid="{00000000-0005-0000-0000-0000BC090000}"/>
    <cellStyle name="Calculation 14 2 2 3" xfId="7129" xr:uid="{00000000-0005-0000-0000-0000BD090000}"/>
    <cellStyle name="Calculation 14 2 2 3 2" xfId="11897" xr:uid="{00000000-0005-0000-0000-0000BE090000}"/>
    <cellStyle name="Calculation 14 2 2 3 3" xfId="14436" xr:uid="{00000000-0005-0000-0000-0000BF090000}"/>
    <cellStyle name="Calculation 14 2 2 4" xfId="10190" xr:uid="{00000000-0005-0000-0000-0000C0090000}"/>
    <cellStyle name="Calculation 14 2 2 5" xfId="10176" xr:uid="{00000000-0005-0000-0000-0000C1090000}"/>
    <cellStyle name="Calculation 14 2 3" xfId="5232" xr:uid="{00000000-0005-0000-0000-0000C2090000}"/>
    <cellStyle name="Calculation 14 2 3 2" xfId="8182" xr:uid="{00000000-0005-0000-0000-0000C3090000}"/>
    <cellStyle name="Calculation 14 2 3 2 2" xfId="12922" xr:uid="{00000000-0005-0000-0000-0000C4090000}"/>
    <cellStyle name="Calculation 14 2 3 2 3" xfId="15451" xr:uid="{00000000-0005-0000-0000-0000C5090000}"/>
    <cellStyle name="Calculation 14 2 4" xfId="4788" xr:uid="{00000000-0005-0000-0000-0000C6090000}"/>
    <cellStyle name="Calculation 14 2 4 2" xfId="7740" xr:uid="{00000000-0005-0000-0000-0000C7090000}"/>
    <cellStyle name="Calculation 14 2 4 2 2" xfId="12480" xr:uid="{00000000-0005-0000-0000-0000C8090000}"/>
    <cellStyle name="Calculation 14 2 4 2 3" xfId="15009" xr:uid="{00000000-0005-0000-0000-0000C9090000}"/>
    <cellStyle name="Calculation 14 2 5" xfId="6451" xr:uid="{00000000-0005-0000-0000-0000CA090000}"/>
    <cellStyle name="Calculation 14 2 5 2" xfId="11361" xr:uid="{00000000-0005-0000-0000-0000CB090000}"/>
    <cellStyle name="Calculation 14 2 5 3" xfId="13967" xr:uid="{00000000-0005-0000-0000-0000CC090000}"/>
    <cellStyle name="Calculation 14 2 6" xfId="6524" xr:uid="{00000000-0005-0000-0000-0000CD090000}"/>
    <cellStyle name="Calculation 14 2 6 2" xfId="11397" xr:uid="{00000000-0005-0000-0000-0000CE090000}"/>
    <cellStyle name="Calculation 14 2 6 3" xfId="13992" xr:uid="{00000000-0005-0000-0000-0000CF090000}"/>
    <cellStyle name="Calculation 14 2 7" xfId="9382" xr:uid="{00000000-0005-0000-0000-0000D0090000}"/>
    <cellStyle name="Calculation 14 2 8" xfId="9365" xr:uid="{00000000-0005-0000-0000-0000D1090000}"/>
    <cellStyle name="Calculation 14 3" xfId="2122" xr:uid="{00000000-0005-0000-0000-0000D2090000}"/>
    <cellStyle name="Calculation 14 3 2" xfId="5231" xr:uid="{00000000-0005-0000-0000-0000D3090000}"/>
    <cellStyle name="Calculation 14 3 2 2" xfId="8181" xr:uid="{00000000-0005-0000-0000-0000D4090000}"/>
    <cellStyle name="Calculation 14 3 2 2 2" xfId="12921" xr:uid="{00000000-0005-0000-0000-0000D5090000}"/>
    <cellStyle name="Calculation 14 3 2 2 3" xfId="15450" xr:uid="{00000000-0005-0000-0000-0000D6090000}"/>
    <cellStyle name="Calculation 14 3 3" xfId="4787" xr:uid="{00000000-0005-0000-0000-0000D7090000}"/>
    <cellStyle name="Calculation 14 3 3 2" xfId="7739" xr:uid="{00000000-0005-0000-0000-0000D8090000}"/>
    <cellStyle name="Calculation 14 3 3 2 2" xfId="12479" xr:uid="{00000000-0005-0000-0000-0000D9090000}"/>
    <cellStyle name="Calculation 14 3 3 2 3" xfId="15008" xr:uid="{00000000-0005-0000-0000-0000DA090000}"/>
    <cellStyle name="Calculation 14 3 4" xfId="6523" xr:uid="{00000000-0005-0000-0000-0000DB090000}"/>
    <cellStyle name="Calculation 14 3 4 2" xfId="11396" xr:uid="{00000000-0005-0000-0000-0000DC090000}"/>
    <cellStyle name="Calculation 14 3 4 3" xfId="13991" xr:uid="{00000000-0005-0000-0000-0000DD090000}"/>
    <cellStyle name="Calculation 14 3 5" xfId="9381" xr:uid="{00000000-0005-0000-0000-0000DE090000}"/>
    <cellStyle name="Calculation 14 3 6" xfId="9366" xr:uid="{00000000-0005-0000-0000-0000DF090000}"/>
    <cellStyle name="Calculation 14 4" xfId="4006" xr:uid="{00000000-0005-0000-0000-0000E0090000}"/>
    <cellStyle name="Calculation 14 4 2" xfId="5675" xr:uid="{00000000-0005-0000-0000-0000E1090000}"/>
    <cellStyle name="Calculation 14 4 2 2" xfId="8625" xr:uid="{00000000-0005-0000-0000-0000E2090000}"/>
    <cellStyle name="Calculation 14 4 2 2 2" xfId="13365" xr:uid="{00000000-0005-0000-0000-0000E3090000}"/>
    <cellStyle name="Calculation 14 4 2 2 3" xfId="15894" xr:uid="{00000000-0005-0000-0000-0000E4090000}"/>
    <cellStyle name="Calculation 14 4 3" xfId="7128" xr:uid="{00000000-0005-0000-0000-0000E5090000}"/>
    <cellStyle name="Calculation 14 4 3 2" xfId="11896" xr:uid="{00000000-0005-0000-0000-0000E6090000}"/>
    <cellStyle name="Calculation 14 4 3 3" xfId="14435" xr:uid="{00000000-0005-0000-0000-0000E7090000}"/>
    <cellStyle name="Calculation 14 4 4" xfId="10189" xr:uid="{00000000-0005-0000-0000-0000E8090000}"/>
    <cellStyle name="Calculation 14 4 5" xfId="9250" xr:uid="{00000000-0005-0000-0000-0000E9090000}"/>
    <cellStyle name="Calculation 14 5" xfId="4566" xr:uid="{00000000-0005-0000-0000-0000EA090000}"/>
    <cellStyle name="Calculation 14 5 2" xfId="7520" xr:uid="{00000000-0005-0000-0000-0000EB090000}"/>
    <cellStyle name="Calculation 14 5 2 2" xfId="12260" xr:uid="{00000000-0005-0000-0000-0000EC090000}"/>
    <cellStyle name="Calculation 14 5 2 3" xfId="14789" xr:uid="{00000000-0005-0000-0000-0000ED090000}"/>
    <cellStyle name="Calculation 14 5 3" xfId="10599" xr:uid="{00000000-0005-0000-0000-0000EE090000}"/>
    <cellStyle name="Calculation 14 5 4" xfId="9074" xr:uid="{00000000-0005-0000-0000-0000EF090000}"/>
    <cellStyle name="Calculation 14 6" xfId="6452" xr:uid="{00000000-0005-0000-0000-0000F0090000}"/>
    <cellStyle name="Calculation 14 6 2" xfId="11362" xr:uid="{00000000-0005-0000-0000-0000F1090000}"/>
    <cellStyle name="Calculation 14 6 3" xfId="13968" xr:uid="{00000000-0005-0000-0000-0000F2090000}"/>
    <cellStyle name="Calculation 15" xfId="1151" xr:uid="{00000000-0005-0000-0000-0000F3090000}"/>
    <cellStyle name="Calculation 15 2" xfId="2125" xr:uid="{00000000-0005-0000-0000-0000F4090000}"/>
    <cellStyle name="Calculation 15 2 2" xfId="4009" xr:uid="{00000000-0005-0000-0000-0000F5090000}"/>
    <cellStyle name="Calculation 15 2 2 2" xfId="5678" xr:uid="{00000000-0005-0000-0000-0000F6090000}"/>
    <cellStyle name="Calculation 15 2 2 2 2" xfId="8628" xr:uid="{00000000-0005-0000-0000-0000F7090000}"/>
    <cellStyle name="Calculation 15 2 2 2 2 2" xfId="13368" xr:uid="{00000000-0005-0000-0000-0000F8090000}"/>
    <cellStyle name="Calculation 15 2 2 2 2 3" xfId="15897" xr:uid="{00000000-0005-0000-0000-0000F9090000}"/>
    <cellStyle name="Calculation 15 2 2 3" xfId="7131" xr:uid="{00000000-0005-0000-0000-0000FA090000}"/>
    <cellStyle name="Calculation 15 2 2 3 2" xfId="11899" xr:uid="{00000000-0005-0000-0000-0000FB090000}"/>
    <cellStyle name="Calculation 15 2 2 3 3" xfId="14438" xr:uid="{00000000-0005-0000-0000-0000FC090000}"/>
    <cellStyle name="Calculation 15 2 2 4" xfId="10192" xr:uid="{00000000-0005-0000-0000-0000FD090000}"/>
    <cellStyle name="Calculation 15 2 2 5" xfId="10175" xr:uid="{00000000-0005-0000-0000-0000FE090000}"/>
    <cellStyle name="Calculation 15 2 3" xfId="5234" xr:uid="{00000000-0005-0000-0000-0000FF090000}"/>
    <cellStyle name="Calculation 15 2 3 2" xfId="8184" xr:uid="{00000000-0005-0000-0000-0000000A0000}"/>
    <cellStyle name="Calculation 15 2 3 2 2" xfId="12924" xr:uid="{00000000-0005-0000-0000-0000010A0000}"/>
    <cellStyle name="Calculation 15 2 3 2 3" xfId="15453" xr:uid="{00000000-0005-0000-0000-0000020A0000}"/>
    <cellStyle name="Calculation 15 2 4" xfId="4790" xr:uid="{00000000-0005-0000-0000-0000030A0000}"/>
    <cellStyle name="Calculation 15 2 4 2" xfId="7742" xr:uid="{00000000-0005-0000-0000-0000040A0000}"/>
    <cellStyle name="Calculation 15 2 4 2 2" xfId="12482" xr:uid="{00000000-0005-0000-0000-0000050A0000}"/>
    <cellStyle name="Calculation 15 2 4 2 3" xfId="15011" xr:uid="{00000000-0005-0000-0000-0000060A0000}"/>
    <cellStyle name="Calculation 15 2 5" xfId="6449" xr:uid="{00000000-0005-0000-0000-0000070A0000}"/>
    <cellStyle name="Calculation 15 2 5 2" xfId="11359" xr:uid="{00000000-0005-0000-0000-0000080A0000}"/>
    <cellStyle name="Calculation 15 2 5 3" xfId="13965" xr:uid="{00000000-0005-0000-0000-0000090A0000}"/>
    <cellStyle name="Calculation 15 2 6" xfId="6526" xr:uid="{00000000-0005-0000-0000-00000A0A0000}"/>
    <cellStyle name="Calculation 15 2 6 2" xfId="11399" xr:uid="{00000000-0005-0000-0000-00000B0A0000}"/>
    <cellStyle name="Calculation 15 2 6 3" xfId="13994" xr:uid="{00000000-0005-0000-0000-00000C0A0000}"/>
    <cellStyle name="Calculation 15 2 7" xfId="9384" xr:uid="{00000000-0005-0000-0000-00000D0A0000}"/>
    <cellStyle name="Calculation 15 2 8" xfId="9535" xr:uid="{00000000-0005-0000-0000-00000E0A0000}"/>
    <cellStyle name="Calculation 15 3" xfId="2124" xr:uid="{00000000-0005-0000-0000-00000F0A0000}"/>
    <cellStyle name="Calculation 15 3 2" xfId="5233" xr:uid="{00000000-0005-0000-0000-0000100A0000}"/>
    <cellStyle name="Calculation 15 3 2 2" xfId="8183" xr:uid="{00000000-0005-0000-0000-0000110A0000}"/>
    <cellStyle name="Calculation 15 3 2 2 2" xfId="12923" xr:uid="{00000000-0005-0000-0000-0000120A0000}"/>
    <cellStyle name="Calculation 15 3 2 2 3" xfId="15452" xr:uid="{00000000-0005-0000-0000-0000130A0000}"/>
    <cellStyle name="Calculation 15 3 3" xfId="4789" xr:uid="{00000000-0005-0000-0000-0000140A0000}"/>
    <cellStyle name="Calculation 15 3 3 2" xfId="7741" xr:uid="{00000000-0005-0000-0000-0000150A0000}"/>
    <cellStyle name="Calculation 15 3 3 2 2" xfId="12481" xr:uid="{00000000-0005-0000-0000-0000160A0000}"/>
    <cellStyle name="Calculation 15 3 3 2 3" xfId="15010" xr:uid="{00000000-0005-0000-0000-0000170A0000}"/>
    <cellStyle name="Calculation 15 3 4" xfId="6525" xr:uid="{00000000-0005-0000-0000-0000180A0000}"/>
    <cellStyle name="Calculation 15 3 4 2" xfId="11398" xr:uid="{00000000-0005-0000-0000-0000190A0000}"/>
    <cellStyle name="Calculation 15 3 4 3" xfId="13993" xr:uid="{00000000-0005-0000-0000-00001A0A0000}"/>
    <cellStyle name="Calculation 15 3 5" xfId="9383" xr:uid="{00000000-0005-0000-0000-00001B0A0000}"/>
    <cellStyle name="Calculation 15 3 6" xfId="11528" xr:uid="{00000000-0005-0000-0000-00001C0A0000}"/>
    <cellStyle name="Calculation 15 4" xfId="4008" xr:uid="{00000000-0005-0000-0000-00001D0A0000}"/>
    <cellStyle name="Calculation 15 4 2" xfId="5677" xr:uid="{00000000-0005-0000-0000-00001E0A0000}"/>
    <cellStyle name="Calculation 15 4 2 2" xfId="8627" xr:uid="{00000000-0005-0000-0000-00001F0A0000}"/>
    <cellStyle name="Calculation 15 4 2 2 2" xfId="13367" xr:uid="{00000000-0005-0000-0000-0000200A0000}"/>
    <cellStyle name="Calculation 15 4 2 2 3" xfId="15896" xr:uid="{00000000-0005-0000-0000-0000210A0000}"/>
    <cellStyle name="Calculation 15 4 3" xfId="7130" xr:uid="{00000000-0005-0000-0000-0000220A0000}"/>
    <cellStyle name="Calculation 15 4 3 2" xfId="11898" xr:uid="{00000000-0005-0000-0000-0000230A0000}"/>
    <cellStyle name="Calculation 15 4 3 3" xfId="14437" xr:uid="{00000000-0005-0000-0000-0000240A0000}"/>
    <cellStyle name="Calculation 15 4 4" xfId="10191" xr:uid="{00000000-0005-0000-0000-0000250A0000}"/>
    <cellStyle name="Calculation 15 4 5" xfId="9249" xr:uid="{00000000-0005-0000-0000-0000260A0000}"/>
    <cellStyle name="Calculation 15 5" xfId="4567" xr:uid="{00000000-0005-0000-0000-0000270A0000}"/>
    <cellStyle name="Calculation 15 5 2" xfId="7521" xr:uid="{00000000-0005-0000-0000-0000280A0000}"/>
    <cellStyle name="Calculation 15 5 2 2" xfId="12261" xr:uid="{00000000-0005-0000-0000-0000290A0000}"/>
    <cellStyle name="Calculation 15 5 2 3" xfId="14790" xr:uid="{00000000-0005-0000-0000-00002A0A0000}"/>
    <cellStyle name="Calculation 15 5 3" xfId="10600" xr:uid="{00000000-0005-0000-0000-00002B0A0000}"/>
    <cellStyle name="Calculation 15 5 4" xfId="10002" xr:uid="{00000000-0005-0000-0000-00002C0A0000}"/>
    <cellStyle name="Calculation 15 6" xfId="6450" xr:uid="{00000000-0005-0000-0000-00002D0A0000}"/>
    <cellStyle name="Calculation 15 6 2" xfId="11360" xr:uid="{00000000-0005-0000-0000-00002E0A0000}"/>
    <cellStyle name="Calculation 15 6 3" xfId="13966" xr:uid="{00000000-0005-0000-0000-00002F0A0000}"/>
    <cellStyle name="Calculation 16" xfId="1152" xr:uid="{00000000-0005-0000-0000-0000300A0000}"/>
    <cellStyle name="Calculation 16 2" xfId="2127" xr:uid="{00000000-0005-0000-0000-0000310A0000}"/>
    <cellStyle name="Calculation 16 2 2" xfId="4011" xr:uid="{00000000-0005-0000-0000-0000320A0000}"/>
    <cellStyle name="Calculation 16 2 2 2" xfId="5680" xr:uid="{00000000-0005-0000-0000-0000330A0000}"/>
    <cellStyle name="Calculation 16 2 2 2 2" xfId="8630" xr:uid="{00000000-0005-0000-0000-0000340A0000}"/>
    <cellStyle name="Calculation 16 2 2 2 2 2" xfId="13370" xr:uid="{00000000-0005-0000-0000-0000350A0000}"/>
    <cellStyle name="Calculation 16 2 2 2 2 3" xfId="15899" xr:uid="{00000000-0005-0000-0000-0000360A0000}"/>
    <cellStyle name="Calculation 16 2 2 3" xfId="7133" xr:uid="{00000000-0005-0000-0000-0000370A0000}"/>
    <cellStyle name="Calculation 16 2 2 3 2" xfId="11901" xr:uid="{00000000-0005-0000-0000-0000380A0000}"/>
    <cellStyle name="Calculation 16 2 2 3 3" xfId="14440" xr:uid="{00000000-0005-0000-0000-0000390A0000}"/>
    <cellStyle name="Calculation 16 2 2 4" xfId="10194" xr:uid="{00000000-0005-0000-0000-00003A0A0000}"/>
    <cellStyle name="Calculation 16 2 2 5" xfId="10174" xr:uid="{00000000-0005-0000-0000-00003B0A0000}"/>
    <cellStyle name="Calculation 16 2 3" xfId="5236" xr:uid="{00000000-0005-0000-0000-00003C0A0000}"/>
    <cellStyle name="Calculation 16 2 3 2" xfId="8186" xr:uid="{00000000-0005-0000-0000-00003D0A0000}"/>
    <cellStyle name="Calculation 16 2 3 2 2" xfId="12926" xr:uid="{00000000-0005-0000-0000-00003E0A0000}"/>
    <cellStyle name="Calculation 16 2 3 2 3" xfId="15455" xr:uid="{00000000-0005-0000-0000-00003F0A0000}"/>
    <cellStyle name="Calculation 16 2 4" xfId="4792" xr:uid="{00000000-0005-0000-0000-0000400A0000}"/>
    <cellStyle name="Calculation 16 2 4 2" xfId="7744" xr:uid="{00000000-0005-0000-0000-0000410A0000}"/>
    <cellStyle name="Calculation 16 2 4 2 2" xfId="12484" xr:uid="{00000000-0005-0000-0000-0000420A0000}"/>
    <cellStyle name="Calculation 16 2 4 2 3" xfId="15013" xr:uid="{00000000-0005-0000-0000-0000430A0000}"/>
    <cellStyle name="Calculation 16 2 5" xfId="6447" xr:uid="{00000000-0005-0000-0000-0000440A0000}"/>
    <cellStyle name="Calculation 16 2 5 2" xfId="11357" xr:uid="{00000000-0005-0000-0000-0000450A0000}"/>
    <cellStyle name="Calculation 16 2 5 3" xfId="13963" xr:uid="{00000000-0005-0000-0000-0000460A0000}"/>
    <cellStyle name="Calculation 16 2 6" xfId="6528" xr:uid="{00000000-0005-0000-0000-0000470A0000}"/>
    <cellStyle name="Calculation 16 2 6 2" xfId="11401" xr:uid="{00000000-0005-0000-0000-0000480A0000}"/>
    <cellStyle name="Calculation 16 2 6 3" xfId="13996" xr:uid="{00000000-0005-0000-0000-0000490A0000}"/>
    <cellStyle name="Calculation 16 2 7" xfId="9386" xr:uid="{00000000-0005-0000-0000-00004A0A0000}"/>
    <cellStyle name="Calculation 16 2 8" xfId="11527" xr:uid="{00000000-0005-0000-0000-00004B0A0000}"/>
    <cellStyle name="Calculation 16 3" xfId="2126" xr:uid="{00000000-0005-0000-0000-00004C0A0000}"/>
    <cellStyle name="Calculation 16 3 2" xfId="5235" xr:uid="{00000000-0005-0000-0000-00004D0A0000}"/>
    <cellStyle name="Calculation 16 3 2 2" xfId="8185" xr:uid="{00000000-0005-0000-0000-00004E0A0000}"/>
    <cellStyle name="Calculation 16 3 2 2 2" xfId="12925" xr:uid="{00000000-0005-0000-0000-00004F0A0000}"/>
    <cellStyle name="Calculation 16 3 2 2 3" xfId="15454" xr:uid="{00000000-0005-0000-0000-0000500A0000}"/>
    <cellStyle name="Calculation 16 3 3" xfId="4791" xr:uid="{00000000-0005-0000-0000-0000510A0000}"/>
    <cellStyle name="Calculation 16 3 3 2" xfId="7743" xr:uid="{00000000-0005-0000-0000-0000520A0000}"/>
    <cellStyle name="Calculation 16 3 3 2 2" xfId="12483" xr:uid="{00000000-0005-0000-0000-0000530A0000}"/>
    <cellStyle name="Calculation 16 3 3 2 3" xfId="15012" xr:uid="{00000000-0005-0000-0000-0000540A0000}"/>
    <cellStyle name="Calculation 16 3 4" xfId="6527" xr:uid="{00000000-0005-0000-0000-0000550A0000}"/>
    <cellStyle name="Calculation 16 3 4 2" xfId="11400" xr:uid="{00000000-0005-0000-0000-0000560A0000}"/>
    <cellStyle name="Calculation 16 3 4 3" xfId="13995" xr:uid="{00000000-0005-0000-0000-0000570A0000}"/>
    <cellStyle name="Calculation 16 3 5" xfId="9385" xr:uid="{00000000-0005-0000-0000-0000580A0000}"/>
    <cellStyle name="Calculation 16 3 6" xfId="9364" xr:uid="{00000000-0005-0000-0000-0000590A0000}"/>
    <cellStyle name="Calculation 16 4" xfId="4010" xr:uid="{00000000-0005-0000-0000-00005A0A0000}"/>
    <cellStyle name="Calculation 16 4 2" xfId="5679" xr:uid="{00000000-0005-0000-0000-00005B0A0000}"/>
    <cellStyle name="Calculation 16 4 2 2" xfId="8629" xr:uid="{00000000-0005-0000-0000-00005C0A0000}"/>
    <cellStyle name="Calculation 16 4 2 2 2" xfId="13369" xr:uid="{00000000-0005-0000-0000-00005D0A0000}"/>
    <cellStyle name="Calculation 16 4 2 2 3" xfId="15898" xr:uid="{00000000-0005-0000-0000-00005E0A0000}"/>
    <cellStyle name="Calculation 16 4 3" xfId="7132" xr:uid="{00000000-0005-0000-0000-00005F0A0000}"/>
    <cellStyle name="Calculation 16 4 3 2" xfId="11900" xr:uid="{00000000-0005-0000-0000-0000600A0000}"/>
    <cellStyle name="Calculation 16 4 3 3" xfId="14439" xr:uid="{00000000-0005-0000-0000-0000610A0000}"/>
    <cellStyle name="Calculation 16 4 4" xfId="10193" xr:uid="{00000000-0005-0000-0000-0000620A0000}"/>
    <cellStyle name="Calculation 16 4 5" xfId="9248" xr:uid="{00000000-0005-0000-0000-0000630A0000}"/>
    <cellStyle name="Calculation 16 5" xfId="4568" xr:uid="{00000000-0005-0000-0000-0000640A0000}"/>
    <cellStyle name="Calculation 16 5 2" xfId="7522" xr:uid="{00000000-0005-0000-0000-0000650A0000}"/>
    <cellStyle name="Calculation 16 5 2 2" xfId="12262" xr:uid="{00000000-0005-0000-0000-0000660A0000}"/>
    <cellStyle name="Calculation 16 5 2 3" xfId="14791" xr:uid="{00000000-0005-0000-0000-0000670A0000}"/>
    <cellStyle name="Calculation 16 5 3" xfId="10601" xr:uid="{00000000-0005-0000-0000-0000680A0000}"/>
    <cellStyle name="Calculation 16 5 4" xfId="9073" xr:uid="{00000000-0005-0000-0000-0000690A0000}"/>
    <cellStyle name="Calculation 16 6" xfId="6448" xr:uid="{00000000-0005-0000-0000-00006A0A0000}"/>
    <cellStyle name="Calculation 16 6 2" xfId="11358" xr:uid="{00000000-0005-0000-0000-00006B0A0000}"/>
    <cellStyle name="Calculation 16 6 3" xfId="13964" xr:uid="{00000000-0005-0000-0000-00006C0A0000}"/>
    <cellStyle name="Calculation 17" xfId="1153" xr:uid="{00000000-0005-0000-0000-00006D0A0000}"/>
    <cellStyle name="Calculation 17 2" xfId="2129" xr:uid="{00000000-0005-0000-0000-00006E0A0000}"/>
    <cellStyle name="Calculation 17 2 2" xfId="4013" xr:uid="{00000000-0005-0000-0000-00006F0A0000}"/>
    <cellStyle name="Calculation 17 2 2 2" xfId="5682" xr:uid="{00000000-0005-0000-0000-0000700A0000}"/>
    <cellStyle name="Calculation 17 2 2 2 2" xfId="8632" xr:uid="{00000000-0005-0000-0000-0000710A0000}"/>
    <cellStyle name="Calculation 17 2 2 2 2 2" xfId="13372" xr:uid="{00000000-0005-0000-0000-0000720A0000}"/>
    <cellStyle name="Calculation 17 2 2 2 2 3" xfId="15901" xr:uid="{00000000-0005-0000-0000-0000730A0000}"/>
    <cellStyle name="Calculation 17 2 2 3" xfId="7135" xr:uid="{00000000-0005-0000-0000-0000740A0000}"/>
    <cellStyle name="Calculation 17 2 2 3 2" xfId="11903" xr:uid="{00000000-0005-0000-0000-0000750A0000}"/>
    <cellStyle name="Calculation 17 2 2 3 3" xfId="14442" xr:uid="{00000000-0005-0000-0000-0000760A0000}"/>
    <cellStyle name="Calculation 17 2 2 4" xfId="10196" xr:uid="{00000000-0005-0000-0000-0000770A0000}"/>
    <cellStyle name="Calculation 17 2 2 5" xfId="10173" xr:uid="{00000000-0005-0000-0000-0000780A0000}"/>
    <cellStyle name="Calculation 17 2 3" xfId="5238" xr:uid="{00000000-0005-0000-0000-0000790A0000}"/>
    <cellStyle name="Calculation 17 2 3 2" xfId="8188" xr:uid="{00000000-0005-0000-0000-00007A0A0000}"/>
    <cellStyle name="Calculation 17 2 3 2 2" xfId="12928" xr:uid="{00000000-0005-0000-0000-00007B0A0000}"/>
    <cellStyle name="Calculation 17 2 3 2 3" xfId="15457" xr:uid="{00000000-0005-0000-0000-00007C0A0000}"/>
    <cellStyle name="Calculation 17 2 4" xfId="4794" xr:uid="{00000000-0005-0000-0000-00007D0A0000}"/>
    <cellStyle name="Calculation 17 2 4 2" xfId="7746" xr:uid="{00000000-0005-0000-0000-00007E0A0000}"/>
    <cellStyle name="Calculation 17 2 4 2 2" xfId="12486" xr:uid="{00000000-0005-0000-0000-00007F0A0000}"/>
    <cellStyle name="Calculation 17 2 4 2 3" xfId="15015" xr:uid="{00000000-0005-0000-0000-0000800A0000}"/>
    <cellStyle name="Calculation 17 2 5" xfId="6445" xr:uid="{00000000-0005-0000-0000-0000810A0000}"/>
    <cellStyle name="Calculation 17 2 5 2" xfId="11355" xr:uid="{00000000-0005-0000-0000-0000820A0000}"/>
    <cellStyle name="Calculation 17 2 5 3" xfId="13961" xr:uid="{00000000-0005-0000-0000-0000830A0000}"/>
    <cellStyle name="Calculation 17 2 6" xfId="6530" xr:uid="{00000000-0005-0000-0000-0000840A0000}"/>
    <cellStyle name="Calculation 17 2 6 2" xfId="11403" xr:uid="{00000000-0005-0000-0000-0000850A0000}"/>
    <cellStyle name="Calculation 17 2 6 3" xfId="13998" xr:uid="{00000000-0005-0000-0000-0000860A0000}"/>
    <cellStyle name="Calculation 17 2 7" xfId="9388" xr:uid="{00000000-0005-0000-0000-0000870A0000}"/>
    <cellStyle name="Calculation 17 2 8" xfId="9363" xr:uid="{00000000-0005-0000-0000-0000880A0000}"/>
    <cellStyle name="Calculation 17 3" xfId="2128" xr:uid="{00000000-0005-0000-0000-0000890A0000}"/>
    <cellStyle name="Calculation 17 3 2" xfId="5237" xr:uid="{00000000-0005-0000-0000-00008A0A0000}"/>
    <cellStyle name="Calculation 17 3 2 2" xfId="8187" xr:uid="{00000000-0005-0000-0000-00008B0A0000}"/>
    <cellStyle name="Calculation 17 3 2 2 2" xfId="12927" xr:uid="{00000000-0005-0000-0000-00008C0A0000}"/>
    <cellStyle name="Calculation 17 3 2 2 3" xfId="15456" xr:uid="{00000000-0005-0000-0000-00008D0A0000}"/>
    <cellStyle name="Calculation 17 3 3" xfId="4793" xr:uid="{00000000-0005-0000-0000-00008E0A0000}"/>
    <cellStyle name="Calculation 17 3 3 2" xfId="7745" xr:uid="{00000000-0005-0000-0000-00008F0A0000}"/>
    <cellStyle name="Calculation 17 3 3 2 2" xfId="12485" xr:uid="{00000000-0005-0000-0000-0000900A0000}"/>
    <cellStyle name="Calculation 17 3 3 2 3" xfId="15014" xr:uid="{00000000-0005-0000-0000-0000910A0000}"/>
    <cellStyle name="Calculation 17 3 4" xfId="6529" xr:uid="{00000000-0005-0000-0000-0000920A0000}"/>
    <cellStyle name="Calculation 17 3 4 2" xfId="11402" xr:uid="{00000000-0005-0000-0000-0000930A0000}"/>
    <cellStyle name="Calculation 17 3 4 3" xfId="13997" xr:uid="{00000000-0005-0000-0000-0000940A0000}"/>
    <cellStyle name="Calculation 17 3 5" xfId="9387" xr:uid="{00000000-0005-0000-0000-0000950A0000}"/>
    <cellStyle name="Calculation 17 3 6" xfId="9534" xr:uid="{00000000-0005-0000-0000-0000960A0000}"/>
    <cellStyle name="Calculation 17 4" xfId="4012" xr:uid="{00000000-0005-0000-0000-0000970A0000}"/>
    <cellStyle name="Calculation 17 4 2" xfId="5681" xr:uid="{00000000-0005-0000-0000-0000980A0000}"/>
    <cellStyle name="Calculation 17 4 2 2" xfId="8631" xr:uid="{00000000-0005-0000-0000-0000990A0000}"/>
    <cellStyle name="Calculation 17 4 2 2 2" xfId="13371" xr:uid="{00000000-0005-0000-0000-00009A0A0000}"/>
    <cellStyle name="Calculation 17 4 2 2 3" xfId="15900" xr:uid="{00000000-0005-0000-0000-00009B0A0000}"/>
    <cellStyle name="Calculation 17 4 3" xfId="7134" xr:uid="{00000000-0005-0000-0000-00009C0A0000}"/>
    <cellStyle name="Calculation 17 4 3 2" xfId="11902" xr:uid="{00000000-0005-0000-0000-00009D0A0000}"/>
    <cellStyle name="Calculation 17 4 3 3" xfId="14441" xr:uid="{00000000-0005-0000-0000-00009E0A0000}"/>
    <cellStyle name="Calculation 17 4 4" xfId="10195" xr:uid="{00000000-0005-0000-0000-00009F0A0000}"/>
    <cellStyle name="Calculation 17 4 5" xfId="9247" xr:uid="{00000000-0005-0000-0000-0000A00A0000}"/>
    <cellStyle name="Calculation 17 5" xfId="4569" xr:uid="{00000000-0005-0000-0000-0000A10A0000}"/>
    <cellStyle name="Calculation 17 5 2" xfId="7523" xr:uid="{00000000-0005-0000-0000-0000A20A0000}"/>
    <cellStyle name="Calculation 17 5 2 2" xfId="12263" xr:uid="{00000000-0005-0000-0000-0000A30A0000}"/>
    <cellStyle name="Calculation 17 5 2 3" xfId="14792" xr:uid="{00000000-0005-0000-0000-0000A40A0000}"/>
    <cellStyle name="Calculation 17 5 3" xfId="10602" xr:uid="{00000000-0005-0000-0000-0000A50A0000}"/>
    <cellStyle name="Calculation 17 5 4" xfId="10001" xr:uid="{00000000-0005-0000-0000-0000A60A0000}"/>
    <cellStyle name="Calculation 17 6" xfId="6446" xr:uid="{00000000-0005-0000-0000-0000A70A0000}"/>
    <cellStyle name="Calculation 17 6 2" xfId="11356" xr:uid="{00000000-0005-0000-0000-0000A80A0000}"/>
    <cellStyle name="Calculation 17 6 3" xfId="13962" xr:uid="{00000000-0005-0000-0000-0000A90A0000}"/>
    <cellStyle name="Calculation 18" xfId="1154" xr:uid="{00000000-0005-0000-0000-0000AA0A0000}"/>
    <cellStyle name="Calculation 18 2" xfId="2131" xr:uid="{00000000-0005-0000-0000-0000AB0A0000}"/>
    <cellStyle name="Calculation 18 2 2" xfId="4015" xr:uid="{00000000-0005-0000-0000-0000AC0A0000}"/>
    <cellStyle name="Calculation 18 2 2 2" xfId="5684" xr:uid="{00000000-0005-0000-0000-0000AD0A0000}"/>
    <cellStyle name="Calculation 18 2 2 2 2" xfId="8634" xr:uid="{00000000-0005-0000-0000-0000AE0A0000}"/>
    <cellStyle name="Calculation 18 2 2 2 2 2" xfId="13374" xr:uid="{00000000-0005-0000-0000-0000AF0A0000}"/>
    <cellStyle name="Calculation 18 2 2 2 2 3" xfId="15903" xr:uid="{00000000-0005-0000-0000-0000B00A0000}"/>
    <cellStyle name="Calculation 18 2 2 3" xfId="7137" xr:uid="{00000000-0005-0000-0000-0000B10A0000}"/>
    <cellStyle name="Calculation 18 2 2 3 2" xfId="11905" xr:uid="{00000000-0005-0000-0000-0000B20A0000}"/>
    <cellStyle name="Calculation 18 2 2 3 3" xfId="14444" xr:uid="{00000000-0005-0000-0000-0000B30A0000}"/>
    <cellStyle name="Calculation 18 2 2 4" xfId="10198" xr:uid="{00000000-0005-0000-0000-0000B40A0000}"/>
    <cellStyle name="Calculation 18 2 2 5" xfId="10172" xr:uid="{00000000-0005-0000-0000-0000B50A0000}"/>
    <cellStyle name="Calculation 18 2 3" xfId="5240" xr:uid="{00000000-0005-0000-0000-0000B60A0000}"/>
    <cellStyle name="Calculation 18 2 3 2" xfId="8190" xr:uid="{00000000-0005-0000-0000-0000B70A0000}"/>
    <cellStyle name="Calculation 18 2 3 2 2" xfId="12930" xr:uid="{00000000-0005-0000-0000-0000B80A0000}"/>
    <cellStyle name="Calculation 18 2 3 2 3" xfId="15459" xr:uid="{00000000-0005-0000-0000-0000B90A0000}"/>
    <cellStyle name="Calculation 18 2 4" xfId="4796" xr:uid="{00000000-0005-0000-0000-0000BA0A0000}"/>
    <cellStyle name="Calculation 18 2 4 2" xfId="7748" xr:uid="{00000000-0005-0000-0000-0000BB0A0000}"/>
    <cellStyle name="Calculation 18 2 4 2 2" xfId="12488" xr:uid="{00000000-0005-0000-0000-0000BC0A0000}"/>
    <cellStyle name="Calculation 18 2 4 2 3" xfId="15017" xr:uid="{00000000-0005-0000-0000-0000BD0A0000}"/>
    <cellStyle name="Calculation 18 2 5" xfId="6443" xr:uid="{00000000-0005-0000-0000-0000BE0A0000}"/>
    <cellStyle name="Calculation 18 2 5 2" xfId="11353" xr:uid="{00000000-0005-0000-0000-0000BF0A0000}"/>
    <cellStyle name="Calculation 18 2 5 3" xfId="13959" xr:uid="{00000000-0005-0000-0000-0000C00A0000}"/>
    <cellStyle name="Calculation 18 2 6" xfId="6532" xr:uid="{00000000-0005-0000-0000-0000C10A0000}"/>
    <cellStyle name="Calculation 18 2 6 2" xfId="11405" xr:uid="{00000000-0005-0000-0000-0000C20A0000}"/>
    <cellStyle name="Calculation 18 2 6 3" xfId="14000" xr:uid="{00000000-0005-0000-0000-0000C30A0000}"/>
    <cellStyle name="Calculation 18 2 7" xfId="9390" xr:uid="{00000000-0005-0000-0000-0000C40A0000}"/>
    <cellStyle name="Calculation 18 2 8" xfId="9533" xr:uid="{00000000-0005-0000-0000-0000C50A0000}"/>
    <cellStyle name="Calculation 18 3" xfId="2130" xr:uid="{00000000-0005-0000-0000-0000C60A0000}"/>
    <cellStyle name="Calculation 18 3 2" xfId="5239" xr:uid="{00000000-0005-0000-0000-0000C70A0000}"/>
    <cellStyle name="Calculation 18 3 2 2" xfId="8189" xr:uid="{00000000-0005-0000-0000-0000C80A0000}"/>
    <cellStyle name="Calculation 18 3 2 2 2" xfId="12929" xr:uid="{00000000-0005-0000-0000-0000C90A0000}"/>
    <cellStyle name="Calculation 18 3 2 2 3" xfId="15458" xr:uid="{00000000-0005-0000-0000-0000CA0A0000}"/>
    <cellStyle name="Calculation 18 3 3" xfId="4795" xr:uid="{00000000-0005-0000-0000-0000CB0A0000}"/>
    <cellStyle name="Calculation 18 3 3 2" xfId="7747" xr:uid="{00000000-0005-0000-0000-0000CC0A0000}"/>
    <cellStyle name="Calculation 18 3 3 2 2" xfId="12487" xr:uid="{00000000-0005-0000-0000-0000CD0A0000}"/>
    <cellStyle name="Calculation 18 3 3 2 3" xfId="15016" xr:uid="{00000000-0005-0000-0000-0000CE0A0000}"/>
    <cellStyle name="Calculation 18 3 4" xfId="6531" xr:uid="{00000000-0005-0000-0000-0000CF0A0000}"/>
    <cellStyle name="Calculation 18 3 4 2" xfId="11404" xr:uid="{00000000-0005-0000-0000-0000D00A0000}"/>
    <cellStyle name="Calculation 18 3 4 3" xfId="13999" xr:uid="{00000000-0005-0000-0000-0000D10A0000}"/>
    <cellStyle name="Calculation 18 3 5" xfId="9389" xr:uid="{00000000-0005-0000-0000-0000D20A0000}"/>
    <cellStyle name="Calculation 18 3 6" xfId="11526" xr:uid="{00000000-0005-0000-0000-0000D30A0000}"/>
    <cellStyle name="Calculation 18 4" xfId="4014" xr:uid="{00000000-0005-0000-0000-0000D40A0000}"/>
    <cellStyle name="Calculation 18 4 2" xfId="5683" xr:uid="{00000000-0005-0000-0000-0000D50A0000}"/>
    <cellStyle name="Calculation 18 4 2 2" xfId="8633" xr:uid="{00000000-0005-0000-0000-0000D60A0000}"/>
    <cellStyle name="Calculation 18 4 2 2 2" xfId="13373" xr:uid="{00000000-0005-0000-0000-0000D70A0000}"/>
    <cellStyle name="Calculation 18 4 2 2 3" xfId="15902" xr:uid="{00000000-0005-0000-0000-0000D80A0000}"/>
    <cellStyle name="Calculation 18 4 3" xfId="7136" xr:uid="{00000000-0005-0000-0000-0000D90A0000}"/>
    <cellStyle name="Calculation 18 4 3 2" xfId="11904" xr:uid="{00000000-0005-0000-0000-0000DA0A0000}"/>
    <cellStyle name="Calculation 18 4 3 3" xfId="14443" xr:uid="{00000000-0005-0000-0000-0000DB0A0000}"/>
    <cellStyle name="Calculation 18 4 4" xfId="10197" xr:uid="{00000000-0005-0000-0000-0000DC0A0000}"/>
    <cellStyle name="Calculation 18 4 5" xfId="9246" xr:uid="{00000000-0005-0000-0000-0000DD0A0000}"/>
    <cellStyle name="Calculation 18 5" xfId="4570" xr:uid="{00000000-0005-0000-0000-0000DE0A0000}"/>
    <cellStyle name="Calculation 18 5 2" xfId="7524" xr:uid="{00000000-0005-0000-0000-0000DF0A0000}"/>
    <cellStyle name="Calculation 18 5 2 2" xfId="12264" xr:uid="{00000000-0005-0000-0000-0000E00A0000}"/>
    <cellStyle name="Calculation 18 5 2 3" xfId="14793" xr:uid="{00000000-0005-0000-0000-0000E10A0000}"/>
    <cellStyle name="Calculation 18 5 3" xfId="10603" xr:uid="{00000000-0005-0000-0000-0000E20A0000}"/>
    <cellStyle name="Calculation 18 5 4" xfId="9072" xr:uid="{00000000-0005-0000-0000-0000E30A0000}"/>
    <cellStyle name="Calculation 18 6" xfId="6444" xr:uid="{00000000-0005-0000-0000-0000E40A0000}"/>
    <cellStyle name="Calculation 18 6 2" xfId="11354" xr:uid="{00000000-0005-0000-0000-0000E50A0000}"/>
    <cellStyle name="Calculation 18 6 3" xfId="13960" xr:uid="{00000000-0005-0000-0000-0000E60A0000}"/>
    <cellStyle name="Calculation 19" xfId="1155" xr:uid="{00000000-0005-0000-0000-0000E70A0000}"/>
    <cellStyle name="Calculation 19 2" xfId="2133" xr:uid="{00000000-0005-0000-0000-0000E80A0000}"/>
    <cellStyle name="Calculation 19 2 2" xfId="4017" xr:uid="{00000000-0005-0000-0000-0000E90A0000}"/>
    <cellStyle name="Calculation 19 2 2 2" xfId="5686" xr:uid="{00000000-0005-0000-0000-0000EA0A0000}"/>
    <cellStyle name="Calculation 19 2 2 2 2" xfId="8636" xr:uid="{00000000-0005-0000-0000-0000EB0A0000}"/>
    <cellStyle name="Calculation 19 2 2 2 2 2" xfId="13376" xr:uid="{00000000-0005-0000-0000-0000EC0A0000}"/>
    <cellStyle name="Calculation 19 2 2 2 2 3" xfId="15905" xr:uid="{00000000-0005-0000-0000-0000ED0A0000}"/>
    <cellStyle name="Calculation 19 2 2 3" xfId="7139" xr:uid="{00000000-0005-0000-0000-0000EE0A0000}"/>
    <cellStyle name="Calculation 19 2 2 3 2" xfId="11907" xr:uid="{00000000-0005-0000-0000-0000EF0A0000}"/>
    <cellStyle name="Calculation 19 2 2 3 3" xfId="14446" xr:uid="{00000000-0005-0000-0000-0000F00A0000}"/>
    <cellStyle name="Calculation 19 2 2 4" xfId="10200" xr:uid="{00000000-0005-0000-0000-0000F10A0000}"/>
    <cellStyle name="Calculation 19 2 2 5" xfId="10171" xr:uid="{00000000-0005-0000-0000-0000F20A0000}"/>
    <cellStyle name="Calculation 19 2 3" xfId="5242" xr:uid="{00000000-0005-0000-0000-0000F30A0000}"/>
    <cellStyle name="Calculation 19 2 3 2" xfId="8192" xr:uid="{00000000-0005-0000-0000-0000F40A0000}"/>
    <cellStyle name="Calculation 19 2 3 2 2" xfId="12932" xr:uid="{00000000-0005-0000-0000-0000F50A0000}"/>
    <cellStyle name="Calculation 19 2 3 2 3" xfId="15461" xr:uid="{00000000-0005-0000-0000-0000F60A0000}"/>
    <cellStyle name="Calculation 19 2 4" xfId="4798" xr:uid="{00000000-0005-0000-0000-0000F70A0000}"/>
    <cellStyle name="Calculation 19 2 4 2" xfId="7750" xr:uid="{00000000-0005-0000-0000-0000F80A0000}"/>
    <cellStyle name="Calculation 19 2 4 2 2" xfId="12490" xr:uid="{00000000-0005-0000-0000-0000F90A0000}"/>
    <cellStyle name="Calculation 19 2 4 2 3" xfId="15019" xr:uid="{00000000-0005-0000-0000-0000FA0A0000}"/>
    <cellStyle name="Calculation 19 2 5" xfId="6441" xr:uid="{00000000-0005-0000-0000-0000FB0A0000}"/>
    <cellStyle name="Calculation 19 2 5 2" xfId="11351" xr:uid="{00000000-0005-0000-0000-0000FC0A0000}"/>
    <cellStyle name="Calculation 19 2 5 3" xfId="13957" xr:uid="{00000000-0005-0000-0000-0000FD0A0000}"/>
    <cellStyle name="Calculation 19 2 6" xfId="6534" xr:uid="{00000000-0005-0000-0000-0000FE0A0000}"/>
    <cellStyle name="Calculation 19 2 6 2" xfId="11407" xr:uid="{00000000-0005-0000-0000-0000FF0A0000}"/>
    <cellStyle name="Calculation 19 2 6 3" xfId="14002" xr:uid="{00000000-0005-0000-0000-0000000B0000}"/>
    <cellStyle name="Calculation 19 2 7" xfId="9392" xr:uid="{00000000-0005-0000-0000-0000010B0000}"/>
    <cellStyle name="Calculation 19 2 8" xfId="11525" xr:uid="{00000000-0005-0000-0000-0000020B0000}"/>
    <cellStyle name="Calculation 19 3" xfId="2132" xr:uid="{00000000-0005-0000-0000-0000030B0000}"/>
    <cellStyle name="Calculation 19 3 2" xfId="5241" xr:uid="{00000000-0005-0000-0000-0000040B0000}"/>
    <cellStyle name="Calculation 19 3 2 2" xfId="8191" xr:uid="{00000000-0005-0000-0000-0000050B0000}"/>
    <cellStyle name="Calculation 19 3 2 2 2" xfId="12931" xr:uid="{00000000-0005-0000-0000-0000060B0000}"/>
    <cellStyle name="Calculation 19 3 2 2 3" xfId="15460" xr:uid="{00000000-0005-0000-0000-0000070B0000}"/>
    <cellStyle name="Calculation 19 3 3" xfId="4797" xr:uid="{00000000-0005-0000-0000-0000080B0000}"/>
    <cellStyle name="Calculation 19 3 3 2" xfId="7749" xr:uid="{00000000-0005-0000-0000-0000090B0000}"/>
    <cellStyle name="Calculation 19 3 3 2 2" xfId="12489" xr:uid="{00000000-0005-0000-0000-00000A0B0000}"/>
    <cellStyle name="Calculation 19 3 3 2 3" xfId="15018" xr:uid="{00000000-0005-0000-0000-00000B0B0000}"/>
    <cellStyle name="Calculation 19 3 4" xfId="6533" xr:uid="{00000000-0005-0000-0000-00000C0B0000}"/>
    <cellStyle name="Calculation 19 3 4 2" xfId="11406" xr:uid="{00000000-0005-0000-0000-00000D0B0000}"/>
    <cellStyle name="Calculation 19 3 4 3" xfId="14001" xr:uid="{00000000-0005-0000-0000-00000E0B0000}"/>
    <cellStyle name="Calculation 19 3 5" xfId="9391" xr:uid="{00000000-0005-0000-0000-00000F0B0000}"/>
    <cellStyle name="Calculation 19 3 6" xfId="9362" xr:uid="{00000000-0005-0000-0000-0000100B0000}"/>
    <cellStyle name="Calculation 19 4" xfId="4016" xr:uid="{00000000-0005-0000-0000-0000110B0000}"/>
    <cellStyle name="Calculation 19 4 2" xfId="5685" xr:uid="{00000000-0005-0000-0000-0000120B0000}"/>
    <cellStyle name="Calculation 19 4 2 2" xfId="8635" xr:uid="{00000000-0005-0000-0000-0000130B0000}"/>
    <cellStyle name="Calculation 19 4 2 2 2" xfId="13375" xr:uid="{00000000-0005-0000-0000-0000140B0000}"/>
    <cellStyle name="Calculation 19 4 2 2 3" xfId="15904" xr:uid="{00000000-0005-0000-0000-0000150B0000}"/>
    <cellStyle name="Calculation 19 4 3" xfId="7138" xr:uid="{00000000-0005-0000-0000-0000160B0000}"/>
    <cellStyle name="Calculation 19 4 3 2" xfId="11906" xr:uid="{00000000-0005-0000-0000-0000170B0000}"/>
    <cellStyle name="Calculation 19 4 3 3" xfId="14445" xr:uid="{00000000-0005-0000-0000-0000180B0000}"/>
    <cellStyle name="Calculation 19 4 4" xfId="10199" xr:uid="{00000000-0005-0000-0000-0000190B0000}"/>
    <cellStyle name="Calculation 19 4 5" xfId="9245" xr:uid="{00000000-0005-0000-0000-00001A0B0000}"/>
    <cellStyle name="Calculation 19 5" xfId="4571" xr:uid="{00000000-0005-0000-0000-00001B0B0000}"/>
    <cellStyle name="Calculation 19 5 2" xfId="7525" xr:uid="{00000000-0005-0000-0000-00001C0B0000}"/>
    <cellStyle name="Calculation 19 5 2 2" xfId="12265" xr:uid="{00000000-0005-0000-0000-00001D0B0000}"/>
    <cellStyle name="Calculation 19 5 2 3" xfId="14794" xr:uid="{00000000-0005-0000-0000-00001E0B0000}"/>
    <cellStyle name="Calculation 19 5 3" xfId="10604" xr:uid="{00000000-0005-0000-0000-00001F0B0000}"/>
    <cellStyle name="Calculation 19 5 4" xfId="10000" xr:uid="{00000000-0005-0000-0000-0000200B0000}"/>
    <cellStyle name="Calculation 19 6" xfId="6442" xr:uid="{00000000-0005-0000-0000-0000210B0000}"/>
    <cellStyle name="Calculation 19 6 2" xfId="11352" xr:uid="{00000000-0005-0000-0000-0000220B0000}"/>
    <cellStyle name="Calculation 19 6 3" xfId="13958" xr:uid="{00000000-0005-0000-0000-0000230B0000}"/>
    <cellStyle name="Calculation 2" xfId="1156" xr:uid="{00000000-0005-0000-0000-0000240B0000}"/>
    <cellStyle name="Calculation 2 2" xfId="2135" xr:uid="{00000000-0005-0000-0000-0000250B0000}"/>
    <cellStyle name="Calculation 2 2 2" xfId="4019" xr:uid="{00000000-0005-0000-0000-0000260B0000}"/>
    <cellStyle name="Calculation 2 2 2 2" xfId="5688" xr:uid="{00000000-0005-0000-0000-0000270B0000}"/>
    <cellStyle name="Calculation 2 2 2 2 2" xfId="8638" xr:uid="{00000000-0005-0000-0000-0000280B0000}"/>
    <cellStyle name="Calculation 2 2 2 2 2 2" xfId="13378" xr:uid="{00000000-0005-0000-0000-0000290B0000}"/>
    <cellStyle name="Calculation 2 2 2 2 2 3" xfId="15907" xr:uid="{00000000-0005-0000-0000-00002A0B0000}"/>
    <cellStyle name="Calculation 2 2 2 3" xfId="7141" xr:uid="{00000000-0005-0000-0000-00002B0B0000}"/>
    <cellStyle name="Calculation 2 2 2 3 2" xfId="11909" xr:uid="{00000000-0005-0000-0000-00002C0B0000}"/>
    <cellStyle name="Calculation 2 2 2 3 3" xfId="14448" xr:uid="{00000000-0005-0000-0000-00002D0B0000}"/>
    <cellStyle name="Calculation 2 2 2 4" xfId="10202" xr:uid="{00000000-0005-0000-0000-00002E0B0000}"/>
    <cellStyle name="Calculation 2 2 2 5" xfId="10170" xr:uid="{00000000-0005-0000-0000-00002F0B0000}"/>
    <cellStyle name="Calculation 2 2 3" xfId="5244" xr:uid="{00000000-0005-0000-0000-0000300B0000}"/>
    <cellStyle name="Calculation 2 2 3 2" xfId="8194" xr:uid="{00000000-0005-0000-0000-0000310B0000}"/>
    <cellStyle name="Calculation 2 2 3 2 2" xfId="12934" xr:uid="{00000000-0005-0000-0000-0000320B0000}"/>
    <cellStyle name="Calculation 2 2 3 2 3" xfId="15463" xr:uid="{00000000-0005-0000-0000-0000330B0000}"/>
    <cellStyle name="Calculation 2 2 4" xfId="4800" xr:uid="{00000000-0005-0000-0000-0000340B0000}"/>
    <cellStyle name="Calculation 2 2 4 2" xfId="7752" xr:uid="{00000000-0005-0000-0000-0000350B0000}"/>
    <cellStyle name="Calculation 2 2 4 2 2" xfId="12492" xr:uid="{00000000-0005-0000-0000-0000360B0000}"/>
    <cellStyle name="Calculation 2 2 4 2 3" xfId="15021" xr:uid="{00000000-0005-0000-0000-0000370B0000}"/>
    <cellStyle name="Calculation 2 2 5" xfId="6439" xr:uid="{00000000-0005-0000-0000-0000380B0000}"/>
    <cellStyle name="Calculation 2 2 5 2" xfId="11349" xr:uid="{00000000-0005-0000-0000-0000390B0000}"/>
    <cellStyle name="Calculation 2 2 5 3" xfId="13955" xr:uid="{00000000-0005-0000-0000-00003A0B0000}"/>
    <cellStyle name="Calculation 2 2 6" xfId="6536" xr:uid="{00000000-0005-0000-0000-00003B0B0000}"/>
    <cellStyle name="Calculation 2 2 6 2" xfId="11409" xr:uid="{00000000-0005-0000-0000-00003C0B0000}"/>
    <cellStyle name="Calculation 2 2 6 3" xfId="14004" xr:uid="{00000000-0005-0000-0000-00003D0B0000}"/>
    <cellStyle name="Calculation 2 2 7" xfId="9394" xr:uid="{00000000-0005-0000-0000-00003E0B0000}"/>
    <cellStyle name="Calculation 2 2 8" xfId="9361" xr:uid="{00000000-0005-0000-0000-00003F0B0000}"/>
    <cellStyle name="Calculation 2 3" xfId="2134" xr:uid="{00000000-0005-0000-0000-0000400B0000}"/>
    <cellStyle name="Calculation 2 3 2" xfId="5243" xr:uid="{00000000-0005-0000-0000-0000410B0000}"/>
    <cellStyle name="Calculation 2 3 2 2" xfId="8193" xr:uid="{00000000-0005-0000-0000-0000420B0000}"/>
    <cellStyle name="Calculation 2 3 2 2 2" xfId="12933" xr:uid="{00000000-0005-0000-0000-0000430B0000}"/>
    <cellStyle name="Calculation 2 3 2 2 3" xfId="15462" xr:uid="{00000000-0005-0000-0000-0000440B0000}"/>
    <cellStyle name="Calculation 2 3 3" xfId="4799" xr:uid="{00000000-0005-0000-0000-0000450B0000}"/>
    <cellStyle name="Calculation 2 3 3 2" xfId="7751" xr:uid="{00000000-0005-0000-0000-0000460B0000}"/>
    <cellStyle name="Calculation 2 3 3 2 2" xfId="12491" xr:uid="{00000000-0005-0000-0000-0000470B0000}"/>
    <cellStyle name="Calculation 2 3 3 2 3" xfId="15020" xr:uid="{00000000-0005-0000-0000-0000480B0000}"/>
    <cellStyle name="Calculation 2 3 4" xfId="6535" xr:uid="{00000000-0005-0000-0000-0000490B0000}"/>
    <cellStyle name="Calculation 2 3 4 2" xfId="11408" xr:uid="{00000000-0005-0000-0000-00004A0B0000}"/>
    <cellStyle name="Calculation 2 3 4 3" xfId="14003" xr:uid="{00000000-0005-0000-0000-00004B0B0000}"/>
    <cellStyle name="Calculation 2 3 5" xfId="9393" xr:uid="{00000000-0005-0000-0000-00004C0B0000}"/>
    <cellStyle name="Calculation 2 3 6" xfId="9532" xr:uid="{00000000-0005-0000-0000-00004D0B0000}"/>
    <cellStyle name="Calculation 2 4" xfId="4018" xr:uid="{00000000-0005-0000-0000-00004E0B0000}"/>
    <cellStyle name="Calculation 2 4 2" xfId="5687" xr:uid="{00000000-0005-0000-0000-00004F0B0000}"/>
    <cellStyle name="Calculation 2 4 2 2" xfId="8637" xr:uid="{00000000-0005-0000-0000-0000500B0000}"/>
    <cellStyle name="Calculation 2 4 2 2 2" xfId="13377" xr:uid="{00000000-0005-0000-0000-0000510B0000}"/>
    <cellStyle name="Calculation 2 4 2 2 3" xfId="15906" xr:uid="{00000000-0005-0000-0000-0000520B0000}"/>
    <cellStyle name="Calculation 2 4 3" xfId="7140" xr:uid="{00000000-0005-0000-0000-0000530B0000}"/>
    <cellStyle name="Calculation 2 4 3 2" xfId="11908" xr:uid="{00000000-0005-0000-0000-0000540B0000}"/>
    <cellStyle name="Calculation 2 4 3 3" xfId="14447" xr:uid="{00000000-0005-0000-0000-0000550B0000}"/>
    <cellStyle name="Calculation 2 4 4" xfId="10201" xr:uid="{00000000-0005-0000-0000-0000560B0000}"/>
    <cellStyle name="Calculation 2 4 5" xfId="9244" xr:uid="{00000000-0005-0000-0000-0000570B0000}"/>
    <cellStyle name="Calculation 2 5" xfId="4572" xr:uid="{00000000-0005-0000-0000-0000580B0000}"/>
    <cellStyle name="Calculation 2 5 2" xfId="7526" xr:uid="{00000000-0005-0000-0000-0000590B0000}"/>
    <cellStyle name="Calculation 2 5 2 2" xfId="12266" xr:uid="{00000000-0005-0000-0000-00005A0B0000}"/>
    <cellStyle name="Calculation 2 5 2 3" xfId="14795" xr:uid="{00000000-0005-0000-0000-00005B0B0000}"/>
    <cellStyle name="Calculation 2 5 3" xfId="10605" xr:uid="{00000000-0005-0000-0000-00005C0B0000}"/>
    <cellStyle name="Calculation 2 5 4" xfId="9071" xr:uid="{00000000-0005-0000-0000-00005D0B0000}"/>
    <cellStyle name="Calculation 2 6" xfId="6440" xr:uid="{00000000-0005-0000-0000-00005E0B0000}"/>
    <cellStyle name="Calculation 2 6 2" xfId="11350" xr:uid="{00000000-0005-0000-0000-00005F0B0000}"/>
    <cellStyle name="Calculation 2 6 3" xfId="13956" xr:uid="{00000000-0005-0000-0000-0000600B0000}"/>
    <cellStyle name="Calculation 20" xfId="1157" xr:uid="{00000000-0005-0000-0000-0000610B0000}"/>
    <cellStyle name="Calculation 20 2" xfId="2137" xr:uid="{00000000-0005-0000-0000-0000620B0000}"/>
    <cellStyle name="Calculation 20 2 2" xfId="4021" xr:uid="{00000000-0005-0000-0000-0000630B0000}"/>
    <cellStyle name="Calculation 20 2 2 2" xfId="5690" xr:uid="{00000000-0005-0000-0000-0000640B0000}"/>
    <cellStyle name="Calculation 20 2 2 2 2" xfId="8640" xr:uid="{00000000-0005-0000-0000-0000650B0000}"/>
    <cellStyle name="Calculation 20 2 2 2 2 2" xfId="13380" xr:uid="{00000000-0005-0000-0000-0000660B0000}"/>
    <cellStyle name="Calculation 20 2 2 2 2 3" xfId="15909" xr:uid="{00000000-0005-0000-0000-0000670B0000}"/>
    <cellStyle name="Calculation 20 2 2 3" xfId="7143" xr:uid="{00000000-0005-0000-0000-0000680B0000}"/>
    <cellStyle name="Calculation 20 2 2 3 2" xfId="11911" xr:uid="{00000000-0005-0000-0000-0000690B0000}"/>
    <cellStyle name="Calculation 20 2 2 3 3" xfId="14450" xr:uid="{00000000-0005-0000-0000-00006A0B0000}"/>
    <cellStyle name="Calculation 20 2 2 4" xfId="10204" xr:uid="{00000000-0005-0000-0000-00006B0B0000}"/>
    <cellStyle name="Calculation 20 2 2 5" xfId="10169" xr:uid="{00000000-0005-0000-0000-00006C0B0000}"/>
    <cellStyle name="Calculation 20 2 3" xfId="5246" xr:uid="{00000000-0005-0000-0000-00006D0B0000}"/>
    <cellStyle name="Calculation 20 2 3 2" xfId="8196" xr:uid="{00000000-0005-0000-0000-00006E0B0000}"/>
    <cellStyle name="Calculation 20 2 3 2 2" xfId="12936" xr:uid="{00000000-0005-0000-0000-00006F0B0000}"/>
    <cellStyle name="Calculation 20 2 3 2 3" xfId="15465" xr:uid="{00000000-0005-0000-0000-0000700B0000}"/>
    <cellStyle name="Calculation 20 2 4" xfId="4802" xr:uid="{00000000-0005-0000-0000-0000710B0000}"/>
    <cellStyle name="Calculation 20 2 4 2" xfId="7754" xr:uid="{00000000-0005-0000-0000-0000720B0000}"/>
    <cellStyle name="Calculation 20 2 4 2 2" xfId="12494" xr:uid="{00000000-0005-0000-0000-0000730B0000}"/>
    <cellStyle name="Calculation 20 2 4 2 3" xfId="15023" xr:uid="{00000000-0005-0000-0000-0000740B0000}"/>
    <cellStyle name="Calculation 20 2 5" xfId="6437" xr:uid="{00000000-0005-0000-0000-0000750B0000}"/>
    <cellStyle name="Calculation 20 2 5 2" xfId="11347" xr:uid="{00000000-0005-0000-0000-0000760B0000}"/>
    <cellStyle name="Calculation 20 2 5 3" xfId="13953" xr:uid="{00000000-0005-0000-0000-0000770B0000}"/>
    <cellStyle name="Calculation 20 2 6" xfId="6538" xr:uid="{00000000-0005-0000-0000-0000780B0000}"/>
    <cellStyle name="Calculation 20 2 6 2" xfId="11411" xr:uid="{00000000-0005-0000-0000-0000790B0000}"/>
    <cellStyle name="Calculation 20 2 6 3" xfId="14006" xr:uid="{00000000-0005-0000-0000-00007A0B0000}"/>
    <cellStyle name="Calculation 20 2 7" xfId="9396" xr:uid="{00000000-0005-0000-0000-00007B0B0000}"/>
    <cellStyle name="Calculation 20 2 8" xfId="9531" xr:uid="{00000000-0005-0000-0000-00007C0B0000}"/>
    <cellStyle name="Calculation 20 3" xfId="2136" xr:uid="{00000000-0005-0000-0000-00007D0B0000}"/>
    <cellStyle name="Calculation 20 3 2" xfId="5245" xr:uid="{00000000-0005-0000-0000-00007E0B0000}"/>
    <cellStyle name="Calculation 20 3 2 2" xfId="8195" xr:uid="{00000000-0005-0000-0000-00007F0B0000}"/>
    <cellStyle name="Calculation 20 3 2 2 2" xfId="12935" xr:uid="{00000000-0005-0000-0000-0000800B0000}"/>
    <cellStyle name="Calculation 20 3 2 2 3" xfId="15464" xr:uid="{00000000-0005-0000-0000-0000810B0000}"/>
    <cellStyle name="Calculation 20 3 3" xfId="4801" xr:uid="{00000000-0005-0000-0000-0000820B0000}"/>
    <cellStyle name="Calculation 20 3 3 2" xfId="7753" xr:uid="{00000000-0005-0000-0000-0000830B0000}"/>
    <cellStyle name="Calculation 20 3 3 2 2" xfId="12493" xr:uid="{00000000-0005-0000-0000-0000840B0000}"/>
    <cellStyle name="Calculation 20 3 3 2 3" xfId="15022" xr:uid="{00000000-0005-0000-0000-0000850B0000}"/>
    <cellStyle name="Calculation 20 3 4" xfId="6537" xr:uid="{00000000-0005-0000-0000-0000860B0000}"/>
    <cellStyle name="Calculation 20 3 4 2" xfId="11410" xr:uid="{00000000-0005-0000-0000-0000870B0000}"/>
    <cellStyle name="Calculation 20 3 4 3" xfId="14005" xr:uid="{00000000-0005-0000-0000-0000880B0000}"/>
    <cellStyle name="Calculation 20 3 5" xfId="9395" xr:uid="{00000000-0005-0000-0000-0000890B0000}"/>
    <cellStyle name="Calculation 20 3 6" xfId="11524" xr:uid="{00000000-0005-0000-0000-00008A0B0000}"/>
    <cellStyle name="Calculation 20 4" xfId="4020" xr:uid="{00000000-0005-0000-0000-00008B0B0000}"/>
    <cellStyle name="Calculation 20 4 2" xfId="5689" xr:uid="{00000000-0005-0000-0000-00008C0B0000}"/>
    <cellStyle name="Calculation 20 4 2 2" xfId="8639" xr:uid="{00000000-0005-0000-0000-00008D0B0000}"/>
    <cellStyle name="Calculation 20 4 2 2 2" xfId="13379" xr:uid="{00000000-0005-0000-0000-00008E0B0000}"/>
    <cellStyle name="Calculation 20 4 2 2 3" xfId="15908" xr:uid="{00000000-0005-0000-0000-00008F0B0000}"/>
    <cellStyle name="Calculation 20 4 3" xfId="7142" xr:uid="{00000000-0005-0000-0000-0000900B0000}"/>
    <cellStyle name="Calculation 20 4 3 2" xfId="11910" xr:uid="{00000000-0005-0000-0000-0000910B0000}"/>
    <cellStyle name="Calculation 20 4 3 3" xfId="14449" xr:uid="{00000000-0005-0000-0000-0000920B0000}"/>
    <cellStyle name="Calculation 20 4 4" xfId="10203" xr:uid="{00000000-0005-0000-0000-0000930B0000}"/>
    <cellStyle name="Calculation 20 4 5" xfId="9243" xr:uid="{00000000-0005-0000-0000-0000940B0000}"/>
    <cellStyle name="Calculation 20 5" xfId="4573" xr:uid="{00000000-0005-0000-0000-0000950B0000}"/>
    <cellStyle name="Calculation 20 5 2" xfId="7527" xr:uid="{00000000-0005-0000-0000-0000960B0000}"/>
    <cellStyle name="Calculation 20 5 2 2" xfId="12267" xr:uid="{00000000-0005-0000-0000-0000970B0000}"/>
    <cellStyle name="Calculation 20 5 2 3" xfId="14796" xr:uid="{00000000-0005-0000-0000-0000980B0000}"/>
    <cellStyle name="Calculation 20 5 3" xfId="10606" xr:uid="{00000000-0005-0000-0000-0000990B0000}"/>
    <cellStyle name="Calculation 20 5 4" xfId="9999" xr:uid="{00000000-0005-0000-0000-00009A0B0000}"/>
    <cellStyle name="Calculation 20 6" xfId="6438" xr:uid="{00000000-0005-0000-0000-00009B0B0000}"/>
    <cellStyle name="Calculation 20 6 2" xfId="11348" xr:uid="{00000000-0005-0000-0000-00009C0B0000}"/>
    <cellStyle name="Calculation 20 6 3" xfId="13954" xr:uid="{00000000-0005-0000-0000-00009D0B0000}"/>
    <cellStyle name="Calculation 21" xfId="1158" xr:uid="{00000000-0005-0000-0000-00009E0B0000}"/>
    <cellStyle name="Calculation 21 2" xfId="2139" xr:uid="{00000000-0005-0000-0000-00009F0B0000}"/>
    <cellStyle name="Calculation 21 2 2" xfId="4023" xr:uid="{00000000-0005-0000-0000-0000A00B0000}"/>
    <cellStyle name="Calculation 21 2 2 2" xfId="5692" xr:uid="{00000000-0005-0000-0000-0000A10B0000}"/>
    <cellStyle name="Calculation 21 2 2 2 2" xfId="8642" xr:uid="{00000000-0005-0000-0000-0000A20B0000}"/>
    <cellStyle name="Calculation 21 2 2 2 2 2" xfId="13382" xr:uid="{00000000-0005-0000-0000-0000A30B0000}"/>
    <cellStyle name="Calculation 21 2 2 2 2 3" xfId="15911" xr:uid="{00000000-0005-0000-0000-0000A40B0000}"/>
    <cellStyle name="Calculation 21 2 2 3" xfId="7145" xr:uid="{00000000-0005-0000-0000-0000A50B0000}"/>
    <cellStyle name="Calculation 21 2 2 3 2" xfId="11913" xr:uid="{00000000-0005-0000-0000-0000A60B0000}"/>
    <cellStyle name="Calculation 21 2 2 3 3" xfId="14452" xr:uid="{00000000-0005-0000-0000-0000A70B0000}"/>
    <cellStyle name="Calculation 21 2 2 4" xfId="10206" xr:uid="{00000000-0005-0000-0000-0000A80B0000}"/>
    <cellStyle name="Calculation 21 2 2 5" xfId="10168" xr:uid="{00000000-0005-0000-0000-0000A90B0000}"/>
    <cellStyle name="Calculation 21 2 3" xfId="5248" xr:uid="{00000000-0005-0000-0000-0000AA0B0000}"/>
    <cellStyle name="Calculation 21 2 3 2" xfId="8198" xr:uid="{00000000-0005-0000-0000-0000AB0B0000}"/>
    <cellStyle name="Calculation 21 2 3 2 2" xfId="12938" xr:uid="{00000000-0005-0000-0000-0000AC0B0000}"/>
    <cellStyle name="Calculation 21 2 3 2 3" xfId="15467" xr:uid="{00000000-0005-0000-0000-0000AD0B0000}"/>
    <cellStyle name="Calculation 21 2 4" xfId="4804" xr:uid="{00000000-0005-0000-0000-0000AE0B0000}"/>
    <cellStyle name="Calculation 21 2 4 2" xfId="7756" xr:uid="{00000000-0005-0000-0000-0000AF0B0000}"/>
    <cellStyle name="Calculation 21 2 4 2 2" xfId="12496" xr:uid="{00000000-0005-0000-0000-0000B00B0000}"/>
    <cellStyle name="Calculation 21 2 4 2 3" xfId="15025" xr:uid="{00000000-0005-0000-0000-0000B10B0000}"/>
    <cellStyle name="Calculation 21 2 5" xfId="6435" xr:uid="{00000000-0005-0000-0000-0000B20B0000}"/>
    <cellStyle name="Calculation 21 2 5 2" xfId="11345" xr:uid="{00000000-0005-0000-0000-0000B30B0000}"/>
    <cellStyle name="Calculation 21 2 5 3" xfId="13951" xr:uid="{00000000-0005-0000-0000-0000B40B0000}"/>
    <cellStyle name="Calculation 21 2 6" xfId="6540" xr:uid="{00000000-0005-0000-0000-0000B50B0000}"/>
    <cellStyle name="Calculation 21 2 6 2" xfId="11413" xr:uid="{00000000-0005-0000-0000-0000B60B0000}"/>
    <cellStyle name="Calculation 21 2 6 3" xfId="14008" xr:uid="{00000000-0005-0000-0000-0000B70B0000}"/>
    <cellStyle name="Calculation 21 2 7" xfId="9398" xr:uid="{00000000-0005-0000-0000-0000B80B0000}"/>
    <cellStyle name="Calculation 21 2 8" xfId="11523" xr:uid="{00000000-0005-0000-0000-0000B90B0000}"/>
    <cellStyle name="Calculation 21 3" xfId="2138" xr:uid="{00000000-0005-0000-0000-0000BA0B0000}"/>
    <cellStyle name="Calculation 21 3 2" xfId="5247" xr:uid="{00000000-0005-0000-0000-0000BB0B0000}"/>
    <cellStyle name="Calculation 21 3 2 2" xfId="8197" xr:uid="{00000000-0005-0000-0000-0000BC0B0000}"/>
    <cellStyle name="Calculation 21 3 2 2 2" xfId="12937" xr:uid="{00000000-0005-0000-0000-0000BD0B0000}"/>
    <cellStyle name="Calculation 21 3 2 2 3" xfId="15466" xr:uid="{00000000-0005-0000-0000-0000BE0B0000}"/>
    <cellStyle name="Calculation 21 3 3" xfId="4803" xr:uid="{00000000-0005-0000-0000-0000BF0B0000}"/>
    <cellStyle name="Calculation 21 3 3 2" xfId="7755" xr:uid="{00000000-0005-0000-0000-0000C00B0000}"/>
    <cellStyle name="Calculation 21 3 3 2 2" xfId="12495" xr:uid="{00000000-0005-0000-0000-0000C10B0000}"/>
    <cellStyle name="Calculation 21 3 3 2 3" xfId="15024" xr:uid="{00000000-0005-0000-0000-0000C20B0000}"/>
    <cellStyle name="Calculation 21 3 4" xfId="6539" xr:uid="{00000000-0005-0000-0000-0000C30B0000}"/>
    <cellStyle name="Calculation 21 3 4 2" xfId="11412" xr:uid="{00000000-0005-0000-0000-0000C40B0000}"/>
    <cellStyle name="Calculation 21 3 4 3" xfId="14007" xr:uid="{00000000-0005-0000-0000-0000C50B0000}"/>
    <cellStyle name="Calculation 21 3 5" xfId="9397" xr:uid="{00000000-0005-0000-0000-0000C60B0000}"/>
    <cellStyle name="Calculation 21 3 6" xfId="9360" xr:uid="{00000000-0005-0000-0000-0000C70B0000}"/>
    <cellStyle name="Calculation 21 4" xfId="4022" xr:uid="{00000000-0005-0000-0000-0000C80B0000}"/>
    <cellStyle name="Calculation 21 4 2" xfId="5691" xr:uid="{00000000-0005-0000-0000-0000C90B0000}"/>
    <cellStyle name="Calculation 21 4 2 2" xfId="8641" xr:uid="{00000000-0005-0000-0000-0000CA0B0000}"/>
    <cellStyle name="Calculation 21 4 2 2 2" xfId="13381" xr:uid="{00000000-0005-0000-0000-0000CB0B0000}"/>
    <cellStyle name="Calculation 21 4 2 2 3" xfId="15910" xr:uid="{00000000-0005-0000-0000-0000CC0B0000}"/>
    <cellStyle name="Calculation 21 4 3" xfId="7144" xr:uid="{00000000-0005-0000-0000-0000CD0B0000}"/>
    <cellStyle name="Calculation 21 4 3 2" xfId="11912" xr:uid="{00000000-0005-0000-0000-0000CE0B0000}"/>
    <cellStyle name="Calculation 21 4 3 3" xfId="14451" xr:uid="{00000000-0005-0000-0000-0000CF0B0000}"/>
    <cellStyle name="Calculation 21 4 4" xfId="10205" xr:uid="{00000000-0005-0000-0000-0000D00B0000}"/>
    <cellStyle name="Calculation 21 4 5" xfId="9242" xr:uid="{00000000-0005-0000-0000-0000D10B0000}"/>
    <cellStyle name="Calculation 21 5" xfId="4574" xr:uid="{00000000-0005-0000-0000-0000D20B0000}"/>
    <cellStyle name="Calculation 21 5 2" xfId="7528" xr:uid="{00000000-0005-0000-0000-0000D30B0000}"/>
    <cellStyle name="Calculation 21 5 2 2" xfId="12268" xr:uid="{00000000-0005-0000-0000-0000D40B0000}"/>
    <cellStyle name="Calculation 21 5 2 3" xfId="14797" xr:uid="{00000000-0005-0000-0000-0000D50B0000}"/>
    <cellStyle name="Calculation 21 5 3" xfId="10607" xr:uid="{00000000-0005-0000-0000-0000D60B0000}"/>
    <cellStyle name="Calculation 21 5 4" xfId="9070" xr:uid="{00000000-0005-0000-0000-0000D70B0000}"/>
    <cellStyle name="Calculation 21 6" xfId="6436" xr:uid="{00000000-0005-0000-0000-0000D80B0000}"/>
    <cellStyle name="Calculation 21 6 2" xfId="11346" xr:uid="{00000000-0005-0000-0000-0000D90B0000}"/>
    <cellStyle name="Calculation 21 6 3" xfId="13952" xr:uid="{00000000-0005-0000-0000-0000DA0B0000}"/>
    <cellStyle name="Calculation 22" xfId="1159" xr:uid="{00000000-0005-0000-0000-0000DB0B0000}"/>
    <cellStyle name="Calculation 22 2" xfId="2141" xr:uid="{00000000-0005-0000-0000-0000DC0B0000}"/>
    <cellStyle name="Calculation 22 2 2" xfId="4025" xr:uid="{00000000-0005-0000-0000-0000DD0B0000}"/>
    <cellStyle name="Calculation 22 2 2 2" xfId="5694" xr:uid="{00000000-0005-0000-0000-0000DE0B0000}"/>
    <cellStyle name="Calculation 22 2 2 2 2" xfId="8644" xr:uid="{00000000-0005-0000-0000-0000DF0B0000}"/>
    <cellStyle name="Calculation 22 2 2 2 2 2" xfId="13384" xr:uid="{00000000-0005-0000-0000-0000E00B0000}"/>
    <cellStyle name="Calculation 22 2 2 2 2 3" xfId="15913" xr:uid="{00000000-0005-0000-0000-0000E10B0000}"/>
    <cellStyle name="Calculation 22 2 2 3" xfId="7147" xr:uid="{00000000-0005-0000-0000-0000E20B0000}"/>
    <cellStyle name="Calculation 22 2 2 3 2" xfId="11915" xr:uid="{00000000-0005-0000-0000-0000E30B0000}"/>
    <cellStyle name="Calculation 22 2 2 3 3" xfId="14454" xr:uid="{00000000-0005-0000-0000-0000E40B0000}"/>
    <cellStyle name="Calculation 22 2 2 4" xfId="10208" xr:uid="{00000000-0005-0000-0000-0000E50B0000}"/>
    <cellStyle name="Calculation 22 2 2 5" xfId="10167" xr:uid="{00000000-0005-0000-0000-0000E60B0000}"/>
    <cellStyle name="Calculation 22 2 3" xfId="5250" xr:uid="{00000000-0005-0000-0000-0000E70B0000}"/>
    <cellStyle name="Calculation 22 2 3 2" xfId="8200" xr:uid="{00000000-0005-0000-0000-0000E80B0000}"/>
    <cellStyle name="Calculation 22 2 3 2 2" xfId="12940" xr:uid="{00000000-0005-0000-0000-0000E90B0000}"/>
    <cellStyle name="Calculation 22 2 3 2 3" xfId="15469" xr:uid="{00000000-0005-0000-0000-0000EA0B0000}"/>
    <cellStyle name="Calculation 22 2 4" xfId="4806" xr:uid="{00000000-0005-0000-0000-0000EB0B0000}"/>
    <cellStyle name="Calculation 22 2 4 2" xfId="7758" xr:uid="{00000000-0005-0000-0000-0000EC0B0000}"/>
    <cellStyle name="Calculation 22 2 4 2 2" xfId="12498" xr:uid="{00000000-0005-0000-0000-0000ED0B0000}"/>
    <cellStyle name="Calculation 22 2 4 2 3" xfId="15027" xr:uid="{00000000-0005-0000-0000-0000EE0B0000}"/>
    <cellStyle name="Calculation 22 2 5" xfId="6433" xr:uid="{00000000-0005-0000-0000-0000EF0B0000}"/>
    <cellStyle name="Calculation 22 2 5 2" xfId="11343" xr:uid="{00000000-0005-0000-0000-0000F00B0000}"/>
    <cellStyle name="Calculation 22 2 5 3" xfId="13949" xr:uid="{00000000-0005-0000-0000-0000F10B0000}"/>
    <cellStyle name="Calculation 22 2 6" xfId="6542" xr:uid="{00000000-0005-0000-0000-0000F20B0000}"/>
    <cellStyle name="Calculation 22 2 6 2" xfId="11415" xr:uid="{00000000-0005-0000-0000-0000F30B0000}"/>
    <cellStyle name="Calculation 22 2 6 3" xfId="14010" xr:uid="{00000000-0005-0000-0000-0000F40B0000}"/>
    <cellStyle name="Calculation 22 2 7" xfId="9400" xr:uid="{00000000-0005-0000-0000-0000F50B0000}"/>
    <cellStyle name="Calculation 22 2 8" xfId="9359" xr:uid="{00000000-0005-0000-0000-0000F60B0000}"/>
    <cellStyle name="Calculation 22 3" xfId="2140" xr:uid="{00000000-0005-0000-0000-0000F70B0000}"/>
    <cellStyle name="Calculation 22 3 2" xfId="5249" xr:uid="{00000000-0005-0000-0000-0000F80B0000}"/>
    <cellStyle name="Calculation 22 3 2 2" xfId="8199" xr:uid="{00000000-0005-0000-0000-0000F90B0000}"/>
    <cellStyle name="Calculation 22 3 2 2 2" xfId="12939" xr:uid="{00000000-0005-0000-0000-0000FA0B0000}"/>
    <cellStyle name="Calculation 22 3 2 2 3" xfId="15468" xr:uid="{00000000-0005-0000-0000-0000FB0B0000}"/>
    <cellStyle name="Calculation 22 3 3" xfId="4805" xr:uid="{00000000-0005-0000-0000-0000FC0B0000}"/>
    <cellStyle name="Calculation 22 3 3 2" xfId="7757" xr:uid="{00000000-0005-0000-0000-0000FD0B0000}"/>
    <cellStyle name="Calculation 22 3 3 2 2" xfId="12497" xr:uid="{00000000-0005-0000-0000-0000FE0B0000}"/>
    <cellStyle name="Calculation 22 3 3 2 3" xfId="15026" xr:uid="{00000000-0005-0000-0000-0000FF0B0000}"/>
    <cellStyle name="Calculation 22 3 4" xfId="6541" xr:uid="{00000000-0005-0000-0000-0000000C0000}"/>
    <cellStyle name="Calculation 22 3 4 2" xfId="11414" xr:uid="{00000000-0005-0000-0000-0000010C0000}"/>
    <cellStyle name="Calculation 22 3 4 3" xfId="14009" xr:uid="{00000000-0005-0000-0000-0000020C0000}"/>
    <cellStyle name="Calculation 22 3 5" xfId="9399" xr:uid="{00000000-0005-0000-0000-0000030C0000}"/>
    <cellStyle name="Calculation 22 3 6" xfId="9530" xr:uid="{00000000-0005-0000-0000-0000040C0000}"/>
    <cellStyle name="Calculation 22 4" xfId="4024" xr:uid="{00000000-0005-0000-0000-0000050C0000}"/>
    <cellStyle name="Calculation 22 4 2" xfId="5693" xr:uid="{00000000-0005-0000-0000-0000060C0000}"/>
    <cellStyle name="Calculation 22 4 2 2" xfId="8643" xr:uid="{00000000-0005-0000-0000-0000070C0000}"/>
    <cellStyle name="Calculation 22 4 2 2 2" xfId="13383" xr:uid="{00000000-0005-0000-0000-0000080C0000}"/>
    <cellStyle name="Calculation 22 4 2 2 3" xfId="15912" xr:uid="{00000000-0005-0000-0000-0000090C0000}"/>
    <cellStyle name="Calculation 22 4 3" xfId="7146" xr:uid="{00000000-0005-0000-0000-00000A0C0000}"/>
    <cellStyle name="Calculation 22 4 3 2" xfId="11914" xr:uid="{00000000-0005-0000-0000-00000B0C0000}"/>
    <cellStyle name="Calculation 22 4 3 3" xfId="14453" xr:uid="{00000000-0005-0000-0000-00000C0C0000}"/>
    <cellStyle name="Calculation 22 4 4" xfId="10207" xr:uid="{00000000-0005-0000-0000-00000D0C0000}"/>
    <cellStyle name="Calculation 22 4 5" xfId="9241" xr:uid="{00000000-0005-0000-0000-00000E0C0000}"/>
    <cellStyle name="Calculation 22 5" xfId="4575" xr:uid="{00000000-0005-0000-0000-00000F0C0000}"/>
    <cellStyle name="Calculation 22 5 2" xfId="7529" xr:uid="{00000000-0005-0000-0000-0000100C0000}"/>
    <cellStyle name="Calculation 22 5 2 2" xfId="12269" xr:uid="{00000000-0005-0000-0000-0000110C0000}"/>
    <cellStyle name="Calculation 22 5 2 3" xfId="14798" xr:uid="{00000000-0005-0000-0000-0000120C0000}"/>
    <cellStyle name="Calculation 22 5 3" xfId="10608" xr:uid="{00000000-0005-0000-0000-0000130C0000}"/>
    <cellStyle name="Calculation 22 5 4" xfId="9998" xr:uid="{00000000-0005-0000-0000-0000140C0000}"/>
    <cellStyle name="Calculation 22 6" xfId="6434" xr:uid="{00000000-0005-0000-0000-0000150C0000}"/>
    <cellStyle name="Calculation 22 6 2" xfId="11344" xr:uid="{00000000-0005-0000-0000-0000160C0000}"/>
    <cellStyle name="Calculation 22 6 3" xfId="13950" xr:uid="{00000000-0005-0000-0000-0000170C0000}"/>
    <cellStyle name="Calculation 23" xfId="1160" xr:uid="{00000000-0005-0000-0000-0000180C0000}"/>
    <cellStyle name="Calculation 23 2" xfId="2143" xr:uid="{00000000-0005-0000-0000-0000190C0000}"/>
    <cellStyle name="Calculation 23 2 2" xfId="4027" xr:uid="{00000000-0005-0000-0000-00001A0C0000}"/>
    <cellStyle name="Calculation 23 2 2 2" xfId="5696" xr:uid="{00000000-0005-0000-0000-00001B0C0000}"/>
    <cellStyle name="Calculation 23 2 2 2 2" xfId="8646" xr:uid="{00000000-0005-0000-0000-00001C0C0000}"/>
    <cellStyle name="Calculation 23 2 2 2 2 2" xfId="13386" xr:uid="{00000000-0005-0000-0000-00001D0C0000}"/>
    <cellStyle name="Calculation 23 2 2 2 2 3" xfId="15915" xr:uid="{00000000-0005-0000-0000-00001E0C0000}"/>
    <cellStyle name="Calculation 23 2 2 3" xfId="7149" xr:uid="{00000000-0005-0000-0000-00001F0C0000}"/>
    <cellStyle name="Calculation 23 2 2 3 2" xfId="11917" xr:uid="{00000000-0005-0000-0000-0000200C0000}"/>
    <cellStyle name="Calculation 23 2 2 3 3" xfId="14456" xr:uid="{00000000-0005-0000-0000-0000210C0000}"/>
    <cellStyle name="Calculation 23 2 2 4" xfId="10210" xr:uid="{00000000-0005-0000-0000-0000220C0000}"/>
    <cellStyle name="Calculation 23 2 2 5" xfId="10166" xr:uid="{00000000-0005-0000-0000-0000230C0000}"/>
    <cellStyle name="Calculation 23 2 3" xfId="5252" xr:uid="{00000000-0005-0000-0000-0000240C0000}"/>
    <cellStyle name="Calculation 23 2 3 2" xfId="8202" xr:uid="{00000000-0005-0000-0000-0000250C0000}"/>
    <cellStyle name="Calculation 23 2 3 2 2" xfId="12942" xr:uid="{00000000-0005-0000-0000-0000260C0000}"/>
    <cellStyle name="Calculation 23 2 3 2 3" xfId="15471" xr:uid="{00000000-0005-0000-0000-0000270C0000}"/>
    <cellStyle name="Calculation 23 2 4" xfId="4808" xr:uid="{00000000-0005-0000-0000-0000280C0000}"/>
    <cellStyle name="Calculation 23 2 4 2" xfId="7760" xr:uid="{00000000-0005-0000-0000-0000290C0000}"/>
    <cellStyle name="Calculation 23 2 4 2 2" xfId="12500" xr:uid="{00000000-0005-0000-0000-00002A0C0000}"/>
    <cellStyle name="Calculation 23 2 4 2 3" xfId="15029" xr:uid="{00000000-0005-0000-0000-00002B0C0000}"/>
    <cellStyle name="Calculation 23 2 5" xfId="6431" xr:uid="{00000000-0005-0000-0000-00002C0C0000}"/>
    <cellStyle name="Calculation 23 2 5 2" xfId="11341" xr:uid="{00000000-0005-0000-0000-00002D0C0000}"/>
    <cellStyle name="Calculation 23 2 5 3" xfId="13947" xr:uid="{00000000-0005-0000-0000-00002E0C0000}"/>
    <cellStyle name="Calculation 23 2 6" xfId="6544" xr:uid="{00000000-0005-0000-0000-00002F0C0000}"/>
    <cellStyle name="Calculation 23 2 6 2" xfId="11417" xr:uid="{00000000-0005-0000-0000-0000300C0000}"/>
    <cellStyle name="Calculation 23 2 6 3" xfId="14012" xr:uid="{00000000-0005-0000-0000-0000310C0000}"/>
    <cellStyle name="Calculation 23 2 7" xfId="9402" xr:uid="{00000000-0005-0000-0000-0000320C0000}"/>
    <cellStyle name="Calculation 23 2 8" xfId="9529" xr:uid="{00000000-0005-0000-0000-0000330C0000}"/>
    <cellStyle name="Calculation 23 3" xfId="2142" xr:uid="{00000000-0005-0000-0000-0000340C0000}"/>
    <cellStyle name="Calculation 23 3 2" xfId="5251" xr:uid="{00000000-0005-0000-0000-0000350C0000}"/>
    <cellStyle name="Calculation 23 3 2 2" xfId="8201" xr:uid="{00000000-0005-0000-0000-0000360C0000}"/>
    <cellStyle name="Calculation 23 3 2 2 2" xfId="12941" xr:uid="{00000000-0005-0000-0000-0000370C0000}"/>
    <cellStyle name="Calculation 23 3 2 2 3" xfId="15470" xr:uid="{00000000-0005-0000-0000-0000380C0000}"/>
    <cellStyle name="Calculation 23 3 3" xfId="4807" xr:uid="{00000000-0005-0000-0000-0000390C0000}"/>
    <cellStyle name="Calculation 23 3 3 2" xfId="7759" xr:uid="{00000000-0005-0000-0000-00003A0C0000}"/>
    <cellStyle name="Calculation 23 3 3 2 2" xfId="12499" xr:uid="{00000000-0005-0000-0000-00003B0C0000}"/>
    <cellStyle name="Calculation 23 3 3 2 3" xfId="15028" xr:uid="{00000000-0005-0000-0000-00003C0C0000}"/>
    <cellStyle name="Calculation 23 3 4" xfId="6543" xr:uid="{00000000-0005-0000-0000-00003D0C0000}"/>
    <cellStyle name="Calculation 23 3 4 2" xfId="11416" xr:uid="{00000000-0005-0000-0000-00003E0C0000}"/>
    <cellStyle name="Calculation 23 3 4 3" xfId="14011" xr:uid="{00000000-0005-0000-0000-00003F0C0000}"/>
    <cellStyle name="Calculation 23 3 5" xfId="9401" xr:uid="{00000000-0005-0000-0000-0000400C0000}"/>
    <cellStyle name="Calculation 23 3 6" xfId="11522" xr:uid="{00000000-0005-0000-0000-0000410C0000}"/>
    <cellStyle name="Calculation 23 4" xfId="4026" xr:uid="{00000000-0005-0000-0000-0000420C0000}"/>
    <cellStyle name="Calculation 23 4 2" xfId="5695" xr:uid="{00000000-0005-0000-0000-0000430C0000}"/>
    <cellStyle name="Calculation 23 4 2 2" xfId="8645" xr:uid="{00000000-0005-0000-0000-0000440C0000}"/>
    <cellStyle name="Calculation 23 4 2 2 2" xfId="13385" xr:uid="{00000000-0005-0000-0000-0000450C0000}"/>
    <cellStyle name="Calculation 23 4 2 2 3" xfId="15914" xr:uid="{00000000-0005-0000-0000-0000460C0000}"/>
    <cellStyle name="Calculation 23 4 3" xfId="7148" xr:uid="{00000000-0005-0000-0000-0000470C0000}"/>
    <cellStyle name="Calculation 23 4 3 2" xfId="11916" xr:uid="{00000000-0005-0000-0000-0000480C0000}"/>
    <cellStyle name="Calculation 23 4 3 3" xfId="14455" xr:uid="{00000000-0005-0000-0000-0000490C0000}"/>
    <cellStyle name="Calculation 23 4 4" xfId="10209" xr:uid="{00000000-0005-0000-0000-00004A0C0000}"/>
    <cellStyle name="Calculation 23 4 5" xfId="9240" xr:uid="{00000000-0005-0000-0000-00004B0C0000}"/>
    <cellStyle name="Calculation 23 5" xfId="4576" xr:uid="{00000000-0005-0000-0000-00004C0C0000}"/>
    <cellStyle name="Calculation 23 5 2" xfId="7530" xr:uid="{00000000-0005-0000-0000-00004D0C0000}"/>
    <cellStyle name="Calculation 23 5 2 2" xfId="12270" xr:uid="{00000000-0005-0000-0000-00004E0C0000}"/>
    <cellStyle name="Calculation 23 5 2 3" xfId="14799" xr:uid="{00000000-0005-0000-0000-00004F0C0000}"/>
    <cellStyle name="Calculation 23 5 3" xfId="10609" xr:uid="{00000000-0005-0000-0000-0000500C0000}"/>
    <cellStyle name="Calculation 23 5 4" xfId="9069" xr:uid="{00000000-0005-0000-0000-0000510C0000}"/>
    <cellStyle name="Calculation 23 6" xfId="6432" xr:uid="{00000000-0005-0000-0000-0000520C0000}"/>
    <cellStyle name="Calculation 23 6 2" xfId="11342" xr:uid="{00000000-0005-0000-0000-0000530C0000}"/>
    <cellStyle name="Calculation 23 6 3" xfId="13948" xr:uid="{00000000-0005-0000-0000-0000540C0000}"/>
    <cellStyle name="Calculation 24" xfId="1161" xr:uid="{00000000-0005-0000-0000-0000550C0000}"/>
    <cellStyle name="Calculation 24 2" xfId="2145" xr:uid="{00000000-0005-0000-0000-0000560C0000}"/>
    <cellStyle name="Calculation 24 2 2" xfId="4029" xr:uid="{00000000-0005-0000-0000-0000570C0000}"/>
    <cellStyle name="Calculation 24 2 2 2" xfId="5698" xr:uid="{00000000-0005-0000-0000-0000580C0000}"/>
    <cellStyle name="Calculation 24 2 2 2 2" xfId="8648" xr:uid="{00000000-0005-0000-0000-0000590C0000}"/>
    <cellStyle name="Calculation 24 2 2 2 2 2" xfId="13388" xr:uid="{00000000-0005-0000-0000-00005A0C0000}"/>
    <cellStyle name="Calculation 24 2 2 2 2 3" xfId="15917" xr:uid="{00000000-0005-0000-0000-00005B0C0000}"/>
    <cellStyle name="Calculation 24 2 2 3" xfId="7151" xr:uid="{00000000-0005-0000-0000-00005C0C0000}"/>
    <cellStyle name="Calculation 24 2 2 3 2" xfId="11919" xr:uid="{00000000-0005-0000-0000-00005D0C0000}"/>
    <cellStyle name="Calculation 24 2 2 3 3" xfId="14458" xr:uid="{00000000-0005-0000-0000-00005E0C0000}"/>
    <cellStyle name="Calculation 24 2 2 4" xfId="10212" xr:uid="{00000000-0005-0000-0000-00005F0C0000}"/>
    <cellStyle name="Calculation 24 2 2 5" xfId="10165" xr:uid="{00000000-0005-0000-0000-0000600C0000}"/>
    <cellStyle name="Calculation 24 2 3" xfId="5254" xr:uid="{00000000-0005-0000-0000-0000610C0000}"/>
    <cellStyle name="Calculation 24 2 3 2" xfId="8204" xr:uid="{00000000-0005-0000-0000-0000620C0000}"/>
    <cellStyle name="Calculation 24 2 3 2 2" xfId="12944" xr:uid="{00000000-0005-0000-0000-0000630C0000}"/>
    <cellStyle name="Calculation 24 2 3 2 3" xfId="15473" xr:uid="{00000000-0005-0000-0000-0000640C0000}"/>
    <cellStyle name="Calculation 24 2 4" xfId="4810" xr:uid="{00000000-0005-0000-0000-0000650C0000}"/>
    <cellStyle name="Calculation 24 2 4 2" xfId="7762" xr:uid="{00000000-0005-0000-0000-0000660C0000}"/>
    <cellStyle name="Calculation 24 2 4 2 2" xfId="12502" xr:uid="{00000000-0005-0000-0000-0000670C0000}"/>
    <cellStyle name="Calculation 24 2 4 2 3" xfId="15031" xr:uid="{00000000-0005-0000-0000-0000680C0000}"/>
    <cellStyle name="Calculation 24 2 5" xfId="6429" xr:uid="{00000000-0005-0000-0000-0000690C0000}"/>
    <cellStyle name="Calculation 24 2 5 2" xfId="11339" xr:uid="{00000000-0005-0000-0000-00006A0C0000}"/>
    <cellStyle name="Calculation 24 2 5 3" xfId="13945" xr:uid="{00000000-0005-0000-0000-00006B0C0000}"/>
    <cellStyle name="Calculation 24 2 6" xfId="6546" xr:uid="{00000000-0005-0000-0000-00006C0C0000}"/>
    <cellStyle name="Calculation 24 2 6 2" xfId="11419" xr:uid="{00000000-0005-0000-0000-00006D0C0000}"/>
    <cellStyle name="Calculation 24 2 6 3" xfId="14014" xr:uid="{00000000-0005-0000-0000-00006E0C0000}"/>
    <cellStyle name="Calculation 24 2 7" xfId="9404" xr:uid="{00000000-0005-0000-0000-00006F0C0000}"/>
    <cellStyle name="Calculation 24 2 8" xfId="11521" xr:uid="{00000000-0005-0000-0000-0000700C0000}"/>
    <cellStyle name="Calculation 24 3" xfId="2144" xr:uid="{00000000-0005-0000-0000-0000710C0000}"/>
    <cellStyle name="Calculation 24 3 2" xfId="5253" xr:uid="{00000000-0005-0000-0000-0000720C0000}"/>
    <cellStyle name="Calculation 24 3 2 2" xfId="8203" xr:uid="{00000000-0005-0000-0000-0000730C0000}"/>
    <cellStyle name="Calculation 24 3 2 2 2" xfId="12943" xr:uid="{00000000-0005-0000-0000-0000740C0000}"/>
    <cellStyle name="Calculation 24 3 2 2 3" xfId="15472" xr:uid="{00000000-0005-0000-0000-0000750C0000}"/>
    <cellStyle name="Calculation 24 3 3" xfId="4809" xr:uid="{00000000-0005-0000-0000-0000760C0000}"/>
    <cellStyle name="Calculation 24 3 3 2" xfId="7761" xr:uid="{00000000-0005-0000-0000-0000770C0000}"/>
    <cellStyle name="Calculation 24 3 3 2 2" xfId="12501" xr:uid="{00000000-0005-0000-0000-0000780C0000}"/>
    <cellStyle name="Calculation 24 3 3 2 3" xfId="15030" xr:uid="{00000000-0005-0000-0000-0000790C0000}"/>
    <cellStyle name="Calculation 24 3 4" xfId="6545" xr:uid="{00000000-0005-0000-0000-00007A0C0000}"/>
    <cellStyle name="Calculation 24 3 4 2" xfId="11418" xr:uid="{00000000-0005-0000-0000-00007B0C0000}"/>
    <cellStyle name="Calculation 24 3 4 3" xfId="14013" xr:uid="{00000000-0005-0000-0000-00007C0C0000}"/>
    <cellStyle name="Calculation 24 3 5" xfId="9403" xr:uid="{00000000-0005-0000-0000-00007D0C0000}"/>
    <cellStyle name="Calculation 24 3 6" xfId="9358" xr:uid="{00000000-0005-0000-0000-00007E0C0000}"/>
    <cellStyle name="Calculation 24 4" xfId="4028" xr:uid="{00000000-0005-0000-0000-00007F0C0000}"/>
    <cellStyle name="Calculation 24 4 2" xfId="5697" xr:uid="{00000000-0005-0000-0000-0000800C0000}"/>
    <cellStyle name="Calculation 24 4 2 2" xfId="8647" xr:uid="{00000000-0005-0000-0000-0000810C0000}"/>
    <cellStyle name="Calculation 24 4 2 2 2" xfId="13387" xr:uid="{00000000-0005-0000-0000-0000820C0000}"/>
    <cellStyle name="Calculation 24 4 2 2 3" xfId="15916" xr:uid="{00000000-0005-0000-0000-0000830C0000}"/>
    <cellStyle name="Calculation 24 4 3" xfId="7150" xr:uid="{00000000-0005-0000-0000-0000840C0000}"/>
    <cellStyle name="Calculation 24 4 3 2" xfId="11918" xr:uid="{00000000-0005-0000-0000-0000850C0000}"/>
    <cellStyle name="Calculation 24 4 3 3" xfId="14457" xr:uid="{00000000-0005-0000-0000-0000860C0000}"/>
    <cellStyle name="Calculation 24 4 4" xfId="10211" xr:uid="{00000000-0005-0000-0000-0000870C0000}"/>
    <cellStyle name="Calculation 24 4 5" xfId="9239" xr:uid="{00000000-0005-0000-0000-0000880C0000}"/>
    <cellStyle name="Calculation 24 5" xfId="4577" xr:uid="{00000000-0005-0000-0000-0000890C0000}"/>
    <cellStyle name="Calculation 24 5 2" xfId="7531" xr:uid="{00000000-0005-0000-0000-00008A0C0000}"/>
    <cellStyle name="Calculation 24 5 2 2" xfId="12271" xr:uid="{00000000-0005-0000-0000-00008B0C0000}"/>
    <cellStyle name="Calculation 24 5 2 3" xfId="14800" xr:uid="{00000000-0005-0000-0000-00008C0C0000}"/>
    <cellStyle name="Calculation 24 5 3" xfId="10610" xr:uid="{00000000-0005-0000-0000-00008D0C0000}"/>
    <cellStyle name="Calculation 24 5 4" xfId="9997" xr:uid="{00000000-0005-0000-0000-00008E0C0000}"/>
    <cellStyle name="Calculation 24 6" xfId="6430" xr:uid="{00000000-0005-0000-0000-00008F0C0000}"/>
    <cellStyle name="Calculation 24 6 2" xfId="11340" xr:uid="{00000000-0005-0000-0000-0000900C0000}"/>
    <cellStyle name="Calculation 24 6 3" xfId="13946" xr:uid="{00000000-0005-0000-0000-0000910C0000}"/>
    <cellStyle name="Calculation 25" xfId="1162" xr:uid="{00000000-0005-0000-0000-0000920C0000}"/>
    <cellStyle name="Calculation 25 2" xfId="2147" xr:uid="{00000000-0005-0000-0000-0000930C0000}"/>
    <cellStyle name="Calculation 25 2 2" xfId="4031" xr:uid="{00000000-0005-0000-0000-0000940C0000}"/>
    <cellStyle name="Calculation 25 2 2 2" xfId="5700" xr:uid="{00000000-0005-0000-0000-0000950C0000}"/>
    <cellStyle name="Calculation 25 2 2 2 2" xfId="8650" xr:uid="{00000000-0005-0000-0000-0000960C0000}"/>
    <cellStyle name="Calculation 25 2 2 2 2 2" xfId="13390" xr:uid="{00000000-0005-0000-0000-0000970C0000}"/>
    <cellStyle name="Calculation 25 2 2 2 2 3" xfId="15919" xr:uid="{00000000-0005-0000-0000-0000980C0000}"/>
    <cellStyle name="Calculation 25 2 2 3" xfId="7153" xr:uid="{00000000-0005-0000-0000-0000990C0000}"/>
    <cellStyle name="Calculation 25 2 2 3 2" xfId="11921" xr:uid="{00000000-0005-0000-0000-00009A0C0000}"/>
    <cellStyle name="Calculation 25 2 2 3 3" xfId="14460" xr:uid="{00000000-0005-0000-0000-00009B0C0000}"/>
    <cellStyle name="Calculation 25 2 2 4" xfId="10214" xr:uid="{00000000-0005-0000-0000-00009C0C0000}"/>
    <cellStyle name="Calculation 25 2 2 5" xfId="10164" xr:uid="{00000000-0005-0000-0000-00009D0C0000}"/>
    <cellStyle name="Calculation 25 2 3" xfId="5256" xr:uid="{00000000-0005-0000-0000-00009E0C0000}"/>
    <cellStyle name="Calculation 25 2 3 2" xfId="8206" xr:uid="{00000000-0005-0000-0000-00009F0C0000}"/>
    <cellStyle name="Calculation 25 2 3 2 2" xfId="12946" xr:uid="{00000000-0005-0000-0000-0000A00C0000}"/>
    <cellStyle name="Calculation 25 2 3 2 3" xfId="15475" xr:uid="{00000000-0005-0000-0000-0000A10C0000}"/>
    <cellStyle name="Calculation 25 2 4" xfId="4812" xr:uid="{00000000-0005-0000-0000-0000A20C0000}"/>
    <cellStyle name="Calculation 25 2 4 2" xfId="7764" xr:uid="{00000000-0005-0000-0000-0000A30C0000}"/>
    <cellStyle name="Calculation 25 2 4 2 2" xfId="12504" xr:uid="{00000000-0005-0000-0000-0000A40C0000}"/>
    <cellStyle name="Calculation 25 2 4 2 3" xfId="15033" xr:uid="{00000000-0005-0000-0000-0000A50C0000}"/>
    <cellStyle name="Calculation 25 2 5" xfId="6427" xr:uid="{00000000-0005-0000-0000-0000A60C0000}"/>
    <cellStyle name="Calculation 25 2 5 2" xfId="11337" xr:uid="{00000000-0005-0000-0000-0000A70C0000}"/>
    <cellStyle name="Calculation 25 2 5 3" xfId="13943" xr:uid="{00000000-0005-0000-0000-0000A80C0000}"/>
    <cellStyle name="Calculation 25 2 6" xfId="6548" xr:uid="{00000000-0005-0000-0000-0000A90C0000}"/>
    <cellStyle name="Calculation 25 2 6 2" xfId="11421" xr:uid="{00000000-0005-0000-0000-0000AA0C0000}"/>
    <cellStyle name="Calculation 25 2 6 3" xfId="14016" xr:uid="{00000000-0005-0000-0000-0000AB0C0000}"/>
    <cellStyle name="Calculation 25 2 7" xfId="9406" xr:uid="{00000000-0005-0000-0000-0000AC0C0000}"/>
    <cellStyle name="Calculation 25 2 8" xfId="9357" xr:uid="{00000000-0005-0000-0000-0000AD0C0000}"/>
    <cellStyle name="Calculation 25 3" xfId="2146" xr:uid="{00000000-0005-0000-0000-0000AE0C0000}"/>
    <cellStyle name="Calculation 25 3 2" xfId="5255" xr:uid="{00000000-0005-0000-0000-0000AF0C0000}"/>
    <cellStyle name="Calculation 25 3 2 2" xfId="8205" xr:uid="{00000000-0005-0000-0000-0000B00C0000}"/>
    <cellStyle name="Calculation 25 3 2 2 2" xfId="12945" xr:uid="{00000000-0005-0000-0000-0000B10C0000}"/>
    <cellStyle name="Calculation 25 3 2 2 3" xfId="15474" xr:uid="{00000000-0005-0000-0000-0000B20C0000}"/>
    <cellStyle name="Calculation 25 3 3" xfId="4811" xr:uid="{00000000-0005-0000-0000-0000B30C0000}"/>
    <cellStyle name="Calculation 25 3 3 2" xfId="7763" xr:uid="{00000000-0005-0000-0000-0000B40C0000}"/>
    <cellStyle name="Calculation 25 3 3 2 2" xfId="12503" xr:uid="{00000000-0005-0000-0000-0000B50C0000}"/>
    <cellStyle name="Calculation 25 3 3 2 3" xfId="15032" xr:uid="{00000000-0005-0000-0000-0000B60C0000}"/>
    <cellStyle name="Calculation 25 3 4" xfId="6547" xr:uid="{00000000-0005-0000-0000-0000B70C0000}"/>
    <cellStyle name="Calculation 25 3 4 2" xfId="11420" xr:uid="{00000000-0005-0000-0000-0000B80C0000}"/>
    <cellStyle name="Calculation 25 3 4 3" xfId="14015" xr:uid="{00000000-0005-0000-0000-0000B90C0000}"/>
    <cellStyle name="Calculation 25 3 5" xfId="9405" xr:uid="{00000000-0005-0000-0000-0000BA0C0000}"/>
    <cellStyle name="Calculation 25 3 6" xfId="9528" xr:uid="{00000000-0005-0000-0000-0000BB0C0000}"/>
    <cellStyle name="Calculation 25 4" xfId="4030" xr:uid="{00000000-0005-0000-0000-0000BC0C0000}"/>
    <cellStyle name="Calculation 25 4 2" xfId="5699" xr:uid="{00000000-0005-0000-0000-0000BD0C0000}"/>
    <cellStyle name="Calculation 25 4 2 2" xfId="8649" xr:uid="{00000000-0005-0000-0000-0000BE0C0000}"/>
    <cellStyle name="Calculation 25 4 2 2 2" xfId="13389" xr:uid="{00000000-0005-0000-0000-0000BF0C0000}"/>
    <cellStyle name="Calculation 25 4 2 2 3" xfId="15918" xr:uid="{00000000-0005-0000-0000-0000C00C0000}"/>
    <cellStyle name="Calculation 25 4 3" xfId="7152" xr:uid="{00000000-0005-0000-0000-0000C10C0000}"/>
    <cellStyle name="Calculation 25 4 3 2" xfId="11920" xr:uid="{00000000-0005-0000-0000-0000C20C0000}"/>
    <cellStyle name="Calculation 25 4 3 3" xfId="14459" xr:uid="{00000000-0005-0000-0000-0000C30C0000}"/>
    <cellStyle name="Calculation 25 4 4" xfId="10213" xr:uid="{00000000-0005-0000-0000-0000C40C0000}"/>
    <cellStyle name="Calculation 25 4 5" xfId="9238" xr:uid="{00000000-0005-0000-0000-0000C50C0000}"/>
    <cellStyle name="Calculation 25 5" xfId="4578" xr:uid="{00000000-0005-0000-0000-0000C60C0000}"/>
    <cellStyle name="Calculation 25 5 2" xfId="7532" xr:uid="{00000000-0005-0000-0000-0000C70C0000}"/>
    <cellStyle name="Calculation 25 5 2 2" xfId="12272" xr:uid="{00000000-0005-0000-0000-0000C80C0000}"/>
    <cellStyle name="Calculation 25 5 2 3" xfId="14801" xr:uid="{00000000-0005-0000-0000-0000C90C0000}"/>
    <cellStyle name="Calculation 25 5 3" xfId="10611" xr:uid="{00000000-0005-0000-0000-0000CA0C0000}"/>
    <cellStyle name="Calculation 25 5 4" xfId="9068" xr:uid="{00000000-0005-0000-0000-0000CB0C0000}"/>
    <cellStyle name="Calculation 25 6" xfId="6428" xr:uid="{00000000-0005-0000-0000-0000CC0C0000}"/>
    <cellStyle name="Calculation 25 6 2" xfId="11338" xr:uid="{00000000-0005-0000-0000-0000CD0C0000}"/>
    <cellStyle name="Calculation 25 6 3" xfId="13944" xr:uid="{00000000-0005-0000-0000-0000CE0C0000}"/>
    <cellStyle name="Calculation 26" xfId="1163" xr:uid="{00000000-0005-0000-0000-0000CF0C0000}"/>
    <cellStyle name="Calculation 26 2" xfId="2149" xr:uid="{00000000-0005-0000-0000-0000D00C0000}"/>
    <cellStyle name="Calculation 26 2 2" xfId="4033" xr:uid="{00000000-0005-0000-0000-0000D10C0000}"/>
    <cellStyle name="Calculation 26 2 2 2" xfId="5702" xr:uid="{00000000-0005-0000-0000-0000D20C0000}"/>
    <cellStyle name="Calculation 26 2 2 2 2" xfId="8652" xr:uid="{00000000-0005-0000-0000-0000D30C0000}"/>
    <cellStyle name="Calculation 26 2 2 2 2 2" xfId="13392" xr:uid="{00000000-0005-0000-0000-0000D40C0000}"/>
    <cellStyle name="Calculation 26 2 2 2 2 3" xfId="15921" xr:uid="{00000000-0005-0000-0000-0000D50C0000}"/>
    <cellStyle name="Calculation 26 2 2 3" xfId="7155" xr:uid="{00000000-0005-0000-0000-0000D60C0000}"/>
    <cellStyle name="Calculation 26 2 2 3 2" xfId="11923" xr:uid="{00000000-0005-0000-0000-0000D70C0000}"/>
    <cellStyle name="Calculation 26 2 2 3 3" xfId="14462" xr:uid="{00000000-0005-0000-0000-0000D80C0000}"/>
    <cellStyle name="Calculation 26 2 2 4" xfId="10216" xr:uid="{00000000-0005-0000-0000-0000D90C0000}"/>
    <cellStyle name="Calculation 26 2 2 5" xfId="10163" xr:uid="{00000000-0005-0000-0000-0000DA0C0000}"/>
    <cellStyle name="Calculation 26 2 3" xfId="5258" xr:uid="{00000000-0005-0000-0000-0000DB0C0000}"/>
    <cellStyle name="Calculation 26 2 3 2" xfId="8208" xr:uid="{00000000-0005-0000-0000-0000DC0C0000}"/>
    <cellStyle name="Calculation 26 2 3 2 2" xfId="12948" xr:uid="{00000000-0005-0000-0000-0000DD0C0000}"/>
    <cellStyle name="Calculation 26 2 3 2 3" xfId="15477" xr:uid="{00000000-0005-0000-0000-0000DE0C0000}"/>
    <cellStyle name="Calculation 26 2 4" xfId="4814" xr:uid="{00000000-0005-0000-0000-0000DF0C0000}"/>
    <cellStyle name="Calculation 26 2 4 2" xfId="7766" xr:uid="{00000000-0005-0000-0000-0000E00C0000}"/>
    <cellStyle name="Calculation 26 2 4 2 2" xfId="12506" xr:uid="{00000000-0005-0000-0000-0000E10C0000}"/>
    <cellStyle name="Calculation 26 2 4 2 3" xfId="15035" xr:uid="{00000000-0005-0000-0000-0000E20C0000}"/>
    <cellStyle name="Calculation 26 2 5" xfId="6425" xr:uid="{00000000-0005-0000-0000-0000E30C0000}"/>
    <cellStyle name="Calculation 26 2 5 2" xfId="11335" xr:uid="{00000000-0005-0000-0000-0000E40C0000}"/>
    <cellStyle name="Calculation 26 2 5 3" xfId="13941" xr:uid="{00000000-0005-0000-0000-0000E50C0000}"/>
    <cellStyle name="Calculation 26 2 6" xfId="6550" xr:uid="{00000000-0005-0000-0000-0000E60C0000}"/>
    <cellStyle name="Calculation 26 2 6 2" xfId="11423" xr:uid="{00000000-0005-0000-0000-0000E70C0000}"/>
    <cellStyle name="Calculation 26 2 6 3" xfId="14018" xr:uid="{00000000-0005-0000-0000-0000E80C0000}"/>
    <cellStyle name="Calculation 26 2 7" xfId="9408" xr:uid="{00000000-0005-0000-0000-0000E90C0000}"/>
    <cellStyle name="Calculation 26 2 8" xfId="9527" xr:uid="{00000000-0005-0000-0000-0000EA0C0000}"/>
    <cellStyle name="Calculation 26 3" xfId="2148" xr:uid="{00000000-0005-0000-0000-0000EB0C0000}"/>
    <cellStyle name="Calculation 26 3 2" xfId="5257" xr:uid="{00000000-0005-0000-0000-0000EC0C0000}"/>
    <cellStyle name="Calculation 26 3 2 2" xfId="8207" xr:uid="{00000000-0005-0000-0000-0000ED0C0000}"/>
    <cellStyle name="Calculation 26 3 2 2 2" xfId="12947" xr:uid="{00000000-0005-0000-0000-0000EE0C0000}"/>
    <cellStyle name="Calculation 26 3 2 2 3" xfId="15476" xr:uid="{00000000-0005-0000-0000-0000EF0C0000}"/>
    <cellStyle name="Calculation 26 3 3" xfId="4813" xr:uid="{00000000-0005-0000-0000-0000F00C0000}"/>
    <cellStyle name="Calculation 26 3 3 2" xfId="7765" xr:uid="{00000000-0005-0000-0000-0000F10C0000}"/>
    <cellStyle name="Calculation 26 3 3 2 2" xfId="12505" xr:uid="{00000000-0005-0000-0000-0000F20C0000}"/>
    <cellStyle name="Calculation 26 3 3 2 3" xfId="15034" xr:uid="{00000000-0005-0000-0000-0000F30C0000}"/>
    <cellStyle name="Calculation 26 3 4" xfId="6549" xr:uid="{00000000-0005-0000-0000-0000F40C0000}"/>
    <cellStyle name="Calculation 26 3 4 2" xfId="11422" xr:uid="{00000000-0005-0000-0000-0000F50C0000}"/>
    <cellStyle name="Calculation 26 3 4 3" xfId="14017" xr:uid="{00000000-0005-0000-0000-0000F60C0000}"/>
    <cellStyle name="Calculation 26 3 5" xfId="9407" xr:uid="{00000000-0005-0000-0000-0000F70C0000}"/>
    <cellStyle name="Calculation 26 3 6" xfId="11520" xr:uid="{00000000-0005-0000-0000-0000F80C0000}"/>
    <cellStyle name="Calculation 26 4" xfId="4032" xr:uid="{00000000-0005-0000-0000-0000F90C0000}"/>
    <cellStyle name="Calculation 26 4 2" xfId="5701" xr:uid="{00000000-0005-0000-0000-0000FA0C0000}"/>
    <cellStyle name="Calculation 26 4 2 2" xfId="8651" xr:uid="{00000000-0005-0000-0000-0000FB0C0000}"/>
    <cellStyle name="Calculation 26 4 2 2 2" xfId="13391" xr:uid="{00000000-0005-0000-0000-0000FC0C0000}"/>
    <cellStyle name="Calculation 26 4 2 2 3" xfId="15920" xr:uid="{00000000-0005-0000-0000-0000FD0C0000}"/>
    <cellStyle name="Calculation 26 4 3" xfId="7154" xr:uid="{00000000-0005-0000-0000-0000FE0C0000}"/>
    <cellStyle name="Calculation 26 4 3 2" xfId="11922" xr:uid="{00000000-0005-0000-0000-0000FF0C0000}"/>
    <cellStyle name="Calculation 26 4 3 3" xfId="14461" xr:uid="{00000000-0005-0000-0000-0000000D0000}"/>
    <cellStyle name="Calculation 26 4 4" xfId="10215" xr:uid="{00000000-0005-0000-0000-0000010D0000}"/>
    <cellStyle name="Calculation 26 4 5" xfId="9237" xr:uid="{00000000-0005-0000-0000-0000020D0000}"/>
    <cellStyle name="Calculation 26 5" xfId="4579" xr:uid="{00000000-0005-0000-0000-0000030D0000}"/>
    <cellStyle name="Calculation 26 5 2" xfId="7533" xr:uid="{00000000-0005-0000-0000-0000040D0000}"/>
    <cellStyle name="Calculation 26 5 2 2" xfId="12273" xr:uid="{00000000-0005-0000-0000-0000050D0000}"/>
    <cellStyle name="Calculation 26 5 2 3" xfId="14802" xr:uid="{00000000-0005-0000-0000-0000060D0000}"/>
    <cellStyle name="Calculation 26 5 3" xfId="10612" xr:uid="{00000000-0005-0000-0000-0000070D0000}"/>
    <cellStyle name="Calculation 26 5 4" xfId="9996" xr:uid="{00000000-0005-0000-0000-0000080D0000}"/>
    <cellStyle name="Calculation 26 6" xfId="6426" xr:uid="{00000000-0005-0000-0000-0000090D0000}"/>
    <cellStyle name="Calculation 26 6 2" xfId="11336" xr:uid="{00000000-0005-0000-0000-00000A0D0000}"/>
    <cellStyle name="Calculation 26 6 3" xfId="13942" xr:uid="{00000000-0005-0000-0000-00000B0D0000}"/>
    <cellStyle name="Calculation 27" xfId="1164" xr:uid="{00000000-0005-0000-0000-00000C0D0000}"/>
    <cellStyle name="Calculation 27 2" xfId="2151" xr:uid="{00000000-0005-0000-0000-00000D0D0000}"/>
    <cellStyle name="Calculation 27 2 2" xfId="4035" xr:uid="{00000000-0005-0000-0000-00000E0D0000}"/>
    <cellStyle name="Calculation 27 2 2 2" xfId="5704" xr:uid="{00000000-0005-0000-0000-00000F0D0000}"/>
    <cellStyle name="Calculation 27 2 2 2 2" xfId="8654" xr:uid="{00000000-0005-0000-0000-0000100D0000}"/>
    <cellStyle name="Calculation 27 2 2 2 2 2" xfId="13394" xr:uid="{00000000-0005-0000-0000-0000110D0000}"/>
    <cellStyle name="Calculation 27 2 2 2 2 3" xfId="15923" xr:uid="{00000000-0005-0000-0000-0000120D0000}"/>
    <cellStyle name="Calculation 27 2 2 3" xfId="7157" xr:uid="{00000000-0005-0000-0000-0000130D0000}"/>
    <cellStyle name="Calculation 27 2 2 3 2" xfId="11925" xr:uid="{00000000-0005-0000-0000-0000140D0000}"/>
    <cellStyle name="Calculation 27 2 2 3 3" xfId="14464" xr:uid="{00000000-0005-0000-0000-0000150D0000}"/>
    <cellStyle name="Calculation 27 2 2 4" xfId="10218" xr:uid="{00000000-0005-0000-0000-0000160D0000}"/>
    <cellStyle name="Calculation 27 2 2 5" xfId="10162" xr:uid="{00000000-0005-0000-0000-0000170D0000}"/>
    <cellStyle name="Calculation 27 2 3" xfId="5260" xr:uid="{00000000-0005-0000-0000-0000180D0000}"/>
    <cellStyle name="Calculation 27 2 3 2" xfId="8210" xr:uid="{00000000-0005-0000-0000-0000190D0000}"/>
    <cellStyle name="Calculation 27 2 3 2 2" xfId="12950" xr:uid="{00000000-0005-0000-0000-00001A0D0000}"/>
    <cellStyle name="Calculation 27 2 3 2 3" xfId="15479" xr:uid="{00000000-0005-0000-0000-00001B0D0000}"/>
    <cellStyle name="Calculation 27 2 4" xfId="4816" xr:uid="{00000000-0005-0000-0000-00001C0D0000}"/>
    <cellStyle name="Calculation 27 2 4 2" xfId="7768" xr:uid="{00000000-0005-0000-0000-00001D0D0000}"/>
    <cellStyle name="Calculation 27 2 4 2 2" xfId="12508" xr:uid="{00000000-0005-0000-0000-00001E0D0000}"/>
    <cellStyle name="Calculation 27 2 4 2 3" xfId="15037" xr:uid="{00000000-0005-0000-0000-00001F0D0000}"/>
    <cellStyle name="Calculation 27 2 5" xfId="6423" xr:uid="{00000000-0005-0000-0000-0000200D0000}"/>
    <cellStyle name="Calculation 27 2 5 2" xfId="11333" xr:uid="{00000000-0005-0000-0000-0000210D0000}"/>
    <cellStyle name="Calculation 27 2 5 3" xfId="13939" xr:uid="{00000000-0005-0000-0000-0000220D0000}"/>
    <cellStyle name="Calculation 27 2 6" xfId="6552" xr:uid="{00000000-0005-0000-0000-0000230D0000}"/>
    <cellStyle name="Calculation 27 2 6 2" xfId="11425" xr:uid="{00000000-0005-0000-0000-0000240D0000}"/>
    <cellStyle name="Calculation 27 2 6 3" xfId="14020" xr:uid="{00000000-0005-0000-0000-0000250D0000}"/>
    <cellStyle name="Calculation 27 2 7" xfId="9410" xr:uid="{00000000-0005-0000-0000-0000260D0000}"/>
    <cellStyle name="Calculation 27 2 8" xfId="11519" xr:uid="{00000000-0005-0000-0000-0000270D0000}"/>
    <cellStyle name="Calculation 27 3" xfId="2150" xr:uid="{00000000-0005-0000-0000-0000280D0000}"/>
    <cellStyle name="Calculation 27 3 2" xfId="5259" xr:uid="{00000000-0005-0000-0000-0000290D0000}"/>
    <cellStyle name="Calculation 27 3 2 2" xfId="8209" xr:uid="{00000000-0005-0000-0000-00002A0D0000}"/>
    <cellStyle name="Calculation 27 3 2 2 2" xfId="12949" xr:uid="{00000000-0005-0000-0000-00002B0D0000}"/>
    <cellStyle name="Calculation 27 3 2 2 3" xfId="15478" xr:uid="{00000000-0005-0000-0000-00002C0D0000}"/>
    <cellStyle name="Calculation 27 3 3" xfId="4815" xr:uid="{00000000-0005-0000-0000-00002D0D0000}"/>
    <cellStyle name="Calculation 27 3 3 2" xfId="7767" xr:uid="{00000000-0005-0000-0000-00002E0D0000}"/>
    <cellStyle name="Calculation 27 3 3 2 2" xfId="12507" xr:uid="{00000000-0005-0000-0000-00002F0D0000}"/>
    <cellStyle name="Calculation 27 3 3 2 3" xfId="15036" xr:uid="{00000000-0005-0000-0000-0000300D0000}"/>
    <cellStyle name="Calculation 27 3 4" xfId="6551" xr:uid="{00000000-0005-0000-0000-0000310D0000}"/>
    <cellStyle name="Calculation 27 3 4 2" xfId="11424" xr:uid="{00000000-0005-0000-0000-0000320D0000}"/>
    <cellStyle name="Calculation 27 3 4 3" xfId="14019" xr:uid="{00000000-0005-0000-0000-0000330D0000}"/>
    <cellStyle name="Calculation 27 3 5" xfId="9409" xr:uid="{00000000-0005-0000-0000-0000340D0000}"/>
    <cellStyle name="Calculation 27 3 6" xfId="9356" xr:uid="{00000000-0005-0000-0000-0000350D0000}"/>
    <cellStyle name="Calculation 27 4" xfId="4034" xr:uid="{00000000-0005-0000-0000-0000360D0000}"/>
    <cellStyle name="Calculation 27 4 2" xfId="5703" xr:uid="{00000000-0005-0000-0000-0000370D0000}"/>
    <cellStyle name="Calculation 27 4 2 2" xfId="8653" xr:uid="{00000000-0005-0000-0000-0000380D0000}"/>
    <cellStyle name="Calculation 27 4 2 2 2" xfId="13393" xr:uid="{00000000-0005-0000-0000-0000390D0000}"/>
    <cellStyle name="Calculation 27 4 2 2 3" xfId="15922" xr:uid="{00000000-0005-0000-0000-00003A0D0000}"/>
    <cellStyle name="Calculation 27 4 3" xfId="7156" xr:uid="{00000000-0005-0000-0000-00003B0D0000}"/>
    <cellStyle name="Calculation 27 4 3 2" xfId="11924" xr:uid="{00000000-0005-0000-0000-00003C0D0000}"/>
    <cellStyle name="Calculation 27 4 3 3" xfId="14463" xr:uid="{00000000-0005-0000-0000-00003D0D0000}"/>
    <cellStyle name="Calculation 27 4 4" xfId="10217" xr:uid="{00000000-0005-0000-0000-00003E0D0000}"/>
    <cellStyle name="Calculation 27 4 5" xfId="9236" xr:uid="{00000000-0005-0000-0000-00003F0D0000}"/>
    <cellStyle name="Calculation 27 5" xfId="4580" xr:uid="{00000000-0005-0000-0000-0000400D0000}"/>
    <cellStyle name="Calculation 27 5 2" xfId="7534" xr:uid="{00000000-0005-0000-0000-0000410D0000}"/>
    <cellStyle name="Calculation 27 5 2 2" xfId="12274" xr:uid="{00000000-0005-0000-0000-0000420D0000}"/>
    <cellStyle name="Calculation 27 5 2 3" xfId="14803" xr:uid="{00000000-0005-0000-0000-0000430D0000}"/>
    <cellStyle name="Calculation 27 5 3" xfId="10613" xr:uid="{00000000-0005-0000-0000-0000440D0000}"/>
    <cellStyle name="Calculation 27 5 4" xfId="9067" xr:uid="{00000000-0005-0000-0000-0000450D0000}"/>
    <cellStyle name="Calculation 27 6" xfId="6424" xr:uid="{00000000-0005-0000-0000-0000460D0000}"/>
    <cellStyle name="Calculation 27 6 2" xfId="11334" xr:uid="{00000000-0005-0000-0000-0000470D0000}"/>
    <cellStyle name="Calculation 27 6 3" xfId="13940" xr:uid="{00000000-0005-0000-0000-0000480D0000}"/>
    <cellStyle name="Calculation 28" xfId="1165" xr:uid="{00000000-0005-0000-0000-0000490D0000}"/>
    <cellStyle name="Calculation 28 2" xfId="2153" xr:uid="{00000000-0005-0000-0000-00004A0D0000}"/>
    <cellStyle name="Calculation 28 2 2" xfId="4037" xr:uid="{00000000-0005-0000-0000-00004B0D0000}"/>
    <cellStyle name="Calculation 28 2 2 2" xfId="5706" xr:uid="{00000000-0005-0000-0000-00004C0D0000}"/>
    <cellStyle name="Calculation 28 2 2 2 2" xfId="8656" xr:uid="{00000000-0005-0000-0000-00004D0D0000}"/>
    <cellStyle name="Calculation 28 2 2 2 2 2" xfId="13396" xr:uid="{00000000-0005-0000-0000-00004E0D0000}"/>
    <cellStyle name="Calculation 28 2 2 2 2 3" xfId="15925" xr:uid="{00000000-0005-0000-0000-00004F0D0000}"/>
    <cellStyle name="Calculation 28 2 2 3" xfId="7159" xr:uid="{00000000-0005-0000-0000-0000500D0000}"/>
    <cellStyle name="Calculation 28 2 2 3 2" xfId="11927" xr:uid="{00000000-0005-0000-0000-0000510D0000}"/>
    <cellStyle name="Calculation 28 2 2 3 3" xfId="14466" xr:uid="{00000000-0005-0000-0000-0000520D0000}"/>
    <cellStyle name="Calculation 28 2 2 4" xfId="10220" xr:uid="{00000000-0005-0000-0000-0000530D0000}"/>
    <cellStyle name="Calculation 28 2 2 5" xfId="10161" xr:uid="{00000000-0005-0000-0000-0000540D0000}"/>
    <cellStyle name="Calculation 28 2 3" xfId="5262" xr:uid="{00000000-0005-0000-0000-0000550D0000}"/>
    <cellStyle name="Calculation 28 2 3 2" xfId="8212" xr:uid="{00000000-0005-0000-0000-0000560D0000}"/>
    <cellStyle name="Calculation 28 2 3 2 2" xfId="12952" xr:uid="{00000000-0005-0000-0000-0000570D0000}"/>
    <cellStyle name="Calculation 28 2 3 2 3" xfId="15481" xr:uid="{00000000-0005-0000-0000-0000580D0000}"/>
    <cellStyle name="Calculation 28 2 4" xfId="4818" xr:uid="{00000000-0005-0000-0000-0000590D0000}"/>
    <cellStyle name="Calculation 28 2 4 2" xfId="7770" xr:uid="{00000000-0005-0000-0000-00005A0D0000}"/>
    <cellStyle name="Calculation 28 2 4 2 2" xfId="12510" xr:uid="{00000000-0005-0000-0000-00005B0D0000}"/>
    <cellStyle name="Calculation 28 2 4 2 3" xfId="15039" xr:uid="{00000000-0005-0000-0000-00005C0D0000}"/>
    <cellStyle name="Calculation 28 2 5" xfId="6421" xr:uid="{00000000-0005-0000-0000-00005D0D0000}"/>
    <cellStyle name="Calculation 28 2 5 2" xfId="11331" xr:uid="{00000000-0005-0000-0000-00005E0D0000}"/>
    <cellStyle name="Calculation 28 2 5 3" xfId="13937" xr:uid="{00000000-0005-0000-0000-00005F0D0000}"/>
    <cellStyle name="Calculation 28 2 6" xfId="6554" xr:uid="{00000000-0005-0000-0000-0000600D0000}"/>
    <cellStyle name="Calculation 28 2 6 2" xfId="11427" xr:uid="{00000000-0005-0000-0000-0000610D0000}"/>
    <cellStyle name="Calculation 28 2 6 3" xfId="14022" xr:uid="{00000000-0005-0000-0000-0000620D0000}"/>
    <cellStyle name="Calculation 28 2 7" xfId="9412" xr:uid="{00000000-0005-0000-0000-0000630D0000}"/>
    <cellStyle name="Calculation 28 2 8" xfId="9355" xr:uid="{00000000-0005-0000-0000-0000640D0000}"/>
    <cellStyle name="Calculation 28 3" xfId="2152" xr:uid="{00000000-0005-0000-0000-0000650D0000}"/>
    <cellStyle name="Calculation 28 3 2" xfId="5261" xr:uid="{00000000-0005-0000-0000-0000660D0000}"/>
    <cellStyle name="Calculation 28 3 2 2" xfId="8211" xr:uid="{00000000-0005-0000-0000-0000670D0000}"/>
    <cellStyle name="Calculation 28 3 2 2 2" xfId="12951" xr:uid="{00000000-0005-0000-0000-0000680D0000}"/>
    <cellStyle name="Calculation 28 3 2 2 3" xfId="15480" xr:uid="{00000000-0005-0000-0000-0000690D0000}"/>
    <cellStyle name="Calculation 28 3 3" xfId="4817" xr:uid="{00000000-0005-0000-0000-00006A0D0000}"/>
    <cellStyle name="Calculation 28 3 3 2" xfId="7769" xr:uid="{00000000-0005-0000-0000-00006B0D0000}"/>
    <cellStyle name="Calculation 28 3 3 2 2" xfId="12509" xr:uid="{00000000-0005-0000-0000-00006C0D0000}"/>
    <cellStyle name="Calculation 28 3 3 2 3" xfId="15038" xr:uid="{00000000-0005-0000-0000-00006D0D0000}"/>
    <cellStyle name="Calculation 28 3 4" xfId="6553" xr:uid="{00000000-0005-0000-0000-00006E0D0000}"/>
    <cellStyle name="Calculation 28 3 4 2" xfId="11426" xr:uid="{00000000-0005-0000-0000-00006F0D0000}"/>
    <cellStyle name="Calculation 28 3 4 3" xfId="14021" xr:uid="{00000000-0005-0000-0000-0000700D0000}"/>
    <cellStyle name="Calculation 28 3 5" xfId="9411" xr:uid="{00000000-0005-0000-0000-0000710D0000}"/>
    <cellStyle name="Calculation 28 3 6" xfId="9526" xr:uid="{00000000-0005-0000-0000-0000720D0000}"/>
    <cellStyle name="Calculation 28 4" xfId="4036" xr:uid="{00000000-0005-0000-0000-0000730D0000}"/>
    <cellStyle name="Calculation 28 4 2" xfId="5705" xr:uid="{00000000-0005-0000-0000-0000740D0000}"/>
    <cellStyle name="Calculation 28 4 2 2" xfId="8655" xr:uid="{00000000-0005-0000-0000-0000750D0000}"/>
    <cellStyle name="Calculation 28 4 2 2 2" xfId="13395" xr:uid="{00000000-0005-0000-0000-0000760D0000}"/>
    <cellStyle name="Calculation 28 4 2 2 3" xfId="15924" xr:uid="{00000000-0005-0000-0000-0000770D0000}"/>
    <cellStyle name="Calculation 28 4 3" xfId="7158" xr:uid="{00000000-0005-0000-0000-0000780D0000}"/>
    <cellStyle name="Calculation 28 4 3 2" xfId="11926" xr:uid="{00000000-0005-0000-0000-0000790D0000}"/>
    <cellStyle name="Calculation 28 4 3 3" xfId="14465" xr:uid="{00000000-0005-0000-0000-00007A0D0000}"/>
    <cellStyle name="Calculation 28 4 4" xfId="10219" xr:uid="{00000000-0005-0000-0000-00007B0D0000}"/>
    <cellStyle name="Calculation 28 4 5" xfId="9235" xr:uid="{00000000-0005-0000-0000-00007C0D0000}"/>
    <cellStyle name="Calculation 28 5" xfId="4581" xr:uid="{00000000-0005-0000-0000-00007D0D0000}"/>
    <cellStyle name="Calculation 28 5 2" xfId="7535" xr:uid="{00000000-0005-0000-0000-00007E0D0000}"/>
    <cellStyle name="Calculation 28 5 2 2" xfId="12275" xr:uid="{00000000-0005-0000-0000-00007F0D0000}"/>
    <cellStyle name="Calculation 28 5 2 3" xfId="14804" xr:uid="{00000000-0005-0000-0000-0000800D0000}"/>
    <cellStyle name="Calculation 28 5 3" xfId="10614" xr:uid="{00000000-0005-0000-0000-0000810D0000}"/>
    <cellStyle name="Calculation 28 5 4" xfId="9995" xr:uid="{00000000-0005-0000-0000-0000820D0000}"/>
    <cellStyle name="Calculation 28 6" xfId="6422" xr:uid="{00000000-0005-0000-0000-0000830D0000}"/>
    <cellStyle name="Calculation 28 6 2" xfId="11332" xr:uid="{00000000-0005-0000-0000-0000840D0000}"/>
    <cellStyle name="Calculation 28 6 3" xfId="13938" xr:uid="{00000000-0005-0000-0000-0000850D0000}"/>
    <cellStyle name="Calculation 29" xfId="1166" xr:uid="{00000000-0005-0000-0000-0000860D0000}"/>
    <cellStyle name="Calculation 29 2" xfId="2155" xr:uid="{00000000-0005-0000-0000-0000870D0000}"/>
    <cellStyle name="Calculation 29 2 2" xfId="4039" xr:uid="{00000000-0005-0000-0000-0000880D0000}"/>
    <cellStyle name="Calculation 29 2 2 2" xfId="5708" xr:uid="{00000000-0005-0000-0000-0000890D0000}"/>
    <cellStyle name="Calculation 29 2 2 2 2" xfId="8658" xr:uid="{00000000-0005-0000-0000-00008A0D0000}"/>
    <cellStyle name="Calculation 29 2 2 2 2 2" xfId="13398" xr:uid="{00000000-0005-0000-0000-00008B0D0000}"/>
    <cellStyle name="Calculation 29 2 2 2 2 3" xfId="15927" xr:uid="{00000000-0005-0000-0000-00008C0D0000}"/>
    <cellStyle name="Calculation 29 2 2 3" xfId="7161" xr:uid="{00000000-0005-0000-0000-00008D0D0000}"/>
    <cellStyle name="Calculation 29 2 2 3 2" xfId="11929" xr:uid="{00000000-0005-0000-0000-00008E0D0000}"/>
    <cellStyle name="Calculation 29 2 2 3 3" xfId="14468" xr:uid="{00000000-0005-0000-0000-00008F0D0000}"/>
    <cellStyle name="Calculation 29 2 2 4" xfId="10222" xr:uid="{00000000-0005-0000-0000-0000900D0000}"/>
    <cellStyle name="Calculation 29 2 2 5" xfId="10160" xr:uid="{00000000-0005-0000-0000-0000910D0000}"/>
    <cellStyle name="Calculation 29 2 3" xfId="5264" xr:uid="{00000000-0005-0000-0000-0000920D0000}"/>
    <cellStyle name="Calculation 29 2 3 2" xfId="8214" xr:uid="{00000000-0005-0000-0000-0000930D0000}"/>
    <cellStyle name="Calculation 29 2 3 2 2" xfId="12954" xr:uid="{00000000-0005-0000-0000-0000940D0000}"/>
    <cellStyle name="Calculation 29 2 3 2 3" xfId="15483" xr:uid="{00000000-0005-0000-0000-0000950D0000}"/>
    <cellStyle name="Calculation 29 2 4" xfId="4820" xr:uid="{00000000-0005-0000-0000-0000960D0000}"/>
    <cellStyle name="Calculation 29 2 4 2" xfId="7772" xr:uid="{00000000-0005-0000-0000-0000970D0000}"/>
    <cellStyle name="Calculation 29 2 4 2 2" xfId="12512" xr:uid="{00000000-0005-0000-0000-0000980D0000}"/>
    <cellStyle name="Calculation 29 2 4 2 3" xfId="15041" xr:uid="{00000000-0005-0000-0000-0000990D0000}"/>
    <cellStyle name="Calculation 29 2 5" xfId="6419" xr:uid="{00000000-0005-0000-0000-00009A0D0000}"/>
    <cellStyle name="Calculation 29 2 5 2" xfId="11329" xr:uid="{00000000-0005-0000-0000-00009B0D0000}"/>
    <cellStyle name="Calculation 29 2 5 3" xfId="13935" xr:uid="{00000000-0005-0000-0000-00009C0D0000}"/>
    <cellStyle name="Calculation 29 2 6" xfId="6556" xr:uid="{00000000-0005-0000-0000-00009D0D0000}"/>
    <cellStyle name="Calculation 29 2 6 2" xfId="11429" xr:uid="{00000000-0005-0000-0000-00009E0D0000}"/>
    <cellStyle name="Calculation 29 2 6 3" xfId="14024" xr:uid="{00000000-0005-0000-0000-00009F0D0000}"/>
    <cellStyle name="Calculation 29 2 7" xfId="9414" xr:uid="{00000000-0005-0000-0000-0000A00D0000}"/>
    <cellStyle name="Calculation 29 2 8" xfId="9524" xr:uid="{00000000-0005-0000-0000-0000A10D0000}"/>
    <cellStyle name="Calculation 29 3" xfId="2154" xr:uid="{00000000-0005-0000-0000-0000A20D0000}"/>
    <cellStyle name="Calculation 29 3 2" xfId="5263" xr:uid="{00000000-0005-0000-0000-0000A30D0000}"/>
    <cellStyle name="Calculation 29 3 2 2" xfId="8213" xr:uid="{00000000-0005-0000-0000-0000A40D0000}"/>
    <cellStyle name="Calculation 29 3 2 2 2" xfId="12953" xr:uid="{00000000-0005-0000-0000-0000A50D0000}"/>
    <cellStyle name="Calculation 29 3 2 2 3" xfId="15482" xr:uid="{00000000-0005-0000-0000-0000A60D0000}"/>
    <cellStyle name="Calculation 29 3 3" xfId="4819" xr:uid="{00000000-0005-0000-0000-0000A70D0000}"/>
    <cellStyle name="Calculation 29 3 3 2" xfId="7771" xr:uid="{00000000-0005-0000-0000-0000A80D0000}"/>
    <cellStyle name="Calculation 29 3 3 2 2" xfId="12511" xr:uid="{00000000-0005-0000-0000-0000A90D0000}"/>
    <cellStyle name="Calculation 29 3 3 2 3" xfId="15040" xr:uid="{00000000-0005-0000-0000-0000AA0D0000}"/>
    <cellStyle name="Calculation 29 3 4" xfId="6555" xr:uid="{00000000-0005-0000-0000-0000AB0D0000}"/>
    <cellStyle name="Calculation 29 3 4 2" xfId="11428" xr:uid="{00000000-0005-0000-0000-0000AC0D0000}"/>
    <cellStyle name="Calculation 29 3 4 3" xfId="14023" xr:uid="{00000000-0005-0000-0000-0000AD0D0000}"/>
    <cellStyle name="Calculation 29 3 5" xfId="9413" xr:uid="{00000000-0005-0000-0000-0000AE0D0000}"/>
    <cellStyle name="Calculation 29 3 6" xfId="9525" xr:uid="{00000000-0005-0000-0000-0000AF0D0000}"/>
    <cellStyle name="Calculation 29 4" xfId="4038" xr:uid="{00000000-0005-0000-0000-0000B00D0000}"/>
    <cellStyle name="Calculation 29 4 2" xfId="5707" xr:uid="{00000000-0005-0000-0000-0000B10D0000}"/>
    <cellStyle name="Calculation 29 4 2 2" xfId="8657" xr:uid="{00000000-0005-0000-0000-0000B20D0000}"/>
    <cellStyle name="Calculation 29 4 2 2 2" xfId="13397" xr:uid="{00000000-0005-0000-0000-0000B30D0000}"/>
    <cellStyle name="Calculation 29 4 2 2 3" xfId="15926" xr:uid="{00000000-0005-0000-0000-0000B40D0000}"/>
    <cellStyle name="Calculation 29 4 3" xfId="7160" xr:uid="{00000000-0005-0000-0000-0000B50D0000}"/>
    <cellStyle name="Calculation 29 4 3 2" xfId="11928" xr:uid="{00000000-0005-0000-0000-0000B60D0000}"/>
    <cellStyle name="Calculation 29 4 3 3" xfId="14467" xr:uid="{00000000-0005-0000-0000-0000B70D0000}"/>
    <cellStyle name="Calculation 29 4 4" xfId="10221" xr:uid="{00000000-0005-0000-0000-0000B80D0000}"/>
    <cellStyle name="Calculation 29 4 5" xfId="9234" xr:uid="{00000000-0005-0000-0000-0000B90D0000}"/>
    <cellStyle name="Calculation 29 5" xfId="4582" xr:uid="{00000000-0005-0000-0000-0000BA0D0000}"/>
    <cellStyle name="Calculation 29 5 2" xfId="7536" xr:uid="{00000000-0005-0000-0000-0000BB0D0000}"/>
    <cellStyle name="Calculation 29 5 2 2" xfId="12276" xr:uid="{00000000-0005-0000-0000-0000BC0D0000}"/>
    <cellStyle name="Calculation 29 5 2 3" xfId="14805" xr:uid="{00000000-0005-0000-0000-0000BD0D0000}"/>
    <cellStyle name="Calculation 29 5 3" xfId="10615" xr:uid="{00000000-0005-0000-0000-0000BE0D0000}"/>
    <cellStyle name="Calculation 29 5 4" xfId="9066" xr:uid="{00000000-0005-0000-0000-0000BF0D0000}"/>
    <cellStyle name="Calculation 29 6" xfId="6420" xr:uid="{00000000-0005-0000-0000-0000C00D0000}"/>
    <cellStyle name="Calculation 29 6 2" xfId="11330" xr:uid="{00000000-0005-0000-0000-0000C10D0000}"/>
    <cellStyle name="Calculation 29 6 3" xfId="13936" xr:uid="{00000000-0005-0000-0000-0000C20D0000}"/>
    <cellStyle name="Calculation 3" xfId="1167" xr:uid="{00000000-0005-0000-0000-0000C30D0000}"/>
    <cellStyle name="Calculation 3 2" xfId="2157" xr:uid="{00000000-0005-0000-0000-0000C40D0000}"/>
    <cellStyle name="Calculation 3 2 2" xfId="4041" xr:uid="{00000000-0005-0000-0000-0000C50D0000}"/>
    <cellStyle name="Calculation 3 2 2 2" xfId="5710" xr:uid="{00000000-0005-0000-0000-0000C60D0000}"/>
    <cellStyle name="Calculation 3 2 2 2 2" xfId="8660" xr:uid="{00000000-0005-0000-0000-0000C70D0000}"/>
    <cellStyle name="Calculation 3 2 2 2 2 2" xfId="13400" xr:uid="{00000000-0005-0000-0000-0000C80D0000}"/>
    <cellStyle name="Calculation 3 2 2 2 2 3" xfId="15929" xr:uid="{00000000-0005-0000-0000-0000C90D0000}"/>
    <cellStyle name="Calculation 3 2 2 3" xfId="7163" xr:uid="{00000000-0005-0000-0000-0000CA0D0000}"/>
    <cellStyle name="Calculation 3 2 2 3 2" xfId="11931" xr:uid="{00000000-0005-0000-0000-0000CB0D0000}"/>
    <cellStyle name="Calculation 3 2 2 3 3" xfId="14470" xr:uid="{00000000-0005-0000-0000-0000CC0D0000}"/>
    <cellStyle name="Calculation 3 2 2 4" xfId="10224" xr:uid="{00000000-0005-0000-0000-0000CD0D0000}"/>
    <cellStyle name="Calculation 3 2 2 5" xfId="10159" xr:uid="{00000000-0005-0000-0000-0000CE0D0000}"/>
    <cellStyle name="Calculation 3 2 3" xfId="5266" xr:uid="{00000000-0005-0000-0000-0000CF0D0000}"/>
    <cellStyle name="Calculation 3 2 3 2" xfId="8216" xr:uid="{00000000-0005-0000-0000-0000D00D0000}"/>
    <cellStyle name="Calculation 3 2 3 2 2" xfId="12956" xr:uid="{00000000-0005-0000-0000-0000D10D0000}"/>
    <cellStyle name="Calculation 3 2 3 2 3" xfId="15485" xr:uid="{00000000-0005-0000-0000-0000D20D0000}"/>
    <cellStyle name="Calculation 3 2 4" xfId="4822" xr:uid="{00000000-0005-0000-0000-0000D30D0000}"/>
    <cellStyle name="Calculation 3 2 4 2" xfId="7774" xr:uid="{00000000-0005-0000-0000-0000D40D0000}"/>
    <cellStyle name="Calculation 3 2 4 2 2" xfId="12514" xr:uid="{00000000-0005-0000-0000-0000D50D0000}"/>
    <cellStyle name="Calculation 3 2 4 2 3" xfId="15043" xr:uid="{00000000-0005-0000-0000-0000D60D0000}"/>
    <cellStyle name="Calculation 3 2 5" xfId="6417" xr:uid="{00000000-0005-0000-0000-0000D70D0000}"/>
    <cellStyle name="Calculation 3 2 5 2" xfId="11327" xr:uid="{00000000-0005-0000-0000-0000D80D0000}"/>
    <cellStyle name="Calculation 3 2 5 3" xfId="13933" xr:uid="{00000000-0005-0000-0000-0000D90D0000}"/>
    <cellStyle name="Calculation 3 2 6" xfId="6558" xr:uid="{00000000-0005-0000-0000-0000DA0D0000}"/>
    <cellStyle name="Calculation 3 2 6 2" xfId="11431" xr:uid="{00000000-0005-0000-0000-0000DB0D0000}"/>
    <cellStyle name="Calculation 3 2 6 3" xfId="14026" xr:uid="{00000000-0005-0000-0000-0000DC0D0000}"/>
    <cellStyle name="Calculation 3 2 7" xfId="9416" xr:uid="{00000000-0005-0000-0000-0000DD0D0000}"/>
    <cellStyle name="Calculation 3 2 8" xfId="9522" xr:uid="{00000000-0005-0000-0000-0000DE0D0000}"/>
    <cellStyle name="Calculation 3 3" xfId="2156" xr:uid="{00000000-0005-0000-0000-0000DF0D0000}"/>
    <cellStyle name="Calculation 3 3 2" xfId="5265" xr:uid="{00000000-0005-0000-0000-0000E00D0000}"/>
    <cellStyle name="Calculation 3 3 2 2" xfId="8215" xr:uid="{00000000-0005-0000-0000-0000E10D0000}"/>
    <cellStyle name="Calculation 3 3 2 2 2" xfId="12955" xr:uid="{00000000-0005-0000-0000-0000E20D0000}"/>
    <cellStyle name="Calculation 3 3 2 2 3" xfId="15484" xr:uid="{00000000-0005-0000-0000-0000E30D0000}"/>
    <cellStyle name="Calculation 3 3 3" xfId="4821" xr:uid="{00000000-0005-0000-0000-0000E40D0000}"/>
    <cellStyle name="Calculation 3 3 3 2" xfId="7773" xr:uid="{00000000-0005-0000-0000-0000E50D0000}"/>
    <cellStyle name="Calculation 3 3 3 2 2" xfId="12513" xr:uid="{00000000-0005-0000-0000-0000E60D0000}"/>
    <cellStyle name="Calculation 3 3 3 2 3" xfId="15042" xr:uid="{00000000-0005-0000-0000-0000E70D0000}"/>
    <cellStyle name="Calculation 3 3 4" xfId="6557" xr:uid="{00000000-0005-0000-0000-0000E80D0000}"/>
    <cellStyle name="Calculation 3 3 4 2" xfId="11430" xr:uid="{00000000-0005-0000-0000-0000E90D0000}"/>
    <cellStyle name="Calculation 3 3 4 3" xfId="14025" xr:uid="{00000000-0005-0000-0000-0000EA0D0000}"/>
    <cellStyle name="Calculation 3 3 5" xfId="9415" xr:uid="{00000000-0005-0000-0000-0000EB0D0000}"/>
    <cellStyle name="Calculation 3 3 6" xfId="9523" xr:uid="{00000000-0005-0000-0000-0000EC0D0000}"/>
    <cellStyle name="Calculation 3 4" xfId="4040" xr:uid="{00000000-0005-0000-0000-0000ED0D0000}"/>
    <cellStyle name="Calculation 3 4 2" xfId="5709" xr:uid="{00000000-0005-0000-0000-0000EE0D0000}"/>
    <cellStyle name="Calculation 3 4 2 2" xfId="8659" xr:uid="{00000000-0005-0000-0000-0000EF0D0000}"/>
    <cellStyle name="Calculation 3 4 2 2 2" xfId="13399" xr:uid="{00000000-0005-0000-0000-0000F00D0000}"/>
    <cellStyle name="Calculation 3 4 2 2 3" xfId="15928" xr:uid="{00000000-0005-0000-0000-0000F10D0000}"/>
    <cellStyle name="Calculation 3 4 3" xfId="7162" xr:uid="{00000000-0005-0000-0000-0000F20D0000}"/>
    <cellStyle name="Calculation 3 4 3 2" xfId="11930" xr:uid="{00000000-0005-0000-0000-0000F30D0000}"/>
    <cellStyle name="Calculation 3 4 3 3" xfId="14469" xr:uid="{00000000-0005-0000-0000-0000F40D0000}"/>
    <cellStyle name="Calculation 3 4 4" xfId="10223" xr:uid="{00000000-0005-0000-0000-0000F50D0000}"/>
    <cellStyle name="Calculation 3 4 5" xfId="9233" xr:uid="{00000000-0005-0000-0000-0000F60D0000}"/>
    <cellStyle name="Calculation 3 5" xfId="4583" xr:uid="{00000000-0005-0000-0000-0000F70D0000}"/>
    <cellStyle name="Calculation 3 5 2" xfId="7537" xr:uid="{00000000-0005-0000-0000-0000F80D0000}"/>
    <cellStyle name="Calculation 3 5 2 2" xfId="12277" xr:uid="{00000000-0005-0000-0000-0000F90D0000}"/>
    <cellStyle name="Calculation 3 5 2 3" xfId="14806" xr:uid="{00000000-0005-0000-0000-0000FA0D0000}"/>
    <cellStyle name="Calculation 3 5 3" xfId="10616" xr:uid="{00000000-0005-0000-0000-0000FB0D0000}"/>
    <cellStyle name="Calculation 3 5 4" xfId="9994" xr:uid="{00000000-0005-0000-0000-0000FC0D0000}"/>
    <cellStyle name="Calculation 3 6" xfId="6418" xr:uid="{00000000-0005-0000-0000-0000FD0D0000}"/>
    <cellStyle name="Calculation 3 6 2" xfId="11328" xr:uid="{00000000-0005-0000-0000-0000FE0D0000}"/>
    <cellStyle name="Calculation 3 6 3" xfId="13934" xr:uid="{00000000-0005-0000-0000-0000FF0D0000}"/>
    <cellStyle name="Calculation 30" xfId="1168" xr:uid="{00000000-0005-0000-0000-0000000E0000}"/>
    <cellStyle name="Calculation 30 2" xfId="2159" xr:uid="{00000000-0005-0000-0000-0000010E0000}"/>
    <cellStyle name="Calculation 30 2 2" xfId="4043" xr:uid="{00000000-0005-0000-0000-0000020E0000}"/>
    <cellStyle name="Calculation 30 2 2 2" xfId="5712" xr:uid="{00000000-0005-0000-0000-0000030E0000}"/>
    <cellStyle name="Calculation 30 2 2 2 2" xfId="8662" xr:uid="{00000000-0005-0000-0000-0000040E0000}"/>
    <cellStyle name="Calculation 30 2 2 2 2 2" xfId="13402" xr:uid="{00000000-0005-0000-0000-0000050E0000}"/>
    <cellStyle name="Calculation 30 2 2 2 2 3" xfId="15931" xr:uid="{00000000-0005-0000-0000-0000060E0000}"/>
    <cellStyle name="Calculation 30 2 2 3" xfId="7165" xr:uid="{00000000-0005-0000-0000-0000070E0000}"/>
    <cellStyle name="Calculation 30 2 2 3 2" xfId="11933" xr:uid="{00000000-0005-0000-0000-0000080E0000}"/>
    <cellStyle name="Calculation 30 2 2 3 3" xfId="14472" xr:uid="{00000000-0005-0000-0000-0000090E0000}"/>
    <cellStyle name="Calculation 30 2 2 4" xfId="10226" xr:uid="{00000000-0005-0000-0000-00000A0E0000}"/>
    <cellStyle name="Calculation 30 2 2 5" xfId="10158" xr:uid="{00000000-0005-0000-0000-00000B0E0000}"/>
    <cellStyle name="Calculation 30 2 3" xfId="5268" xr:uid="{00000000-0005-0000-0000-00000C0E0000}"/>
    <cellStyle name="Calculation 30 2 3 2" xfId="8218" xr:uid="{00000000-0005-0000-0000-00000D0E0000}"/>
    <cellStyle name="Calculation 30 2 3 2 2" xfId="12958" xr:uid="{00000000-0005-0000-0000-00000E0E0000}"/>
    <cellStyle name="Calculation 30 2 3 2 3" xfId="15487" xr:uid="{00000000-0005-0000-0000-00000F0E0000}"/>
    <cellStyle name="Calculation 30 2 4" xfId="4824" xr:uid="{00000000-0005-0000-0000-0000100E0000}"/>
    <cellStyle name="Calculation 30 2 4 2" xfId="7776" xr:uid="{00000000-0005-0000-0000-0000110E0000}"/>
    <cellStyle name="Calculation 30 2 4 2 2" xfId="12516" xr:uid="{00000000-0005-0000-0000-0000120E0000}"/>
    <cellStyle name="Calculation 30 2 4 2 3" xfId="15045" xr:uid="{00000000-0005-0000-0000-0000130E0000}"/>
    <cellStyle name="Calculation 30 2 5" xfId="6415" xr:uid="{00000000-0005-0000-0000-0000140E0000}"/>
    <cellStyle name="Calculation 30 2 5 2" xfId="11325" xr:uid="{00000000-0005-0000-0000-0000150E0000}"/>
    <cellStyle name="Calculation 30 2 5 3" xfId="13931" xr:uid="{00000000-0005-0000-0000-0000160E0000}"/>
    <cellStyle name="Calculation 30 2 6" xfId="6560" xr:uid="{00000000-0005-0000-0000-0000170E0000}"/>
    <cellStyle name="Calculation 30 2 6 2" xfId="11433" xr:uid="{00000000-0005-0000-0000-0000180E0000}"/>
    <cellStyle name="Calculation 30 2 6 3" xfId="14028" xr:uid="{00000000-0005-0000-0000-0000190E0000}"/>
    <cellStyle name="Calculation 30 2 7" xfId="9418" xr:uid="{00000000-0005-0000-0000-00001A0E0000}"/>
    <cellStyle name="Calculation 30 2 8" xfId="9520" xr:uid="{00000000-0005-0000-0000-00001B0E0000}"/>
    <cellStyle name="Calculation 30 3" xfId="2158" xr:uid="{00000000-0005-0000-0000-00001C0E0000}"/>
    <cellStyle name="Calculation 30 3 2" xfId="5267" xr:uid="{00000000-0005-0000-0000-00001D0E0000}"/>
    <cellStyle name="Calculation 30 3 2 2" xfId="8217" xr:uid="{00000000-0005-0000-0000-00001E0E0000}"/>
    <cellStyle name="Calculation 30 3 2 2 2" xfId="12957" xr:uid="{00000000-0005-0000-0000-00001F0E0000}"/>
    <cellStyle name="Calculation 30 3 2 2 3" xfId="15486" xr:uid="{00000000-0005-0000-0000-0000200E0000}"/>
    <cellStyle name="Calculation 30 3 3" xfId="4823" xr:uid="{00000000-0005-0000-0000-0000210E0000}"/>
    <cellStyle name="Calculation 30 3 3 2" xfId="7775" xr:uid="{00000000-0005-0000-0000-0000220E0000}"/>
    <cellStyle name="Calculation 30 3 3 2 2" xfId="12515" xr:uid="{00000000-0005-0000-0000-0000230E0000}"/>
    <cellStyle name="Calculation 30 3 3 2 3" xfId="15044" xr:uid="{00000000-0005-0000-0000-0000240E0000}"/>
    <cellStyle name="Calculation 30 3 4" xfId="6559" xr:uid="{00000000-0005-0000-0000-0000250E0000}"/>
    <cellStyle name="Calculation 30 3 4 2" xfId="11432" xr:uid="{00000000-0005-0000-0000-0000260E0000}"/>
    <cellStyle name="Calculation 30 3 4 3" xfId="14027" xr:uid="{00000000-0005-0000-0000-0000270E0000}"/>
    <cellStyle name="Calculation 30 3 5" xfId="9417" xr:uid="{00000000-0005-0000-0000-0000280E0000}"/>
    <cellStyle name="Calculation 30 3 6" xfId="9521" xr:uid="{00000000-0005-0000-0000-0000290E0000}"/>
    <cellStyle name="Calculation 30 4" xfId="4042" xr:uid="{00000000-0005-0000-0000-00002A0E0000}"/>
    <cellStyle name="Calculation 30 4 2" xfId="5711" xr:uid="{00000000-0005-0000-0000-00002B0E0000}"/>
    <cellStyle name="Calculation 30 4 2 2" xfId="8661" xr:uid="{00000000-0005-0000-0000-00002C0E0000}"/>
    <cellStyle name="Calculation 30 4 2 2 2" xfId="13401" xr:uid="{00000000-0005-0000-0000-00002D0E0000}"/>
    <cellStyle name="Calculation 30 4 2 2 3" xfId="15930" xr:uid="{00000000-0005-0000-0000-00002E0E0000}"/>
    <cellStyle name="Calculation 30 4 3" xfId="7164" xr:uid="{00000000-0005-0000-0000-00002F0E0000}"/>
    <cellStyle name="Calculation 30 4 3 2" xfId="11932" xr:uid="{00000000-0005-0000-0000-0000300E0000}"/>
    <cellStyle name="Calculation 30 4 3 3" xfId="14471" xr:uid="{00000000-0005-0000-0000-0000310E0000}"/>
    <cellStyle name="Calculation 30 4 4" xfId="10225" xr:uid="{00000000-0005-0000-0000-0000320E0000}"/>
    <cellStyle name="Calculation 30 4 5" xfId="9232" xr:uid="{00000000-0005-0000-0000-0000330E0000}"/>
    <cellStyle name="Calculation 30 5" xfId="4584" xr:uid="{00000000-0005-0000-0000-0000340E0000}"/>
    <cellStyle name="Calculation 30 5 2" xfId="7538" xr:uid="{00000000-0005-0000-0000-0000350E0000}"/>
    <cellStyle name="Calculation 30 5 2 2" xfId="12278" xr:uid="{00000000-0005-0000-0000-0000360E0000}"/>
    <cellStyle name="Calculation 30 5 2 3" xfId="14807" xr:uid="{00000000-0005-0000-0000-0000370E0000}"/>
    <cellStyle name="Calculation 30 5 3" xfId="10617" xr:uid="{00000000-0005-0000-0000-0000380E0000}"/>
    <cellStyle name="Calculation 30 5 4" xfId="9065" xr:uid="{00000000-0005-0000-0000-0000390E0000}"/>
    <cellStyle name="Calculation 30 6" xfId="6416" xr:uid="{00000000-0005-0000-0000-00003A0E0000}"/>
    <cellStyle name="Calculation 30 6 2" xfId="11326" xr:uid="{00000000-0005-0000-0000-00003B0E0000}"/>
    <cellStyle name="Calculation 30 6 3" xfId="13932" xr:uid="{00000000-0005-0000-0000-00003C0E0000}"/>
    <cellStyle name="Calculation 31" xfId="1169" xr:uid="{00000000-0005-0000-0000-00003D0E0000}"/>
    <cellStyle name="Calculation 31 2" xfId="2161" xr:uid="{00000000-0005-0000-0000-00003E0E0000}"/>
    <cellStyle name="Calculation 31 2 2" xfId="4045" xr:uid="{00000000-0005-0000-0000-00003F0E0000}"/>
    <cellStyle name="Calculation 31 2 2 2" xfId="5714" xr:uid="{00000000-0005-0000-0000-0000400E0000}"/>
    <cellStyle name="Calculation 31 2 2 2 2" xfId="8664" xr:uid="{00000000-0005-0000-0000-0000410E0000}"/>
    <cellStyle name="Calculation 31 2 2 2 2 2" xfId="13404" xr:uid="{00000000-0005-0000-0000-0000420E0000}"/>
    <cellStyle name="Calculation 31 2 2 2 2 3" xfId="15933" xr:uid="{00000000-0005-0000-0000-0000430E0000}"/>
    <cellStyle name="Calculation 31 2 2 3" xfId="7167" xr:uid="{00000000-0005-0000-0000-0000440E0000}"/>
    <cellStyle name="Calculation 31 2 2 3 2" xfId="11935" xr:uid="{00000000-0005-0000-0000-0000450E0000}"/>
    <cellStyle name="Calculation 31 2 2 3 3" xfId="14474" xr:uid="{00000000-0005-0000-0000-0000460E0000}"/>
    <cellStyle name="Calculation 31 2 2 4" xfId="10228" xr:uid="{00000000-0005-0000-0000-0000470E0000}"/>
    <cellStyle name="Calculation 31 2 2 5" xfId="10157" xr:uid="{00000000-0005-0000-0000-0000480E0000}"/>
    <cellStyle name="Calculation 31 2 3" xfId="5270" xr:uid="{00000000-0005-0000-0000-0000490E0000}"/>
    <cellStyle name="Calculation 31 2 3 2" xfId="8220" xr:uid="{00000000-0005-0000-0000-00004A0E0000}"/>
    <cellStyle name="Calculation 31 2 3 2 2" xfId="12960" xr:uid="{00000000-0005-0000-0000-00004B0E0000}"/>
    <cellStyle name="Calculation 31 2 3 2 3" xfId="15489" xr:uid="{00000000-0005-0000-0000-00004C0E0000}"/>
    <cellStyle name="Calculation 31 2 4" xfId="4826" xr:uid="{00000000-0005-0000-0000-00004D0E0000}"/>
    <cellStyle name="Calculation 31 2 4 2" xfId="7778" xr:uid="{00000000-0005-0000-0000-00004E0E0000}"/>
    <cellStyle name="Calculation 31 2 4 2 2" xfId="12518" xr:uid="{00000000-0005-0000-0000-00004F0E0000}"/>
    <cellStyle name="Calculation 31 2 4 2 3" xfId="15047" xr:uid="{00000000-0005-0000-0000-0000500E0000}"/>
    <cellStyle name="Calculation 31 2 5" xfId="6413" xr:uid="{00000000-0005-0000-0000-0000510E0000}"/>
    <cellStyle name="Calculation 31 2 5 2" xfId="11323" xr:uid="{00000000-0005-0000-0000-0000520E0000}"/>
    <cellStyle name="Calculation 31 2 5 3" xfId="13929" xr:uid="{00000000-0005-0000-0000-0000530E0000}"/>
    <cellStyle name="Calculation 31 2 6" xfId="6562" xr:uid="{00000000-0005-0000-0000-0000540E0000}"/>
    <cellStyle name="Calculation 31 2 6 2" xfId="11435" xr:uid="{00000000-0005-0000-0000-0000550E0000}"/>
    <cellStyle name="Calculation 31 2 6 3" xfId="14030" xr:uid="{00000000-0005-0000-0000-0000560E0000}"/>
    <cellStyle name="Calculation 31 2 7" xfId="9420" xr:uid="{00000000-0005-0000-0000-0000570E0000}"/>
    <cellStyle name="Calculation 31 2 8" xfId="11518" xr:uid="{00000000-0005-0000-0000-0000580E0000}"/>
    <cellStyle name="Calculation 31 3" xfId="2160" xr:uid="{00000000-0005-0000-0000-0000590E0000}"/>
    <cellStyle name="Calculation 31 3 2" xfId="5269" xr:uid="{00000000-0005-0000-0000-00005A0E0000}"/>
    <cellStyle name="Calculation 31 3 2 2" xfId="8219" xr:uid="{00000000-0005-0000-0000-00005B0E0000}"/>
    <cellStyle name="Calculation 31 3 2 2 2" xfId="12959" xr:uid="{00000000-0005-0000-0000-00005C0E0000}"/>
    <cellStyle name="Calculation 31 3 2 2 3" xfId="15488" xr:uid="{00000000-0005-0000-0000-00005D0E0000}"/>
    <cellStyle name="Calculation 31 3 3" xfId="4825" xr:uid="{00000000-0005-0000-0000-00005E0E0000}"/>
    <cellStyle name="Calculation 31 3 3 2" xfId="7777" xr:uid="{00000000-0005-0000-0000-00005F0E0000}"/>
    <cellStyle name="Calculation 31 3 3 2 2" xfId="12517" xr:uid="{00000000-0005-0000-0000-0000600E0000}"/>
    <cellStyle name="Calculation 31 3 3 2 3" xfId="15046" xr:uid="{00000000-0005-0000-0000-0000610E0000}"/>
    <cellStyle name="Calculation 31 3 4" xfId="6561" xr:uid="{00000000-0005-0000-0000-0000620E0000}"/>
    <cellStyle name="Calculation 31 3 4 2" xfId="11434" xr:uid="{00000000-0005-0000-0000-0000630E0000}"/>
    <cellStyle name="Calculation 31 3 4 3" xfId="14029" xr:uid="{00000000-0005-0000-0000-0000640E0000}"/>
    <cellStyle name="Calculation 31 3 5" xfId="9419" xr:uid="{00000000-0005-0000-0000-0000650E0000}"/>
    <cellStyle name="Calculation 31 3 6" xfId="9519" xr:uid="{00000000-0005-0000-0000-0000660E0000}"/>
    <cellStyle name="Calculation 31 4" xfId="4044" xr:uid="{00000000-0005-0000-0000-0000670E0000}"/>
    <cellStyle name="Calculation 31 4 2" xfId="5713" xr:uid="{00000000-0005-0000-0000-0000680E0000}"/>
    <cellStyle name="Calculation 31 4 2 2" xfId="8663" xr:uid="{00000000-0005-0000-0000-0000690E0000}"/>
    <cellStyle name="Calculation 31 4 2 2 2" xfId="13403" xr:uid="{00000000-0005-0000-0000-00006A0E0000}"/>
    <cellStyle name="Calculation 31 4 2 2 3" xfId="15932" xr:uid="{00000000-0005-0000-0000-00006B0E0000}"/>
    <cellStyle name="Calculation 31 4 3" xfId="7166" xr:uid="{00000000-0005-0000-0000-00006C0E0000}"/>
    <cellStyle name="Calculation 31 4 3 2" xfId="11934" xr:uid="{00000000-0005-0000-0000-00006D0E0000}"/>
    <cellStyle name="Calculation 31 4 3 3" xfId="14473" xr:uid="{00000000-0005-0000-0000-00006E0E0000}"/>
    <cellStyle name="Calculation 31 4 4" xfId="10227" xr:uid="{00000000-0005-0000-0000-00006F0E0000}"/>
    <cellStyle name="Calculation 31 4 5" xfId="9231" xr:uid="{00000000-0005-0000-0000-0000700E0000}"/>
    <cellStyle name="Calculation 31 5" xfId="4585" xr:uid="{00000000-0005-0000-0000-0000710E0000}"/>
    <cellStyle name="Calculation 31 5 2" xfId="7539" xr:uid="{00000000-0005-0000-0000-0000720E0000}"/>
    <cellStyle name="Calculation 31 5 2 2" xfId="12279" xr:uid="{00000000-0005-0000-0000-0000730E0000}"/>
    <cellStyle name="Calculation 31 5 2 3" xfId="14808" xr:uid="{00000000-0005-0000-0000-0000740E0000}"/>
    <cellStyle name="Calculation 31 5 3" xfId="10618" xr:uid="{00000000-0005-0000-0000-0000750E0000}"/>
    <cellStyle name="Calculation 31 5 4" xfId="9993" xr:uid="{00000000-0005-0000-0000-0000760E0000}"/>
    <cellStyle name="Calculation 31 6" xfId="6414" xr:uid="{00000000-0005-0000-0000-0000770E0000}"/>
    <cellStyle name="Calculation 31 6 2" xfId="11324" xr:uid="{00000000-0005-0000-0000-0000780E0000}"/>
    <cellStyle name="Calculation 31 6 3" xfId="13930" xr:uid="{00000000-0005-0000-0000-0000790E0000}"/>
    <cellStyle name="Calculation 32" xfId="1170" xr:uid="{00000000-0005-0000-0000-00007A0E0000}"/>
    <cellStyle name="Calculation 32 2" xfId="2163" xr:uid="{00000000-0005-0000-0000-00007B0E0000}"/>
    <cellStyle name="Calculation 32 2 2" xfId="4047" xr:uid="{00000000-0005-0000-0000-00007C0E0000}"/>
    <cellStyle name="Calculation 32 2 2 2" xfId="5716" xr:uid="{00000000-0005-0000-0000-00007D0E0000}"/>
    <cellStyle name="Calculation 32 2 2 2 2" xfId="8666" xr:uid="{00000000-0005-0000-0000-00007E0E0000}"/>
    <cellStyle name="Calculation 32 2 2 2 2 2" xfId="13406" xr:uid="{00000000-0005-0000-0000-00007F0E0000}"/>
    <cellStyle name="Calculation 32 2 2 2 2 3" xfId="15935" xr:uid="{00000000-0005-0000-0000-0000800E0000}"/>
    <cellStyle name="Calculation 32 2 2 3" xfId="7169" xr:uid="{00000000-0005-0000-0000-0000810E0000}"/>
    <cellStyle name="Calculation 32 2 2 3 2" xfId="11937" xr:uid="{00000000-0005-0000-0000-0000820E0000}"/>
    <cellStyle name="Calculation 32 2 2 3 3" xfId="14476" xr:uid="{00000000-0005-0000-0000-0000830E0000}"/>
    <cellStyle name="Calculation 32 2 2 4" xfId="10230" xr:uid="{00000000-0005-0000-0000-0000840E0000}"/>
    <cellStyle name="Calculation 32 2 2 5" xfId="10156" xr:uid="{00000000-0005-0000-0000-0000850E0000}"/>
    <cellStyle name="Calculation 32 2 3" xfId="5272" xr:uid="{00000000-0005-0000-0000-0000860E0000}"/>
    <cellStyle name="Calculation 32 2 3 2" xfId="8222" xr:uid="{00000000-0005-0000-0000-0000870E0000}"/>
    <cellStyle name="Calculation 32 2 3 2 2" xfId="12962" xr:uid="{00000000-0005-0000-0000-0000880E0000}"/>
    <cellStyle name="Calculation 32 2 3 2 3" xfId="15491" xr:uid="{00000000-0005-0000-0000-0000890E0000}"/>
    <cellStyle name="Calculation 32 2 4" xfId="4828" xr:uid="{00000000-0005-0000-0000-00008A0E0000}"/>
    <cellStyle name="Calculation 32 2 4 2" xfId="7780" xr:uid="{00000000-0005-0000-0000-00008B0E0000}"/>
    <cellStyle name="Calculation 32 2 4 2 2" xfId="12520" xr:uid="{00000000-0005-0000-0000-00008C0E0000}"/>
    <cellStyle name="Calculation 32 2 4 2 3" xfId="15049" xr:uid="{00000000-0005-0000-0000-00008D0E0000}"/>
    <cellStyle name="Calculation 32 2 5" xfId="6411" xr:uid="{00000000-0005-0000-0000-00008E0E0000}"/>
    <cellStyle name="Calculation 32 2 5 2" xfId="11321" xr:uid="{00000000-0005-0000-0000-00008F0E0000}"/>
    <cellStyle name="Calculation 32 2 5 3" xfId="13927" xr:uid="{00000000-0005-0000-0000-0000900E0000}"/>
    <cellStyle name="Calculation 32 2 6" xfId="6564" xr:uid="{00000000-0005-0000-0000-0000910E0000}"/>
    <cellStyle name="Calculation 32 2 6 2" xfId="11437" xr:uid="{00000000-0005-0000-0000-0000920E0000}"/>
    <cellStyle name="Calculation 32 2 6 3" xfId="14032" xr:uid="{00000000-0005-0000-0000-0000930E0000}"/>
    <cellStyle name="Calculation 32 2 7" xfId="9422" xr:uid="{00000000-0005-0000-0000-0000940E0000}"/>
    <cellStyle name="Calculation 32 2 8" xfId="10320" xr:uid="{00000000-0005-0000-0000-0000950E0000}"/>
    <cellStyle name="Calculation 32 3" xfId="2162" xr:uid="{00000000-0005-0000-0000-0000960E0000}"/>
    <cellStyle name="Calculation 32 3 2" xfId="5271" xr:uid="{00000000-0005-0000-0000-0000970E0000}"/>
    <cellStyle name="Calculation 32 3 2 2" xfId="8221" xr:uid="{00000000-0005-0000-0000-0000980E0000}"/>
    <cellStyle name="Calculation 32 3 2 2 2" xfId="12961" xr:uid="{00000000-0005-0000-0000-0000990E0000}"/>
    <cellStyle name="Calculation 32 3 2 2 3" xfId="15490" xr:uid="{00000000-0005-0000-0000-00009A0E0000}"/>
    <cellStyle name="Calculation 32 3 3" xfId="4827" xr:uid="{00000000-0005-0000-0000-00009B0E0000}"/>
    <cellStyle name="Calculation 32 3 3 2" xfId="7779" xr:uid="{00000000-0005-0000-0000-00009C0E0000}"/>
    <cellStyle name="Calculation 32 3 3 2 2" xfId="12519" xr:uid="{00000000-0005-0000-0000-00009D0E0000}"/>
    <cellStyle name="Calculation 32 3 3 2 3" xfId="15048" xr:uid="{00000000-0005-0000-0000-00009E0E0000}"/>
    <cellStyle name="Calculation 32 3 4" xfId="6563" xr:uid="{00000000-0005-0000-0000-00009F0E0000}"/>
    <cellStyle name="Calculation 32 3 4 2" xfId="11436" xr:uid="{00000000-0005-0000-0000-0000A00E0000}"/>
    <cellStyle name="Calculation 32 3 4 3" xfId="14031" xr:uid="{00000000-0005-0000-0000-0000A10E0000}"/>
    <cellStyle name="Calculation 32 3 5" xfId="9421" xr:uid="{00000000-0005-0000-0000-0000A20E0000}"/>
    <cellStyle name="Calculation 32 3 6" xfId="11983" xr:uid="{00000000-0005-0000-0000-0000A30E0000}"/>
    <cellStyle name="Calculation 32 4" xfId="4046" xr:uid="{00000000-0005-0000-0000-0000A40E0000}"/>
    <cellStyle name="Calculation 32 4 2" xfId="5715" xr:uid="{00000000-0005-0000-0000-0000A50E0000}"/>
    <cellStyle name="Calculation 32 4 2 2" xfId="8665" xr:uid="{00000000-0005-0000-0000-0000A60E0000}"/>
    <cellStyle name="Calculation 32 4 2 2 2" xfId="13405" xr:uid="{00000000-0005-0000-0000-0000A70E0000}"/>
    <cellStyle name="Calculation 32 4 2 2 3" xfId="15934" xr:uid="{00000000-0005-0000-0000-0000A80E0000}"/>
    <cellStyle name="Calculation 32 4 3" xfId="7168" xr:uid="{00000000-0005-0000-0000-0000A90E0000}"/>
    <cellStyle name="Calculation 32 4 3 2" xfId="11936" xr:uid="{00000000-0005-0000-0000-0000AA0E0000}"/>
    <cellStyle name="Calculation 32 4 3 3" xfId="14475" xr:uid="{00000000-0005-0000-0000-0000AB0E0000}"/>
    <cellStyle name="Calculation 32 4 4" xfId="10229" xr:uid="{00000000-0005-0000-0000-0000AC0E0000}"/>
    <cellStyle name="Calculation 32 4 5" xfId="9230" xr:uid="{00000000-0005-0000-0000-0000AD0E0000}"/>
    <cellStyle name="Calculation 32 5" xfId="4586" xr:uid="{00000000-0005-0000-0000-0000AE0E0000}"/>
    <cellStyle name="Calculation 32 5 2" xfId="7540" xr:uid="{00000000-0005-0000-0000-0000AF0E0000}"/>
    <cellStyle name="Calculation 32 5 2 2" xfId="12280" xr:uid="{00000000-0005-0000-0000-0000B00E0000}"/>
    <cellStyle name="Calculation 32 5 2 3" xfId="14809" xr:uid="{00000000-0005-0000-0000-0000B10E0000}"/>
    <cellStyle name="Calculation 32 5 3" xfId="10619" xr:uid="{00000000-0005-0000-0000-0000B20E0000}"/>
    <cellStyle name="Calculation 32 5 4" xfId="9064" xr:uid="{00000000-0005-0000-0000-0000B30E0000}"/>
    <cellStyle name="Calculation 32 6" xfId="6412" xr:uid="{00000000-0005-0000-0000-0000B40E0000}"/>
    <cellStyle name="Calculation 32 6 2" xfId="11322" xr:uid="{00000000-0005-0000-0000-0000B50E0000}"/>
    <cellStyle name="Calculation 32 6 3" xfId="13928" xr:uid="{00000000-0005-0000-0000-0000B60E0000}"/>
    <cellStyle name="Calculation 33" xfId="1171" xr:uid="{00000000-0005-0000-0000-0000B70E0000}"/>
    <cellStyle name="Calculation 33 2" xfId="2165" xr:uid="{00000000-0005-0000-0000-0000B80E0000}"/>
    <cellStyle name="Calculation 33 2 2" xfId="4049" xr:uid="{00000000-0005-0000-0000-0000B90E0000}"/>
    <cellStyle name="Calculation 33 2 2 2" xfId="5718" xr:uid="{00000000-0005-0000-0000-0000BA0E0000}"/>
    <cellStyle name="Calculation 33 2 2 2 2" xfId="8668" xr:uid="{00000000-0005-0000-0000-0000BB0E0000}"/>
    <cellStyle name="Calculation 33 2 2 2 2 2" xfId="13408" xr:uid="{00000000-0005-0000-0000-0000BC0E0000}"/>
    <cellStyle name="Calculation 33 2 2 2 2 3" xfId="15937" xr:uid="{00000000-0005-0000-0000-0000BD0E0000}"/>
    <cellStyle name="Calculation 33 2 2 3" xfId="7171" xr:uid="{00000000-0005-0000-0000-0000BE0E0000}"/>
    <cellStyle name="Calculation 33 2 2 3 2" xfId="11939" xr:uid="{00000000-0005-0000-0000-0000BF0E0000}"/>
    <cellStyle name="Calculation 33 2 2 3 3" xfId="14478" xr:uid="{00000000-0005-0000-0000-0000C00E0000}"/>
    <cellStyle name="Calculation 33 2 2 4" xfId="10232" xr:uid="{00000000-0005-0000-0000-0000C10E0000}"/>
    <cellStyle name="Calculation 33 2 2 5" xfId="10155" xr:uid="{00000000-0005-0000-0000-0000C20E0000}"/>
    <cellStyle name="Calculation 33 2 3" xfId="5274" xr:uid="{00000000-0005-0000-0000-0000C30E0000}"/>
    <cellStyle name="Calculation 33 2 3 2" xfId="8224" xr:uid="{00000000-0005-0000-0000-0000C40E0000}"/>
    <cellStyle name="Calculation 33 2 3 2 2" xfId="12964" xr:uid="{00000000-0005-0000-0000-0000C50E0000}"/>
    <cellStyle name="Calculation 33 2 3 2 3" xfId="15493" xr:uid="{00000000-0005-0000-0000-0000C60E0000}"/>
    <cellStyle name="Calculation 33 2 4" xfId="4830" xr:uid="{00000000-0005-0000-0000-0000C70E0000}"/>
    <cellStyle name="Calculation 33 2 4 2" xfId="7782" xr:uid="{00000000-0005-0000-0000-0000C80E0000}"/>
    <cellStyle name="Calculation 33 2 4 2 2" xfId="12522" xr:uid="{00000000-0005-0000-0000-0000C90E0000}"/>
    <cellStyle name="Calculation 33 2 4 2 3" xfId="15051" xr:uid="{00000000-0005-0000-0000-0000CA0E0000}"/>
    <cellStyle name="Calculation 33 2 5" xfId="6409" xr:uid="{00000000-0005-0000-0000-0000CB0E0000}"/>
    <cellStyle name="Calculation 33 2 5 2" xfId="11319" xr:uid="{00000000-0005-0000-0000-0000CC0E0000}"/>
    <cellStyle name="Calculation 33 2 5 3" xfId="13925" xr:uid="{00000000-0005-0000-0000-0000CD0E0000}"/>
    <cellStyle name="Calculation 33 2 6" xfId="6566" xr:uid="{00000000-0005-0000-0000-0000CE0E0000}"/>
    <cellStyle name="Calculation 33 2 6 2" xfId="11439" xr:uid="{00000000-0005-0000-0000-0000CF0E0000}"/>
    <cellStyle name="Calculation 33 2 6 3" xfId="14034" xr:uid="{00000000-0005-0000-0000-0000D00E0000}"/>
    <cellStyle name="Calculation 33 2 7" xfId="9424" xr:uid="{00000000-0005-0000-0000-0000D10E0000}"/>
    <cellStyle name="Calculation 33 2 8" xfId="9517" xr:uid="{00000000-0005-0000-0000-0000D20E0000}"/>
    <cellStyle name="Calculation 33 3" xfId="2164" xr:uid="{00000000-0005-0000-0000-0000D30E0000}"/>
    <cellStyle name="Calculation 33 3 2" xfId="5273" xr:uid="{00000000-0005-0000-0000-0000D40E0000}"/>
    <cellStyle name="Calculation 33 3 2 2" xfId="8223" xr:uid="{00000000-0005-0000-0000-0000D50E0000}"/>
    <cellStyle name="Calculation 33 3 2 2 2" xfId="12963" xr:uid="{00000000-0005-0000-0000-0000D60E0000}"/>
    <cellStyle name="Calculation 33 3 2 2 3" xfId="15492" xr:uid="{00000000-0005-0000-0000-0000D70E0000}"/>
    <cellStyle name="Calculation 33 3 3" xfId="4829" xr:uid="{00000000-0005-0000-0000-0000D80E0000}"/>
    <cellStyle name="Calculation 33 3 3 2" xfId="7781" xr:uid="{00000000-0005-0000-0000-0000D90E0000}"/>
    <cellStyle name="Calculation 33 3 3 2 2" xfId="12521" xr:uid="{00000000-0005-0000-0000-0000DA0E0000}"/>
    <cellStyle name="Calculation 33 3 3 2 3" xfId="15050" xr:uid="{00000000-0005-0000-0000-0000DB0E0000}"/>
    <cellStyle name="Calculation 33 3 4" xfId="6565" xr:uid="{00000000-0005-0000-0000-0000DC0E0000}"/>
    <cellStyle name="Calculation 33 3 4 2" xfId="11438" xr:uid="{00000000-0005-0000-0000-0000DD0E0000}"/>
    <cellStyle name="Calculation 33 3 4 3" xfId="14033" xr:uid="{00000000-0005-0000-0000-0000DE0E0000}"/>
    <cellStyle name="Calculation 33 3 5" xfId="9423" xr:uid="{00000000-0005-0000-0000-0000DF0E0000}"/>
    <cellStyle name="Calculation 33 3 6" xfId="9518" xr:uid="{00000000-0005-0000-0000-0000E00E0000}"/>
    <cellStyle name="Calculation 33 4" xfId="4048" xr:uid="{00000000-0005-0000-0000-0000E10E0000}"/>
    <cellStyle name="Calculation 33 4 2" xfId="5717" xr:uid="{00000000-0005-0000-0000-0000E20E0000}"/>
    <cellStyle name="Calculation 33 4 2 2" xfId="8667" xr:uid="{00000000-0005-0000-0000-0000E30E0000}"/>
    <cellStyle name="Calculation 33 4 2 2 2" xfId="13407" xr:uid="{00000000-0005-0000-0000-0000E40E0000}"/>
    <cellStyle name="Calculation 33 4 2 2 3" xfId="15936" xr:uid="{00000000-0005-0000-0000-0000E50E0000}"/>
    <cellStyle name="Calculation 33 4 3" xfId="7170" xr:uid="{00000000-0005-0000-0000-0000E60E0000}"/>
    <cellStyle name="Calculation 33 4 3 2" xfId="11938" xr:uid="{00000000-0005-0000-0000-0000E70E0000}"/>
    <cellStyle name="Calculation 33 4 3 3" xfId="14477" xr:uid="{00000000-0005-0000-0000-0000E80E0000}"/>
    <cellStyle name="Calculation 33 4 4" xfId="10231" xr:uid="{00000000-0005-0000-0000-0000E90E0000}"/>
    <cellStyle name="Calculation 33 4 5" xfId="9229" xr:uid="{00000000-0005-0000-0000-0000EA0E0000}"/>
    <cellStyle name="Calculation 33 5" xfId="4587" xr:uid="{00000000-0005-0000-0000-0000EB0E0000}"/>
    <cellStyle name="Calculation 33 5 2" xfId="7541" xr:uid="{00000000-0005-0000-0000-0000EC0E0000}"/>
    <cellStyle name="Calculation 33 5 2 2" xfId="12281" xr:uid="{00000000-0005-0000-0000-0000ED0E0000}"/>
    <cellStyle name="Calculation 33 5 2 3" xfId="14810" xr:uid="{00000000-0005-0000-0000-0000EE0E0000}"/>
    <cellStyle name="Calculation 33 5 3" xfId="10620" xr:uid="{00000000-0005-0000-0000-0000EF0E0000}"/>
    <cellStyle name="Calculation 33 5 4" xfId="9992" xr:uid="{00000000-0005-0000-0000-0000F00E0000}"/>
    <cellStyle name="Calculation 33 6" xfId="6410" xr:uid="{00000000-0005-0000-0000-0000F10E0000}"/>
    <cellStyle name="Calculation 33 6 2" xfId="11320" xr:uid="{00000000-0005-0000-0000-0000F20E0000}"/>
    <cellStyle name="Calculation 33 6 3" xfId="13926" xr:uid="{00000000-0005-0000-0000-0000F30E0000}"/>
    <cellStyle name="Calculation 34" xfId="1172" xr:uid="{00000000-0005-0000-0000-0000F40E0000}"/>
    <cellStyle name="Calculation 34 2" xfId="2167" xr:uid="{00000000-0005-0000-0000-0000F50E0000}"/>
    <cellStyle name="Calculation 34 2 2" xfId="4051" xr:uid="{00000000-0005-0000-0000-0000F60E0000}"/>
    <cellStyle name="Calculation 34 2 2 2" xfId="5720" xr:uid="{00000000-0005-0000-0000-0000F70E0000}"/>
    <cellStyle name="Calculation 34 2 2 2 2" xfId="8670" xr:uid="{00000000-0005-0000-0000-0000F80E0000}"/>
    <cellStyle name="Calculation 34 2 2 2 2 2" xfId="13410" xr:uid="{00000000-0005-0000-0000-0000F90E0000}"/>
    <cellStyle name="Calculation 34 2 2 2 2 3" xfId="15939" xr:uid="{00000000-0005-0000-0000-0000FA0E0000}"/>
    <cellStyle name="Calculation 34 2 2 3" xfId="7173" xr:uid="{00000000-0005-0000-0000-0000FB0E0000}"/>
    <cellStyle name="Calculation 34 2 2 3 2" xfId="11941" xr:uid="{00000000-0005-0000-0000-0000FC0E0000}"/>
    <cellStyle name="Calculation 34 2 2 3 3" xfId="14480" xr:uid="{00000000-0005-0000-0000-0000FD0E0000}"/>
    <cellStyle name="Calculation 34 2 2 4" xfId="10234" xr:uid="{00000000-0005-0000-0000-0000FE0E0000}"/>
    <cellStyle name="Calculation 34 2 2 5" xfId="10154" xr:uid="{00000000-0005-0000-0000-0000FF0E0000}"/>
    <cellStyle name="Calculation 34 2 3" xfId="5276" xr:uid="{00000000-0005-0000-0000-0000000F0000}"/>
    <cellStyle name="Calculation 34 2 3 2" xfId="8226" xr:uid="{00000000-0005-0000-0000-0000010F0000}"/>
    <cellStyle name="Calculation 34 2 3 2 2" xfId="12966" xr:uid="{00000000-0005-0000-0000-0000020F0000}"/>
    <cellStyle name="Calculation 34 2 3 2 3" xfId="15495" xr:uid="{00000000-0005-0000-0000-0000030F0000}"/>
    <cellStyle name="Calculation 34 2 4" xfId="4832" xr:uid="{00000000-0005-0000-0000-0000040F0000}"/>
    <cellStyle name="Calculation 34 2 4 2" xfId="7784" xr:uid="{00000000-0005-0000-0000-0000050F0000}"/>
    <cellStyle name="Calculation 34 2 4 2 2" xfId="12524" xr:uid="{00000000-0005-0000-0000-0000060F0000}"/>
    <cellStyle name="Calculation 34 2 4 2 3" xfId="15053" xr:uid="{00000000-0005-0000-0000-0000070F0000}"/>
    <cellStyle name="Calculation 34 2 5" xfId="6407" xr:uid="{00000000-0005-0000-0000-0000080F0000}"/>
    <cellStyle name="Calculation 34 2 5 2" xfId="11317" xr:uid="{00000000-0005-0000-0000-0000090F0000}"/>
    <cellStyle name="Calculation 34 2 5 3" xfId="13923" xr:uid="{00000000-0005-0000-0000-00000A0F0000}"/>
    <cellStyle name="Calculation 34 2 6" xfId="6568" xr:uid="{00000000-0005-0000-0000-00000B0F0000}"/>
    <cellStyle name="Calculation 34 2 6 2" xfId="11441" xr:uid="{00000000-0005-0000-0000-00000C0F0000}"/>
    <cellStyle name="Calculation 34 2 6 3" xfId="14036" xr:uid="{00000000-0005-0000-0000-00000D0F0000}"/>
    <cellStyle name="Calculation 34 2 7" xfId="9426" xr:uid="{00000000-0005-0000-0000-00000E0F0000}"/>
    <cellStyle name="Calculation 34 2 8" xfId="11384" xr:uid="{00000000-0005-0000-0000-00000F0F0000}"/>
    <cellStyle name="Calculation 34 3" xfId="2166" xr:uid="{00000000-0005-0000-0000-0000100F0000}"/>
    <cellStyle name="Calculation 34 3 2" xfId="5275" xr:uid="{00000000-0005-0000-0000-0000110F0000}"/>
    <cellStyle name="Calculation 34 3 2 2" xfId="8225" xr:uid="{00000000-0005-0000-0000-0000120F0000}"/>
    <cellStyle name="Calculation 34 3 2 2 2" xfId="12965" xr:uid="{00000000-0005-0000-0000-0000130F0000}"/>
    <cellStyle name="Calculation 34 3 2 2 3" xfId="15494" xr:uid="{00000000-0005-0000-0000-0000140F0000}"/>
    <cellStyle name="Calculation 34 3 3" xfId="4831" xr:uid="{00000000-0005-0000-0000-0000150F0000}"/>
    <cellStyle name="Calculation 34 3 3 2" xfId="7783" xr:uid="{00000000-0005-0000-0000-0000160F0000}"/>
    <cellStyle name="Calculation 34 3 3 2 2" xfId="12523" xr:uid="{00000000-0005-0000-0000-0000170F0000}"/>
    <cellStyle name="Calculation 34 3 3 2 3" xfId="15052" xr:uid="{00000000-0005-0000-0000-0000180F0000}"/>
    <cellStyle name="Calculation 34 3 4" xfId="6567" xr:uid="{00000000-0005-0000-0000-0000190F0000}"/>
    <cellStyle name="Calculation 34 3 4 2" xfId="11440" xr:uid="{00000000-0005-0000-0000-00001A0F0000}"/>
    <cellStyle name="Calculation 34 3 4 3" xfId="14035" xr:uid="{00000000-0005-0000-0000-00001B0F0000}"/>
    <cellStyle name="Calculation 34 3 5" xfId="9425" xr:uid="{00000000-0005-0000-0000-00001C0F0000}"/>
    <cellStyle name="Calculation 34 3 6" xfId="9516" xr:uid="{00000000-0005-0000-0000-00001D0F0000}"/>
    <cellStyle name="Calculation 34 4" xfId="4050" xr:uid="{00000000-0005-0000-0000-00001E0F0000}"/>
    <cellStyle name="Calculation 34 4 2" xfId="5719" xr:uid="{00000000-0005-0000-0000-00001F0F0000}"/>
    <cellStyle name="Calculation 34 4 2 2" xfId="8669" xr:uid="{00000000-0005-0000-0000-0000200F0000}"/>
    <cellStyle name="Calculation 34 4 2 2 2" xfId="13409" xr:uid="{00000000-0005-0000-0000-0000210F0000}"/>
    <cellStyle name="Calculation 34 4 2 2 3" xfId="15938" xr:uid="{00000000-0005-0000-0000-0000220F0000}"/>
    <cellStyle name="Calculation 34 4 3" xfId="7172" xr:uid="{00000000-0005-0000-0000-0000230F0000}"/>
    <cellStyle name="Calculation 34 4 3 2" xfId="11940" xr:uid="{00000000-0005-0000-0000-0000240F0000}"/>
    <cellStyle name="Calculation 34 4 3 3" xfId="14479" xr:uid="{00000000-0005-0000-0000-0000250F0000}"/>
    <cellStyle name="Calculation 34 4 4" xfId="10233" xr:uid="{00000000-0005-0000-0000-0000260F0000}"/>
    <cellStyle name="Calculation 34 4 5" xfId="9228" xr:uid="{00000000-0005-0000-0000-0000270F0000}"/>
    <cellStyle name="Calculation 34 5" xfId="4588" xr:uid="{00000000-0005-0000-0000-0000280F0000}"/>
    <cellStyle name="Calculation 34 5 2" xfId="7542" xr:uid="{00000000-0005-0000-0000-0000290F0000}"/>
    <cellStyle name="Calculation 34 5 2 2" xfId="12282" xr:uid="{00000000-0005-0000-0000-00002A0F0000}"/>
    <cellStyle name="Calculation 34 5 2 3" xfId="14811" xr:uid="{00000000-0005-0000-0000-00002B0F0000}"/>
    <cellStyle name="Calculation 34 5 3" xfId="10621" xr:uid="{00000000-0005-0000-0000-00002C0F0000}"/>
    <cellStyle name="Calculation 34 5 4" xfId="9063" xr:uid="{00000000-0005-0000-0000-00002D0F0000}"/>
    <cellStyle name="Calculation 34 6" xfId="6408" xr:uid="{00000000-0005-0000-0000-00002E0F0000}"/>
    <cellStyle name="Calculation 34 6 2" xfId="11318" xr:uid="{00000000-0005-0000-0000-00002F0F0000}"/>
    <cellStyle name="Calculation 34 6 3" xfId="13924" xr:uid="{00000000-0005-0000-0000-0000300F0000}"/>
    <cellStyle name="Calculation 35" xfId="1173" xr:uid="{00000000-0005-0000-0000-0000310F0000}"/>
    <cellStyle name="Calculation 35 2" xfId="2169" xr:uid="{00000000-0005-0000-0000-0000320F0000}"/>
    <cellStyle name="Calculation 35 2 2" xfId="4053" xr:uid="{00000000-0005-0000-0000-0000330F0000}"/>
    <cellStyle name="Calculation 35 2 2 2" xfId="5722" xr:uid="{00000000-0005-0000-0000-0000340F0000}"/>
    <cellStyle name="Calculation 35 2 2 2 2" xfId="8672" xr:uid="{00000000-0005-0000-0000-0000350F0000}"/>
    <cellStyle name="Calculation 35 2 2 2 2 2" xfId="13412" xr:uid="{00000000-0005-0000-0000-0000360F0000}"/>
    <cellStyle name="Calculation 35 2 2 2 2 3" xfId="15941" xr:uid="{00000000-0005-0000-0000-0000370F0000}"/>
    <cellStyle name="Calculation 35 2 2 3" xfId="7175" xr:uid="{00000000-0005-0000-0000-0000380F0000}"/>
    <cellStyle name="Calculation 35 2 2 3 2" xfId="11943" xr:uid="{00000000-0005-0000-0000-0000390F0000}"/>
    <cellStyle name="Calculation 35 2 2 3 3" xfId="14482" xr:uid="{00000000-0005-0000-0000-00003A0F0000}"/>
    <cellStyle name="Calculation 35 2 2 4" xfId="10236" xr:uid="{00000000-0005-0000-0000-00003B0F0000}"/>
    <cellStyle name="Calculation 35 2 2 5" xfId="10153" xr:uid="{00000000-0005-0000-0000-00003C0F0000}"/>
    <cellStyle name="Calculation 35 2 3" xfId="5278" xr:uid="{00000000-0005-0000-0000-00003D0F0000}"/>
    <cellStyle name="Calculation 35 2 3 2" xfId="8228" xr:uid="{00000000-0005-0000-0000-00003E0F0000}"/>
    <cellStyle name="Calculation 35 2 3 2 2" xfId="12968" xr:uid="{00000000-0005-0000-0000-00003F0F0000}"/>
    <cellStyle name="Calculation 35 2 3 2 3" xfId="15497" xr:uid="{00000000-0005-0000-0000-0000400F0000}"/>
    <cellStyle name="Calculation 35 2 4" xfId="4834" xr:uid="{00000000-0005-0000-0000-0000410F0000}"/>
    <cellStyle name="Calculation 35 2 4 2" xfId="7786" xr:uid="{00000000-0005-0000-0000-0000420F0000}"/>
    <cellStyle name="Calculation 35 2 4 2 2" xfId="12526" xr:uid="{00000000-0005-0000-0000-0000430F0000}"/>
    <cellStyle name="Calculation 35 2 4 2 3" xfId="15055" xr:uid="{00000000-0005-0000-0000-0000440F0000}"/>
    <cellStyle name="Calculation 35 2 5" xfId="6405" xr:uid="{00000000-0005-0000-0000-0000450F0000}"/>
    <cellStyle name="Calculation 35 2 5 2" xfId="11315" xr:uid="{00000000-0005-0000-0000-0000460F0000}"/>
    <cellStyle name="Calculation 35 2 5 3" xfId="13921" xr:uid="{00000000-0005-0000-0000-0000470F0000}"/>
    <cellStyle name="Calculation 35 2 6" xfId="6570" xr:uid="{00000000-0005-0000-0000-0000480F0000}"/>
    <cellStyle name="Calculation 35 2 6 2" xfId="11443" xr:uid="{00000000-0005-0000-0000-0000490F0000}"/>
    <cellStyle name="Calculation 35 2 6 3" xfId="14038" xr:uid="{00000000-0005-0000-0000-00004A0F0000}"/>
    <cellStyle name="Calculation 35 2 7" xfId="9428" xr:uid="{00000000-0005-0000-0000-00004B0F0000}"/>
    <cellStyle name="Calculation 35 2 8" xfId="9507" xr:uid="{00000000-0005-0000-0000-00004C0F0000}"/>
    <cellStyle name="Calculation 35 3" xfId="2168" xr:uid="{00000000-0005-0000-0000-00004D0F0000}"/>
    <cellStyle name="Calculation 35 3 2" xfId="5277" xr:uid="{00000000-0005-0000-0000-00004E0F0000}"/>
    <cellStyle name="Calculation 35 3 2 2" xfId="8227" xr:uid="{00000000-0005-0000-0000-00004F0F0000}"/>
    <cellStyle name="Calculation 35 3 2 2 2" xfId="12967" xr:uid="{00000000-0005-0000-0000-0000500F0000}"/>
    <cellStyle name="Calculation 35 3 2 2 3" xfId="15496" xr:uid="{00000000-0005-0000-0000-0000510F0000}"/>
    <cellStyle name="Calculation 35 3 3" xfId="4833" xr:uid="{00000000-0005-0000-0000-0000520F0000}"/>
    <cellStyle name="Calculation 35 3 3 2" xfId="7785" xr:uid="{00000000-0005-0000-0000-0000530F0000}"/>
    <cellStyle name="Calculation 35 3 3 2 2" xfId="12525" xr:uid="{00000000-0005-0000-0000-0000540F0000}"/>
    <cellStyle name="Calculation 35 3 3 2 3" xfId="15054" xr:uid="{00000000-0005-0000-0000-0000550F0000}"/>
    <cellStyle name="Calculation 35 3 4" xfId="6569" xr:uid="{00000000-0005-0000-0000-0000560F0000}"/>
    <cellStyle name="Calculation 35 3 4 2" xfId="11442" xr:uid="{00000000-0005-0000-0000-0000570F0000}"/>
    <cellStyle name="Calculation 35 3 4 3" xfId="14037" xr:uid="{00000000-0005-0000-0000-0000580F0000}"/>
    <cellStyle name="Calculation 35 3 5" xfId="9427" xr:uid="{00000000-0005-0000-0000-0000590F0000}"/>
    <cellStyle name="Calculation 35 3 6" xfId="11517" xr:uid="{00000000-0005-0000-0000-00005A0F0000}"/>
    <cellStyle name="Calculation 35 4" xfId="4052" xr:uid="{00000000-0005-0000-0000-00005B0F0000}"/>
    <cellStyle name="Calculation 35 4 2" xfId="5721" xr:uid="{00000000-0005-0000-0000-00005C0F0000}"/>
    <cellStyle name="Calculation 35 4 2 2" xfId="8671" xr:uid="{00000000-0005-0000-0000-00005D0F0000}"/>
    <cellStyle name="Calculation 35 4 2 2 2" xfId="13411" xr:uid="{00000000-0005-0000-0000-00005E0F0000}"/>
    <cellStyle name="Calculation 35 4 2 2 3" xfId="15940" xr:uid="{00000000-0005-0000-0000-00005F0F0000}"/>
    <cellStyle name="Calculation 35 4 3" xfId="7174" xr:uid="{00000000-0005-0000-0000-0000600F0000}"/>
    <cellStyle name="Calculation 35 4 3 2" xfId="11942" xr:uid="{00000000-0005-0000-0000-0000610F0000}"/>
    <cellStyle name="Calculation 35 4 3 3" xfId="14481" xr:uid="{00000000-0005-0000-0000-0000620F0000}"/>
    <cellStyle name="Calculation 35 4 4" xfId="10235" xr:uid="{00000000-0005-0000-0000-0000630F0000}"/>
    <cellStyle name="Calculation 35 4 5" xfId="9227" xr:uid="{00000000-0005-0000-0000-0000640F0000}"/>
    <cellStyle name="Calculation 35 5" xfId="4589" xr:uid="{00000000-0005-0000-0000-0000650F0000}"/>
    <cellStyle name="Calculation 35 5 2" xfId="7543" xr:uid="{00000000-0005-0000-0000-0000660F0000}"/>
    <cellStyle name="Calculation 35 5 2 2" xfId="12283" xr:uid="{00000000-0005-0000-0000-0000670F0000}"/>
    <cellStyle name="Calculation 35 5 2 3" xfId="14812" xr:uid="{00000000-0005-0000-0000-0000680F0000}"/>
    <cellStyle name="Calculation 35 5 3" xfId="10622" xr:uid="{00000000-0005-0000-0000-0000690F0000}"/>
    <cellStyle name="Calculation 35 5 4" xfId="9991" xr:uid="{00000000-0005-0000-0000-00006A0F0000}"/>
    <cellStyle name="Calculation 35 6" xfId="6406" xr:uid="{00000000-0005-0000-0000-00006B0F0000}"/>
    <cellStyle name="Calculation 35 6 2" xfId="11316" xr:uid="{00000000-0005-0000-0000-00006C0F0000}"/>
    <cellStyle name="Calculation 35 6 3" xfId="13922" xr:uid="{00000000-0005-0000-0000-00006D0F0000}"/>
    <cellStyle name="Calculation 36" xfId="1174" xr:uid="{00000000-0005-0000-0000-00006E0F0000}"/>
    <cellStyle name="Calculation 36 2" xfId="2171" xr:uid="{00000000-0005-0000-0000-00006F0F0000}"/>
    <cellStyle name="Calculation 36 2 2" xfId="4055" xr:uid="{00000000-0005-0000-0000-0000700F0000}"/>
    <cellStyle name="Calculation 36 2 2 2" xfId="5724" xr:uid="{00000000-0005-0000-0000-0000710F0000}"/>
    <cellStyle name="Calculation 36 2 2 2 2" xfId="8674" xr:uid="{00000000-0005-0000-0000-0000720F0000}"/>
    <cellStyle name="Calculation 36 2 2 2 2 2" xfId="13414" xr:uid="{00000000-0005-0000-0000-0000730F0000}"/>
    <cellStyle name="Calculation 36 2 2 2 2 3" xfId="15943" xr:uid="{00000000-0005-0000-0000-0000740F0000}"/>
    <cellStyle name="Calculation 36 2 2 3" xfId="7177" xr:uid="{00000000-0005-0000-0000-0000750F0000}"/>
    <cellStyle name="Calculation 36 2 2 3 2" xfId="11945" xr:uid="{00000000-0005-0000-0000-0000760F0000}"/>
    <cellStyle name="Calculation 36 2 2 3 3" xfId="14484" xr:uid="{00000000-0005-0000-0000-0000770F0000}"/>
    <cellStyle name="Calculation 36 2 2 4" xfId="10238" xr:uid="{00000000-0005-0000-0000-0000780F0000}"/>
    <cellStyle name="Calculation 36 2 2 5" xfId="10152" xr:uid="{00000000-0005-0000-0000-0000790F0000}"/>
    <cellStyle name="Calculation 36 2 3" xfId="5280" xr:uid="{00000000-0005-0000-0000-00007A0F0000}"/>
    <cellStyle name="Calculation 36 2 3 2" xfId="8230" xr:uid="{00000000-0005-0000-0000-00007B0F0000}"/>
    <cellStyle name="Calculation 36 2 3 2 2" xfId="12970" xr:uid="{00000000-0005-0000-0000-00007C0F0000}"/>
    <cellStyle name="Calculation 36 2 3 2 3" xfId="15499" xr:uid="{00000000-0005-0000-0000-00007D0F0000}"/>
    <cellStyle name="Calculation 36 2 4" xfId="4836" xr:uid="{00000000-0005-0000-0000-00007E0F0000}"/>
    <cellStyle name="Calculation 36 2 4 2" xfId="7788" xr:uid="{00000000-0005-0000-0000-00007F0F0000}"/>
    <cellStyle name="Calculation 36 2 4 2 2" xfId="12528" xr:uid="{00000000-0005-0000-0000-0000800F0000}"/>
    <cellStyle name="Calculation 36 2 4 2 3" xfId="15057" xr:uid="{00000000-0005-0000-0000-0000810F0000}"/>
    <cellStyle name="Calculation 36 2 5" xfId="6403" xr:uid="{00000000-0005-0000-0000-0000820F0000}"/>
    <cellStyle name="Calculation 36 2 5 2" xfId="11313" xr:uid="{00000000-0005-0000-0000-0000830F0000}"/>
    <cellStyle name="Calculation 36 2 5 3" xfId="13919" xr:uid="{00000000-0005-0000-0000-0000840F0000}"/>
    <cellStyle name="Calculation 36 2 6" xfId="6572" xr:uid="{00000000-0005-0000-0000-0000850F0000}"/>
    <cellStyle name="Calculation 36 2 6 2" xfId="11445" xr:uid="{00000000-0005-0000-0000-0000860F0000}"/>
    <cellStyle name="Calculation 36 2 6 3" xfId="14040" xr:uid="{00000000-0005-0000-0000-0000870F0000}"/>
    <cellStyle name="Calculation 36 2 7" xfId="9430" xr:uid="{00000000-0005-0000-0000-0000880F0000}"/>
    <cellStyle name="Calculation 36 2 8" xfId="9514" xr:uid="{00000000-0005-0000-0000-0000890F0000}"/>
    <cellStyle name="Calculation 36 3" xfId="2170" xr:uid="{00000000-0005-0000-0000-00008A0F0000}"/>
    <cellStyle name="Calculation 36 3 2" xfId="5279" xr:uid="{00000000-0005-0000-0000-00008B0F0000}"/>
    <cellStyle name="Calculation 36 3 2 2" xfId="8229" xr:uid="{00000000-0005-0000-0000-00008C0F0000}"/>
    <cellStyle name="Calculation 36 3 2 2 2" xfId="12969" xr:uid="{00000000-0005-0000-0000-00008D0F0000}"/>
    <cellStyle name="Calculation 36 3 2 2 3" xfId="15498" xr:uid="{00000000-0005-0000-0000-00008E0F0000}"/>
    <cellStyle name="Calculation 36 3 3" xfId="4835" xr:uid="{00000000-0005-0000-0000-00008F0F0000}"/>
    <cellStyle name="Calculation 36 3 3 2" xfId="7787" xr:uid="{00000000-0005-0000-0000-0000900F0000}"/>
    <cellStyle name="Calculation 36 3 3 2 2" xfId="12527" xr:uid="{00000000-0005-0000-0000-0000910F0000}"/>
    <cellStyle name="Calculation 36 3 3 2 3" xfId="15056" xr:uid="{00000000-0005-0000-0000-0000920F0000}"/>
    <cellStyle name="Calculation 36 3 4" xfId="6571" xr:uid="{00000000-0005-0000-0000-0000930F0000}"/>
    <cellStyle name="Calculation 36 3 4 2" xfId="11444" xr:uid="{00000000-0005-0000-0000-0000940F0000}"/>
    <cellStyle name="Calculation 36 3 4 3" xfId="14039" xr:uid="{00000000-0005-0000-0000-0000950F0000}"/>
    <cellStyle name="Calculation 36 3 5" xfId="9429" xr:uid="{00000000-0005-0000-0000-0000960F0000}"/>
    <cellStyle name="Calculation 36 3 6" xfId="9515" xr:uid="{00000000-0005-0000-0000-0000970F0000}"/>
    <cellStyle name="Calculation 36 4" xfId="4054" xr:uid="{00000000-0005-0000-0000-0000980F0000}"/>
    <cellStyle name="Calculation 36 4 2" xfId="5723" xr:uid="{00000000-0005-0000-0000-0000990F0000}"/>
    <cellStyle name="Calculation 36 4 2 2" xfId="8673" xr:uid="{00000000-0005-0000-0000-00009A0F0000}"/>
    <cellStyle name="Calculation 36 4 2 2 2" xfId="13413" xr:uid="{00000000-0005-0000-0000-00009B0F0000}"/>
    <cellStyle name="Calculation 36 4 2 2 3" xfId="15942" xr:uid="{00000000-0005-0000-0000-00009C0F0000}"/>
    <cellStyle name="Calculation 36 4 3" xfId="7176" xr:uid="{00000000-0005-0000-0000-00009D0F0000}"/>
    <cellStyle name="Calculation 36 4 3 2" xfId="11944" xr:uid="{00000000-0005-0000-0000-00009E0F0000}"/>
    <cellStyle name="Calculation 36 4 3 3" xfId="14483" xr:uid="{00000000-0005-0000-0000-00009F0F0000}"/>
    <cellStyle name="Calculation 36 4 4" xfId="10237" xr:uid="{00000000-0005-0000-0000-0000A00F0000}"/>
    <cellStyle name="Calculation 36 4 5" xfId="9226" xr:uid="{00000000-0005-0000-0000-0000A10F0000}"/>
    <cellStyle name="Calculation 36 5" xfId="4590" xr:uid="{00000000-0005-0000-0000-0000A20F0000}"/>
    <cellStyle name="Calculation 36 5 2" xfId="7544" xr:uid="{00000000-0005-0000-0000-0000A30F0000}"/>
    <cellStyle name="Calculation 36 5 2 2" xfId="12284" xr:uid="{00000000-0005-0000-0000-0000A40F0000}"/>
    <cellStyle name="Calculation 36 5 2 3" xfId="14813" xr:uid="{00000000-0005-0000-0000-0000A50F0000}"/>
    <cellStyle name="Calculation 36 5 3" xfId="10623" xr:uid="{00000000-0005-0000-0000-0000A60F0000}"/>
    <cellStyle name="Calculation 36 5 4" xfId="9062" xr:uid="{00000000-0005-0000-0000-0000A70F0000}"/>
    <cellStyle name="Calculation 36 6" xfId="6404" xr:uid="{00000000-0005-0000-0000-0000A80F0000}"/>
    <cellStyle name="Calculation 36 6 2" xfId="11314" xr:uid="{00000000-0005-0000-0000-0000A90F0000}"/>
    <cellStyle name="Calculation 36 6 3" xfId="13920" xr:uid="{00000000-0005-0000-0000-0000AA0F0000}"/>
    <cellStyle name="Calculation 37" xfId="1175" xr:uid="{00000000-0005-0000-0000-0000AB0F0000}"/>
    <cellStyle name="Calculation 37 2" xfId="2173" xr:uid="{00000000-0005-0000-0000-0000AC0F0000}"/>
    <cellStyle name="Calculation 37 2 2" xfId="4057" xr:uid="{00000000-0005-0000-0000-0000AD0F0000}"/>
    <cellStyle name="Calculation 37 2 2 2" xfId="5726" xr:uid="{00000000-0005-0000-0000-0000AE0F0000}"/>
    <cellStyle name="Calculation 37 2 2 2 2" xfId="8676" xr:uid="{00000000-0005-0000-0000-0000AF0F0000}"/>
    <cellStyle name="Calculation 37 2 2 2 2 2" xfId="13416" xr:uid="{00000000-0005-0000-0000-0000B00F0000}"/>
    <cellStyle name="Calculation 37 2 2 2 2 3" xfId="15945" xr:uid="{00000000-0005-0000-0000-0000B10F0000}"/>
    <cellStyle name="Calculation 37 2 2 3" xfId="7179" xr:uid="{00000000-0005-0000-0000-0000B20F0000}"/>
    <cellStyle name="Calculation 37 2 2 3 2" xfId="11947" xr:uid="{00000000-0005-0000-0000-0000B30F0000}"/>
    <cellStyle name="Calculation 37 2 2 3 3" xfId="14486" xr:uid="{00000000-0005-0000-0000-0000B40F0000}"/>
    <cellStyle name="Calculation 37 2 2 4" xfId="10240" xr:uid="{00000000-0005-0000-0000-0000B50F0000}"/>
    <cellStyle name="Calculation 37 2 2 5" xfId="10151" xr:uid="{00000000-0005-0000-0000-0000B60F0000}"/>
    <cellStyle name="Calculation 37 2 3" xfId="5282" xr:uid="{00000000-0005-0000-0000-0000B70F0000}"/>
    <cellStyle name="Calculation 37 2 3 2" xfId="8232" xr:uid="{00000000-0005-0000-0000-0000B80F0000}"/>
    <cellStyle name="Calculation 37 2 3 2 2" xfId="12972" xr:uid="{00000000-0005-0000-0000-0000B90F0000}"/>
    <cellStyle name="Calculation 37 2 3 2 3" xfId="15501" xr:uid="{00000000-0005-0000-0000-0000BA0F0000}"/>
    <cellStyle name="Calculation 37 2 4" xfId="4838" xr:uid="{00000000-0005-0000-0000-0000BB0F0000}"/>
    <cellStyle name="Calculation 37 2 4 2" xfId="7790" xr:uid="{00000000-0005-0000-0000-0000BC0F0000}"/>
    <cellStyle name="Calculation 37 2 4 2 2" xfId="12530" xr:uid="{00000000-0005-0000-0000-0000BD0F0000}"/>
    <cellStyle name="Calculation 37 2 4 2 3" xfId="15059" xr:uid="{00000000-0005-0000-0000-0000BE0F0000}"/>
    <cellStyle name="Calculation 37 2 5" xfId="6401" xr:uid="{00000000-0005-0000-0000-0000BF0F0000}"/>
    <cellStyle name="Calculation 37 2 5 2" xfId="11311" xr:uid="{00000000-0005-0000-0000-0000C00F0000}"/>
    <cellStyle name="Calculation 37 2 5 3" xfId="13917" xr:uid="{00000000-0005-0000-0000-0000C10F0000}"/>
    <cellStyle name="Calculation 37 2 6" xfId="6574" xr:uid="{00000000-0005-0000-0000-0000C20F0000}"/>
    <cellStyle name="Calculation 37 2 6 2" xfId="11447" xr:uid="{00000000-0005-0000-0000-0000C30F0000}"/>
    <cellStyle name="Calculation 37 2 6 3" xfId="14042" xr:uid="{00000000-0005-0000-0000-0000C40F0000}"/>
    <cellStyle name="Calculation 37 2 7" xfId="9432" xr:uid="{00000000-0005-0000-0000-0000C50F0000}"/>
    <cellStyle name="Calculation 37 2 8" xfId="9512" xr:uid="{00000000-0005-0000-0000-0000C60F0000}"/>
    <cellStyle name="Calculation 37 3" xfId="2172" xr:uid="{00000000-0005-0000-0000-0000C70F0000}"/>
    <cellStyle name="Calculation 37 3 2" xfId="5281" xr:uid="{00000000-0005-0000-0000-0000C80F0000}"/>
    <cellStyle name="Calculation 37 3 2 2" xfId="8231" xr:uid="{00000000-0005-0000-0000-0000C90F0000}"/>
    <cellStyle name="Calculation 37 3 2 2 2" xfId="12971" xr:uid="{00000000-0005-0000-0000-0000CA0F0000}"/>
    <cellStyle name="Calculation 37 3 2 2 3" xfId="15500" xr:uid="{00000000-0005-0000-0000-0000CB0F0000}"/>
    <cellStyle name="Calculation 37 3 3" xfId="4837" xr:uid="{00000000-0005-0000-0000-0000CC0F0000}"/>
    <cellStyle name="Calculation 37 3 3 2" xfId="7789" xr:uid="{00000000-0005-0000-0000-0000CD0F0000}"/>
    <cellStyle name="Calculation 37 3 3 2 2" xfId="12529" xr:uid="{00000000-0005-0000-0000-0000CE0F0000}"/>
    <cellStyle name="Calculation 37 3 3 2 3" xfId="15058" xr:uid="{00000000-0005-0000-0000-0000CF0F0000}"/>
    <cellStyle name="Calculation 37 3 4" xfId="6573" xr:uid="{00000000-0005-0000-0000-0000D00F0000}"/>
    <cellStyle name="Calculation 37 3 4 2" xfId="11446" xr:uid="{00000000-0005-0000-0000-0000D10F0000}"/>
    <cellStyle name="Calculation 37 3 4 3" xfId="14041" xr:uid="{00000000-0005-0000-0000-0000D20F0000}"/>
    <cellStyle name="Calculation 37 3 5" xfId="9431" xr:uid="{00000000-0005-0000-0000-0000D30F0000}"/>
    <cellStyle name="Calculation 37 3 6" xfId="9513" xr:uid="{00000000-0005-0000-0000-0000D40F0000}"/>
    <cellStyle name="Calculation 37 4" xfId="4056" xr:uid="{00000000-0005-0000-0000-0000D50F0000}"/>
    <cellStyle name="Calculation 37 4 2" xfId="5725" xr:uid="{00000000-0005-0000-0000-0000D60F0000}"/>
    <cellStyle name="Calculation 37 4 2 2" xfId="8675" xr:uid="{00000000-0005-0000-0000-0000D70F0000}"/>
    <cellStyle name="Calculation 37 4 2 2 2" xfId="13415" xr:uid="{00000000-0005-0000-0000-0000D80F0000}"/>
    <cellStyle name="Calculation 37 4 2 2 3" xfId="15944" xr:uid="{00000000-0005-0000-0000-0000D90F0000}"/>
    <cellStyle name="Calculation 37 4 3" xfId="7178" xr:uid="{00000000-0005-0000-0000-0000DA0F0000}"/>
    <cellStyle name="Calculation 37 4 3 2" xfId="11946" xr:uid="{00000000-0005-0000-0000-0000DB0F0000}"/>
    <cellStyle name="Calculation 37 4 3 3" xfId="14485" xr:uid="{00000000-0005-0000-0000-0000DC0F0000}"/>
    <cellStyle name="Calculation 37 4 4" xfId="10239" xr:uid="{00000000-0005-0000-0000-0000DD0F0000}"/>
    <cellStyle name="Calculation 37 4 5" xfId="9225" xr:uid="{00000000-0005-0000-0000-0000DE0F0000}"/>
    <cellStyle name="Calculation 37 5" xfId="4591" xr:uid="{00000000-0005-0000-0000-0000DF0F0000}"/>
    <cellStyle name="Calculation 37 5 2" xfId="7545" xr:uid="{00000000-0005-0000-0000-0000E00F0000}"/>
    <cellStyle name="Calculation 37 5 2 2" xfId="12285" xr:uid="{00000000-0005-0000-0000-0000E10F0000}"/>
    <cellStyle name="Calculation 37 5 2 3" xfId="14814" xr:uid="{00000000-0005-0000-0000-0000E20F0000}"/>
    <cellStyle name="Calculation 37 5 3" xfId="10624" xr:uid="{00000000-0005-0000-0000-0000E30F0000}"/>
    <cellStyle name="Calculation 37 5 4" xfId="9990" xr:uid="{00000000-0005-0000-0000-0000E40F0000}"/>
    <cellStyle name="Calculation 37 6" xfId="6402" xr:uid="{00000000-0005-0000-0000-0000E50F0000}"/>
    <cellStyle name="Calculation 37 6 2" xfId="11312" xr:uid="{00000000-0005-0000-0000-0000E60F0000}"/>
    <cellStyle name="Calculation 37 6 3" xfId="13918" xr:uid="{00000000-0005-0000-0000-0000E70F0000}"/>
    <cellStyle name="Calculation 38" xfId="1176" xr:uid="{00000000-0005-0000-0000-0000E80F0000}"/>
    <cellStyle name="Calculation 38 2" xfId="2175" xr:uid="{00000000-0005-0000-0000-0000E90F0000}"/>
    <cellStyle name="Calculation 38 2 2" xfId="4059" xr:uid="{00000000-0005-0000-0000-0000EA0F0000}"/>
    <cellStyle name="Calculation 38 2 2 2" xfId="5728" xr:uid="{00000000-0005-0000-0000-0000EB0F0000}"/>
    <cellStyle name="Calculation 38 2 2 2 2" xfId="8678" xr:uid="{00000000-0005-0000-0000-0000EC0F0000}"/>
    <cellStyle name="Calculation 38 2 2 2 2 2" xfId="13418" xr:uid="{00000000-0005-0000-0000-0000ED0F0000}"/>
    <cellStyle name="Calculation 38 2 2 2 2 3" xfId="15947" xr:uid="{00000000-0005-0000-0000-0000EE0F0000}"/>
    <cellStyle name="Calculation 38 2 2 3" xfId="7181" xr:uid="{00000000-0005-0000-0000-0000EF0F0000}"/>
    <cellStyle name="Calculation 38 2 2 3 2" xfId="11949" xr:uid="{00000000-0005-0000-0000-0000F00F0000}"/>
    <cellStyle name="Calculation 38 2 2 3 3" xfId="14488" xr:uid="{00000000-0005-0000-0000-0000F10F0000}"/>
    <cellStyle name="Calculation 38 2 2 4" xfId="10242" xr:uid="{00000000-0005-0000-0000-0000F20F0000}"/>
    <cellStyle name="Calculation 38 2 2 5" xfId="10150" xr:uid="{00000000-0005-0000-0000-0000F30F0000}"/>
    <cellStyle name="Calculation 38 2 3" xfId="5284" xr:uid="{00000000-0005-0000-0000-0000F40F0000}"/>
    <cellStyle name="Calculation 38 2 3 2" xfId="8234" xr:uid="{00000000-0005-0000-0000-0000F50F0000}"/>
    <cellStyle name="Calculation 38 2 3 2 2" xfId="12974" xr:uid="{00000000-0005-0000-0000-0000F60F0000}"/>
    <cellStyle name="Calculation 38 2 3 2 3" xfId="15503" xr:uid="{00000000-0005-0000-0000-0000F70F0000}"/>
    <cellStyle name="Calculation 38 2 4" xfId="4840" xr:uid="{00000000-0005-0000-0000-0000F80F0000}"/>
    <cellStyle name="Calculation 38 2 4 2" xfId="7792" xr:uid="{00000000-0005-0000-0000-0000F90F0000}"/>
    <cellStyle name="Calculation 38 2 4 2 2" xfId="12532" xr:uid="{00000000-0005-0000-0000-0000FA0F0000}"/>
    <cellStyle name="Calculation 38 2 4 2 3" xfId="15061" xr:uid="{00000000-0005-0000-0000-0000FB0F0000}"/>
    <cellStyle name="Calculation 38 2 5" xfId="6399" xr:uid="{00000000-0005-0000-0000-0000FC0F0000}"/>
    <cellStyle name="Calculation 38 2 5 2" xfId="11309" xr:uid="{00000000-0005-0000-0000-0000FD0F0000}"/>
    <cellStyle name="Calculation 38 2 5 3" xfId="13915" xr:uid="{00000000-0005-0000-0000-0000FE0F0000}"/>
    <cellStyle name="Calculation 38 2 6" xfId="6576" xr:uid="{00000000-0005-0000-0000-0000FF0F0000}"/>
    <cellStyle name="Calculation 38 2 6 2" xfId="11449" xr:uid="{00000000-0005-0000-0000-000000100000}"/>
    <cellStyle name="Calculation 38 2 6 3" xfId="14044" xr:uid="{00000000-0005-0000-0000-000001100000}"/>
    <cellStyle name="Calculation 38 2 7" xfId="9434" xr:uid="{00000000-0005-0000-0000-000002100000}"/>
    <cellStyle name="Calculation 38 2 8" xfId="9510" xr:uid="{00000000-0005-0000-0000-000003100000}"/>
    <cellStyle name="Calculation 38 3" xfId="2174" xr:uid="{00000000-0005-0000-0000-000004100000}"/>
    <cellStyle name="Calculation 38 3 2" xfId="5283" xr:uid="{00000000-0005-0000-0000-000005100000}"/>
    <cellStyle name="Calculation 38 3 2 2" xfId="8233" xr:uid="{00000000-0005-0000-0000-000006100000}"/>
    <cellStyle name="Calculation 38 3 2 2 2" xfId="12973" xr:uid="{00000000-0005-0000-0000-000007100000}"/>
    <cellStyle name="Calculation 38 3 2 2 3" xfId="15502" xr:uid="{00000000-0005-0000-0000-000008100000}"/>
    <cellStyle name="Calculation 38 3 3" xfId="4839" xr:uid="{00000000-0005-0000-0000-000009100000}"/>
    <cellStyle name="Calculation 38 3 3 2" xfId="7791" xr:uid="{00000000-0005-0000-0000-00000A100000}"/>
    <cellStyle name="Calculation 38 3 3 2 2" xfId="12531" xr:uid="{00000000-0005-0000-0000-00000B100000}"/>
    <cellStyle name="Calculation 38 3 3 2 3" xfId="15060" xr:uid="{00000000-0005-0000-0000-00000C100000}"/>
    <cellStyle name="Calculation 38 3 4" xfId="6575" xr:uid="{00000000-0005-0000-0000-00000D100000}"/>
    <cellStyle name="Calculation 38 3 4 2" xfId="11448" xr:uid="{00000000-0005-0000-0000-00000E100000}"/>
    <cellStyle name="Calculation 38 3 4 3" xfId="14043" xr:uid="{00000000-0005-0000-0000-00000F100000}"/>
    <cellStyle name="Calculation 38 3 5" xfId="9433" xr:uid="{00000000-0005-0000-0000-000010100000}"/>
    <cellStyle name="Calculation 38 3 6" xfId="9511" xr:uid="{00000000-0005-0000-0000-000011100000}"/>
    <cellStyle name="Calculation 38 4" xfId="4058" xr:uid="{00000000-0005-0000-0000-000012100000}"/>
    <cellStyle name="Calculation 38 4 2" xfId="5727" xr:uid="{00000000-0005-0000-0000-000013100000}"/>
    <cellStyle name="Calculation 38 4 2 2" xfId="8677" xr:uid="{00000000-0005-0000-0000-000014100000}"/>
    <cellStyle name="Calculation 38 4 2 2 2" xfId="13417" xr:uid="{00000000-0005-0000-0000-000015100000}"/>
    <cellStyle name="Calculation 38 4 2 2 3" xfId="15946" xr:uid="{00000000-0005-0000-0000-000016100000}"/>
    <cellStyle name="Calculation 38 4 3" xfId="7180" xr:uid="{00000000-0005-0000-0000-000017100000}"/>
    <cellStyle name="Calculation 38 4 3 2" xfId="11948" xr:uid="{00000000-0005-0000-0000-000018100000}"/>
    <cellStyle name="Calculation 38 4 3 3" xfId="14487" xr:uid="{00000000-0005-0000-0000-000019100000}"/>
    <cellStyle name="Calculation 38 4 4" xfId="10241" xr:uid="{00000000-0005-0000-0000-00001A100000}"/>
    <cellStyle name="Calculation 38 4 5" xfId="9224" xr:uid="{00000000-0005-0000-0000-00001B100000}"/>
    <cellStyle name="Calculation 38 5" xfId="4592" xr:uid="{00000000-0005-0000-0000-00001C100000}"/>
    <cellStyle name="Calculation 38 5 2" xfId="7546" xr:uid="{00000000-0005-0000-0000-00001D100000}"/>
    <cellStyle name="Calculation 38 5 2 2" xfId="12286" xr:uid="{00000000-0005-0000-0000-00001E100000}"/>
    <cellStyle name="Calculation 38 5 2 3" xfId="14815" xr:uid="{00000000-0005-0000-0000-00001F100000}"/>
    <cellStyle name="Calculation 38 5 3" xfId="10625" xr:uid="{00000000-0005-0000-0000-000020100000}"/>
    <cellStyle name="Calculation 38 5 4" xfId="9061" xr:uid="{00000000-0005-0000-0000-000021100000}"/>
    <cellStyle name="Calculation 38 6" xfId="6400" xr:uid="{00000000-0005-0000-0000-000022100000}"/>
    <cellStyle name="Calculation 38 6 2" xfId="11310" xr:uid="{00000000-0005-0000-0000-000023100000}"/>
    <cellStyle name="Calculation 38 6 3" xfId="13916" xr:uid="{00000000-0005-0000-0000-000024100000}"/>
    <cellStyle name="Calculation 39" xfId="1177" xr:uid="{00000000-0005-0000-0000-000025100000}"/>
    <cellStyle name="Calculation 39 2" xfId="2177" xr:uid="{00000000-0005-0000-0000-000026100000}"/>
    <cellStyle name="Calculation 39 2 2" xfId="4061" xr:uid="{00000000-0005-0000-0000-000027100000}"/>
    <cellStyle name="Calculation 39 2 2 2" xfId="5730" xr:uid="{00000000-0005-0000-0000-000028100000}"/>
    <cellStyle name="Calculation 39 2 2 2 2" xfId="8680" xr:uid="{00000000-0005-0000-0000-000029100000}"/>
    <cellStyle name="Calculation 39 2 2 2 2 2" xfId="13420" xr:uid="{00000000-0005-0000-0000-00002A100000}"/>
    <cellStyle name="Calculation 39 2 2 2 2 3" xfId="15949" xr:uid="{00000000-0005-0000-0000-00002B100000}"/>
    <cellStyle name="Calculation 39 2 2 3" xfId="7183" xr:uid="{00000000-0005-0000-0000-00002C100000}"/>
    <cellStyle name="Calculation 39 2 2 3 2" xfId="11951" xr:uid="{00000000-0005-0000-0000-00002D100000}"/>
    <cellStyle name="Calculation 39 2 2 3 3" xfId="14490" xr:uid="{00000000-0005-0000-0000-00002E100000}"/>
    <cellStyle name="Calculation 39 2 2 4" xfId="10244" xr:uid="{00000000-0005-0000-0000-00002F100000}"/>
    <cellStyle name="Calculation 39 2 2 5" xfId="59" xr:uid="{00000000-0005-0000-0000-000030100000}"/>
    <cellStyle name="Calculation 39 2 3" xfId="5286" xr:uid="{00000000-0005-0000-0000-000031100000}"/>
    <cellStyle name="Calculation 39 2 3 2" xfId="8236" xr:uid="{00000000-0005-0000-0000-000032100000}"/>
    <cellStyle name="Calculation 39 2 3 2 2" xfId="12976" xr:uid="{00000000-0005-0000-0000-000033100000}"/>
    <cellStyle name="Calculation 39 2 3 2 3" xfId="15505" xr:uid="{00000000-0005-0000-0000-000034100000}"/>
    <cellStyle name="Calculation 39 2 4" xfId="4842" xr:uid="{00000000-0005-0000-0000-000035100000}"/>
    <cellStyle name="Calculation 39 2 4 2" xfId="7794" xr:uid="{00000000-0005-0000-0000-000036100000}"/>
    <cellStyle name="Calculation 39 2 4 2 2" xfId="12534" xr:uid="{00000000-0005-0000-0000-000037100000}"/>
    <cellStyle name="Calculation 39 2 4 2 3" xfId="15063" xr:uid="{00000000-0005-0000-0000-000038100000}"/>
    <cellStyle name="Calculation 39 2 5" xfId="6397" xr:uid="{00000000-0005-0000-0000-000039100000}"/>
    <cellStyle name="Calculation 39 2 5 2" xfId="11307" xr:uid="{00000000-0005-0000-0000-00003A100000}"/>
    <cellStyle name="Calculation 39 2 5 3" xfId="13913" xr:uid="{00000000-0005-0000-0000-00003B100000}"/>
    <cellStyle name="Calculation 39 2 6" xfId="6578" xr:uid="{00000000-0005-0000-0000-00003C100000}"/>
    <cellStyle name="Calculation 39 2 6 2" xfId="11451" xr:uid="{00000000-0005-0000-0000-00003D100000}"/>
    <cellStyle name="Calculation 39 2 6 3" xfId="14046" xr:uid="{00000000-0005-0000-0000-00003E100000}"/>
    <cellStyle name="Calculation 39 2 7" xfId="9436" xr:uid="{00000000-0005-0000-0000-00003F100000}"/>
    <cellStyle name="Calculation 39 2 8" xfId="9508" xr:uid="{00000000-0005-0000-0000-000040100000}"/>
    <cellStyle name="Calculation 39 3" xfId="2176" xr:uid="{00000000-0005-0000-0000-000041100000}"/>
    <cellStyle name="Calculation 39 3 2" xfId="5285" xr:uid="{00000000-0005-0000-0000-000042100000}"/>
    <cellStyle name="Calculation 39 3 2 2" xfId="8235" xr:uid="{00000000-0005-0000-0000-000043100000}"/>
    <cellStyle name="Calculation 39 3 2 2 2" xfId="12975" xr:uid="{00000000-0005-0000-0000-000044100000}"/>
    <cellStyle name="Calculation 39 3 2 2 3" xfId="15504" xr:uid="{00000000-0005-0000-0000-000045100000}"/>
    <cellStyle name="Calculation 39 3 3" xfId="4841" xr:uid="{00000000-0005-0000-0000-000046100000}"/>
    <cellStyle name="Calculation 39 3 3 2" xfId="7793" xr:uid="{00000000-0005-0000-0000-000047100000}"/>
    <cellStyle name="Calculation 39 3 3 2 2" xfId="12533" xr:uid="{00000000-0005-0000-0000-000048100000}"/>
    <cellStyle name="Calculation 39 3 3 2 3" xfId="15062" xr:uid="{00000000-0005-0000-0000-000049100000}"/>
    <cellStyle name="Calculation 39 3 4" xfId="6577" xr:uid="{00000000-0005-0000-0000-00004A100000}"/>
    <cellStyle name="Calculation 39 3 4 2" xfId="11450" xr:uid="{00000000-0005-0000-0000-00004B100000}"/>
    <cellStyle name="Calculation 39 3 4 3" xfId="14045" xr:uid="{00000000-0005-0000-0000-00004C100000}"/>
    <cellStyle name="Calculation 39 3 5" xfId="9435" xr:uid="{00000000-0005-0000-0000-00004D100000}"/>
    <cellStyle name="Calculation 39 3 6" xfId="9509" xr:uid="{00000000-0005-0000-0000-00004E100000}"/>
    <cellStyle name="Calculation 39 4" xfId="4060" xr:uid="{00000000-0005-0000-0000-00004F100000}"/>
    <cellStyle name="Calculation 39 4 2" xfId="5729" xr:uid="{00000000-0005-0000-0000-000050100000}"/>
    <cellStyle name="Calculation 39 4 2 2" xfId="8679" xr:uid="{00000000-0005-0000-0000-000051100000}"/>
    <cellStyle name="Calculation 39 4 2 2 2" xfId="13419" xr:uid="{00000000-0005-0000-0000-000052100000}"/>
    <cellStyle name="Calculation 39 4 2 2 3" xfId="15948" xr:uid="{00000000-0005-0000-0000-000053100000}"/>
    <cellStyle name="Calculation 39 4 3" xfId="7182" xr:uid="{00000000-0005-0000-0000-000054100000}"/>
    <cellStyle name="Calculation 39 4 3 2" xfId="11950" xr:uid="{00000000-0005-0000-0000-000055100000}"/>
    <cellStyle name="Calculation 39 4 3 3" xfId="14489" xr:uid="{00000000-0005-0000-0000-000056100000}"/>
    <cellStyle name="Calculation 39 4 4" xfId="10243" xr:uid="{00000000-0005-0000-0000-000057100000}"/>
    <cellStyle name="Calculation 39 4 5" xfId="9223" xr:uid="{00000000-0005-0000-0000-000058100000}"/>
    <cellStyle name="Calculation 39 5" xfId="4593" xr:uid="{00000000-0005-0000-0000-000059100000}"/>
    <cellStyle name="Calculation 39 5 2" xfId="7547" xr:uid="{00000000-0005-0000-0000-00005A100000}"/>
    <cellStyle name="Calculation 39 5 2 2" xfId="12287" xr:uid="{00000000-0005-0000-0000-00005B100000}"/>
    <cellStyle name="Calculation 39 5 2 3" xfId="14816" xr:uid="{00000000-0005-0000-0000-00005C100000}"/>
    <cellStyle name="Calculation 39 5 3" xfId="10626" xr:uid="{00000000-0005-0000-0000-00005D100000}"/>
    <cellStyle name="Calculation 39 5 4" xfId="9989" xr:uid="{00000000-0005-0000-0000-00005E100000}"/>
    <cellStyle name="Calculation 39 6" xfId="6398" xr:uid="{00000000-0005-0000-0000-00005F100000}"/>
    <cellStyle name="Calculation 39 6 2" xfId="11308" xr:uid="{00000000-0005-0000-0000-000060100000}"/>
    <cellStyle name="Calculation 39 6 3" xfId="13914" xr:uid="{00000000-0005-0000-0000-000061100000}"/>
    <cellStyle name="Calculation 4" xfId="1178" xr:uid="{00000000-0005-0000-0000-000062100000}"/>
    <cellStyle name="Calculation 4 2" xfId="2179" xr:uid="{00000000-0005-0000-0000-000063100000}"/>
    <cellStyle name="Calculation 4 2 2" xfId="4063" xr:uid="{00000000-0005-0000-0000-000064100000}"/>
    <cellStyle name="Calculation 4 2 2 2" xfId="5732" xr:uid="{00000000-0005-0000-0000-000065100000}"/>
    <cellStyle name="Calculation 4 2 2 2 2" xfId="8682" xr:uid="{00000000-0005-0000-0000-000066100000}"/>
    <cellStyle name="Calculation 4 2 2 2 2 2" xfId="13422" xr:uid="{00000000-0005-0000-0000-000067100000}"/>
    <cellStyle name="Calculation 4 2 2 2 2 3" xfId="15951" xr:uid="{00000000-0005-0000-0000-000068100000}"/>
    <cellStyle name="Calculation 4 2 2 3" xfId="7185" xr:uid="{00000000-0005-0000-0000-000069100000}"/>
    <cellStyle name="Calculation 4 2 2 3 2" xfId="11953" xr:uid="{00000000-0005-0000-0000-00006A100000}"/>
    <cellStyle name="Calculation 4 2 2 3 3" xfId="14492" xr:uid="{00000000-0005-0000-0000-00006B100000}"/>
    <cellStyle name="Calculation 4 2 2 4" xfId="10246" xr:uid="{00000000-0005-0000-0000-00006C100000}"/>
    <cellStyle name="Calculation 4 2 2 5" xfId="9222" xr:uid="{00000000-0005-0000-0000-00006D100000}"/>
    <cellStyle name="Calculation 4 2 3" xfId="5288" xr:uid="{00000000-0005-0000-0000-00006E100000}"/>
    <cellStyle name="Calculation 4 2 3 2" xfId="8238" xr:uid="{00000000-0005-0000-0000-00006F100000}"/>
    <cellStyle name="Calculation 4 2 3 2 2" xfId="12978" xr:uid="{00000000-0005-0000-0000-000070100000}"/>
    <cellStyle name="Calculation 4 2 3 2 3" xfId="15507" xr:uid="{00000000-0005-0000-0000-000071100000}"/>
    <cellStyle name="Calculation 4 2 4" xfId="4844" xr:uid="{00000000-0005-0000-0000-000072100000}"/>
    <cellStyle name="Calculation 4 2 4 2" xfId="7796" xr:uid="{00000000-0005-0000-0000-000073100000}"/>
    <cellStyle name="Calculation 4 2 4 2 2" xfId="12536" xr:uid="{00000000-0005-0000-0000-000074100000}"/>
    <cellStyle name="Calculation 4 2 4 2 3" xfId="15065" xr:uid="{00000000-0005-0000-0000-000075100000}"/>
    <cellStyle name="Calculation 4 2 5" xfId="6395" xr:uid="{00000000-0005-0000-0000-000076100000}"/>
    <cellStyle name="Calculation 4 2 5 2" xfId="11305" xr:uid="{00000000-0005-0000-0000-000077100000}"/>
    <cellStyle name="Calculation 4 2 5 3" xfId="13911" xr:uid="{00000000-0005-0000-0000-000078100000}"/>
    <cellStyle name="Calculation 4 2 6" xfId="6580" xr:uid="{00000000-0005-0000-0000-000079100000}"/>
    <cellStyle name="Calculation 4 2 6 2" xfId="11453" xr:uid="{00000000-0005-0000-0000-00007A100000}"/>
    <cellStyle name="Calculation 4 2 6 3" xfId="14048" xr:uid="{00000000-0005-0000-0000-00007B100000}"/>
    <cellStyle name="Calculation 4 2 7" xfId="9438" xr:uid="{00000000-0005-0000-0000-00007C100000}"/>
    <cellStyle name="Calculation 4 2 8" xfId="11516" xr:uid="{00000000-0005-0000-0000-00007D100000}"/>
    <cellStyle name="Calculation 4 3" xfId="2178" xr:uid="{00000000-0005-0000-0000-00007E100000}"/>
    <cellStyle name="Calculation 4 3 2" xfId="5287" xr:uid="{00000000-0005-0000-0000-00007F100000}"/>
    <cellStyle name="Calculation 4 3 2 2" xfId="8237" xr:uid="{00000000-0005-0000-0000-000080100000}"/>
    <cellStyle name="Calculation 4 3 2 2 2" xfId="12977" xr:uid="{00000000-0005-0000-0000-000081100000}"/>
    <cellStyle name="Calculation 4 3 2 2 3" xfId="15506" xr:uid="{00000000-0005-0000-0000-000082100000}"/>
    <cellStyle name="Calculation 4 3 3" xfId="4843" xr:uid="{00000000-0005-0000-0000-000083100000}"/>
    <cellStyle name="Calculation 4 3 3 2" xfId="7795" xr:uid="{00000000-0005-0000-0000-000084100000}"/>
    <cellStyle name="Calculation 4 3 3 2 2" xfId="12535" xr:uid="{00000000-0005-0000-0000-000085100000}"/>
    <cellStyle name="Calculation 4 3 3 2 3" xfId="15064" xr:uid="{00000000-0005-0000-0000-000086100000}"/>
    <cellStyle name="Calculation 4 3 4" xfId="6579" xr:uid="{00000000-0005-0000-0000-000087100000}"/>
    <cellStyle name="Calculation 4 3 4 2" xfId="11452" xr:uid="{00000000-0005-0000-0000-000088100000}"/>
    <cellStyle name="Calculation 4 3 4 3" xfId="14047" xr:uid="{00000000-0005-0000-0000-000089100000}"/>
    <cellStyle name="Calculation 4 3 5" xfId="9437" xr:uid="{00000000-0005-0000-0000-00008A100000}"/>
    <cellStyle name="Calculation 4 3 6" xfId="9354" xr:uid="{00000000-0005-0000-0000-00008B100000}"/>
    <cellStyle name="Calculation 4 4" xfId="4062" xr:uid="{00000000-0005-0000-0000-00008C100000}"/>
    <cellStyle name="Calculation 4 4 2" xfId="5731" xr:uid="{00000000-0005-0000-0000-00008D100000}"/>
    <cellStyle name="Calculation 4 4 2 2" xfId="8681" xr:uid="{00000000-0005-0000-0000-00008E100000}"/>
    <cellStyle name="Calculation 4 4 2 2 2" xfId="13421" xr:uid="{00000000-0005-0000-0000-00008F100000}"/>
    <cellStyle name="Calculation 4 4 2 2 3" xfId="15950" xr:uid="{00000000-0005-0000-0000-000090100000}"/>
    <cellStyle name="Calculation 4 4 3" xfId="7184" xr:uid="{00000000-0005-0000-0000-000091100000}"/>
    <cellStyle name="Calculation 4 4 3 2" xfId="11952" xr:uid="{00000000-0005-0000-0000-000092100000}"/>
    <cellStyle name="Calculation 4 4 3 3" xfId="14491" xr:uid="{00000000-0005-0000-0000-000093100000}"/>
    <cellStyle name="Calculation 4 4 4" xfId="10245" xr:uid="{00000000-0005-0000-0000-000094100000}"/>
    <cellStyle name="Calculation 4 4 5" xfId="10149" xr:uid="{00000000-0005-0000-0000-000095100000}"/>
    <cellStyle name="Calculation 4 5" xfId="4594" xr:uid="{00000000-0005-0000-0000-000096100000}"/>
    <cellStyle name="Calculation 4 5 2" xfId="7548" xr:uid="{00000000-0005-0000-0000-000097100000}"/>
    <cellStyle name="Calculation 4 5 2 2" xfId="12288" xr:uid="{00000000-0005-0000-0000-000098100000}"/>
    <cellStyle name="Calculation 4 5 2 3" xfId="14817" xr:uid="{00000000-0005-0000-0000-000099100000}"/>
    <cellStyle name="Calculation 4 5 3" xfId="10627" xr:uid="{00000000-0005-0000-0000-00009A100000}"/>
    <cellStyle name="Calculation 4 5 4" xfId="9060" xr:uid="{00000000-0005-0000-0000-00009B100000}"/>
    <cellStyle name="Calculation 4 6" xfId="6396" xr:uid="{00000000-0005-0000-0000-00009C100000}"/>
    <cellStyle name="Calculation 4 6 2" xfId="11306" xr:uid="{00000000-0005-0000-0000-00009D100000}"/>
    <cellStyle name="Calculation 4 6 3" xfId="13912" xr:uid="{00000000-0005-0000-0000-00009E100000}"/>
    <cellStyle name="Calculation 40" xfId="1179" xr:uid="{00000000-0005-0000-0000-00009F100000}"/>
    <cellStyle name="Calculation 40 2" xfId="2181" xr:uid="{00000000-0005-0000-0000-0000A0100000}"/>
    <cellStyle name="Calculation 40 2 2" xfId="4065" xr:uid="{00000000-0005-0000-0000-0000A1100000}"/>
    <cellStyle name="Calculation 40 2 2 2" xfId="5734" xr:uid="{00000000-0005-0000-0000-0000A2100000}"/>
    <cellStyle name="Calculation 40 2 2 2 2" xfId="8684" xr:uid="{00000000-0005-0000-0000-0000A3100000}"/>
    <cellStyle name="Calculation 40 2 2 2 2 2" xfId="13424" xr:uid="{00000000-0005-0000-0000-0000A4100000}"/>
    <cellStyle name="Calculation 40 2 2 2 2 3" xfId="15953" xr:uid="{00000000-0005-0000-0000-0000A5100000}"/>
    <cellStyle name="Calculation 40 2 2 3" xfId="7187" xr:uid="{00000000-0005-0000-0000-0000A6100000}"/>
    <cellStyle name="Calculation 40 2 2 3 2" xfId="11955" xr:uid="{00000000-0005-0000-0000-0000A7100000}"/>
    <cellStyle name="Calculation 40 2 2 3 3" xfId="14494" xr:uid="{00000000-0005-0000-0000-0000A8100000}"/>
    <cellStyle name="Calculation 40 2 2 4" xfId="10248" xr:uid="{00000000-0005-0000-0000-0000A9100000}"/>
    <cellStyle name="Calculation 40 2 2 5" xfId="9221" xr:uid="{00000000-0005-0000-0000-0000AA100000}"/>
    <cellStyle name="Calculation 40 2 3" xfId="5290" xr:uid="{00000000-0005-0000-0000-0000AB100000}"/>
    <cellStyle name="Calculation 40 2 3 2" xfId="8240" xr:uid="{00000000-0005-0000-0000-0000AC100000}"/>
    <cellStyle name="Calculation 40 2 3 2 2" xfId="12980" xr:uid="{00000000-0005-0000-0000-0000AD100000}"/>
    <cellStyle name="Calculation 40 2 3 2 3" xfId="15509" xr:uid="{00000000-0005-0000-0000-0000AE100000}"/>
    <cellStyle name="Calculation 40 2 4" xfId="4846" xr:uid="{00000000-0005-0000-0000-0000AF100000}"/>
    <cellStyle name="Calculation 40 2 4 2" xfId="7798" xr:uid="{00000000-0005-0000-0000-0000B0100000}"/>
    <cellStyle name="Calculation 40 2 4 2 2" xfId="12538" xr:uid="{00000000-0005-0000-0000-0000B1100000}"/>
    <cellStyle name="Calculation 40 2 4 2 3" xfId="15067" xr:uid="{00000000-0005-0000-0000-0000B2100000}"/>
    <cellStyle name="Calculation 40 2 5" xfId="6393" xr:uid="{00000000-0005-0000-0000-0000B3100000}"/>
    <cellStyle name="Calculation 40 2 5 2" xfId="11303" xr:uid="{00000000-0005-0000-0000-0000B4100000}"/>
    <cellStyle name="Calculation 40 2 5 3" xfId="13909" xr:uid="{00000000-0005-0000-0000-0000B5100000}"/>
    <cellStyle name="Calculation 40 2 6" xfId="6582" xr:uid="{00000000-0005-0000-0000-0000B6100000}"/>
    <cellStyle name="Calculation 40 2 6 2" xfId="11455" xr:uid="{00000000-0005-0000-0000-0000B7100000}"/>
    <cellStyle name="Calculation 40 2 6 3" xfId="14050" xr:uid="{00000000-0005-0000-0000-0000B8100000}"/>
    <cellStyle name="Calculation 40 2 7" xfId="9440" xr:uid="{00000000-0005-0000-0000-0000B9100000}"/>
    <cellStyle name="Calculation 40 2 8" xfId="9353" xr:uid="{00000000-0005-0000-0000-0000BA100000}"/>
    <cellStyle name="Calculation 40 3" xfId="2180" xr:uid="{00000000-0005-0000-0000-0000BB100000}"/>
    <cellStyle name="Calculation 40 3 2" xfId="5289" xr:uid="{00000000-0005-0000-0000-0000BC100000}"/>
    <cellStyle name="Calculation 40 3 2 2" xfId="8239" xr:uid="{00000000-0005-0000-0000-0000BD100000}"/>
    <cellStyle name="Calculation 40 3 2 2 2" xfId="12979" xr:uid="{00000000-0005-0000-0000-0000BE100000}"/>
    <cellStyle name="Calculation 40 3 2 2 3" xfId="15508" xr:uid="{00000000-0005-0000-0000-0000BF100000}"/>
    <cellStyle name="Calculation 40 3 3" xfId="4845" xr:uid="{00000000-0005-0000-0000-0000C0100000}"/>
    <cellStyle name="Calculation 40 3 3 2" xfId="7797" xr:uid="{00000000-0005-0000-0000-0000C1100000}"/>
    <cellStyle name="Calculation 40 3 3 2 2" xfId="12537" xr:uid="{00000000-0005-0000-0000-0000C2100000}"/>
    <cellStyle name="Calculation 40 3 3 2 3" xfId="15066" xr:uid="{00000000-0005-0000-0000-0000C3100000}"/>
    <cellStyle name="Calculation 40 3 4" xfId="6581" xr:uid="{00000000-0005-0000-0000-0000C4100000}"/>
    <cellStyle name="Calculation 40 3 4 2" xfId="11454" xr:uid="{00000000-0005-0000-0000-0000C5100000}"/>
    <cellStyle name="Calculation 40 3 4 3" xfId="14049" xr:uid="{00000000-0005-0000-0000-0000C6100000}"/>
    <cellStyle name="Calculation 40 3 5" xfId="9439" xr:uid="{00000000-0005-0000-0000-0000C7100000}"/>
    <cellStyle name="Calculation 40 3 6" xfId="9506" xr:uid="{00000000-0005-0000-0000-0000C8100000}"/>
    <cellStyle name="Calculation 40 4" xfId="4064" xr:uid="{00000000-0005-0000-0000-0000C9100000}"/>
    <cellStyle name="Calculation 40 4 2" xfId="5733" xr:uid="{00000000-0005-0000-0000-0000CA100000}"/>
    <cellStyle name="Calculation 40 4 2 2" xfId="8683" xr:uid="{00000000-0005-0000-0000-0000CB100000}"/>
    <cellStyle name="Calculation 40 4 2 2 2" xfId="13423" xr:uid="{00000000-0005-0000-0000-0000CC100000}"/>
    <cellStyle name="Calculation 40 4 2 2 3" xfId="15952" xr:uid="{00000000-0005-0000-0000-0000CD100000}"/>
    <cellStyle name="Calculation 40 4 3" xfId="7186" xr:uid="{00000000-0005-0000-0000-0000CE100000}"/>
    <cellStyle name="Calculation 40 4 3 2" xfId="11954" xr:uid="{00000000-0005-0000-0000-0000CF100000}"/>
    <cellStyle name="Calculation 40 4 3 3" xfId="14493" xr:uid="{00000000-0005-0000-0000-0000D0100000}"/>
    <cellStyle name="Calculation 40 4 4" xfId="10247" xr:uid="{00000000-0005-0000-0000-0000D1100000}"/>
    <cellStyle name="Calculation 40 4 5" xfId="10148" xr:uid="{00000000-0005-0000-0000-0000D2100000}"/>
    <cellStyle name="Calculation 40 5" xfId="4595" xr:uid="{00000000-0005-0000-0000-0000D3100000}"/>
    <cellStyle name="Calculation 40 5 2" xfId="7549" xr:uid="{00000000-0005-0000-0000-0000D4100000}"/>
    <cellStyle name="Calculation 40 5 2 2" xfId="12289" xr:uid="{00000000-0005-0000-0000-0000D5100000}"/>
    <cellStyle name="Calculation 40 5 2 3" xfId="14818" xr:uid="{00000000-0005-0000-0000-0000D6100000}"/>
    <cellStyle name="Calculation 40 5 3" xfId="10628" xr:uid="{00000000-0005-0000-0000-0000D7100000}"/>
    <cellStyle name="Calculation 40 5 4" xfId="60" xr:uid="{00000000-0005-0000-0000-0000D8100000}"/>
    <cellStyle name="Calculation 40 6" xfId="6394" xr:uid="{00000000-0005-0000-0000-0000D9100000}"/>
    <cellStyle name="Calculation 40 6 2" xfId="11304" xr:uid="{00000000-0005-0000-0000-0000DA100000}"/>
    <cellStyle name="Calculation 40 6 3" xfId="13910" xr:uid="{00000000-0005-0000-0000-0000DB100000}"/>
    <cellStyle name="Calculation 41" xfId="1180" xr:uid="{00000000-0005-0000-0000-0000DC100000}"/>
    <cellStyle name="Calculation 41 2" xfId="2183" xr:uid="{00000000-0005-0000-0000-0000DD100000}"/>
    <cellStyle name="Calculation 41 2 2" xfId="4067" xr:uid="{00000000-0005-0000-0000-0000DE100000}"/>
    <cellStyle name="Calculation 41 2 2 2" xfId="5736" xr:uid="{00000000-0005-0000-0000-0000DF100000}"/>
    <cellStyle name="Calculation 41 2 2 2 2" xfId="8686" xr:uid="{00000000-0005-0000-0000-0000E0100000}"/>
    <cellStyle name="Calculation 41 2 2 2 2 2" xfId="13426" xr:uid="{00000000-0005-0000-0000-0000E1100000}"/>
    <cellStyle name="Calculation 41 2 2 2 2 3" xfId="15955" xr:uid="{00000000-0005-0000-0000-0000E2100000}"/>
    <cellStyle name="Calculation 41 2 2 3" xfId="7189" xr:uid="{00000000-0005-0000-0000-0000E3100000}"/>
    <cellStyle name="Calculation 41 2 2 3 2" xfId="11957" xr:uid="{00000000-0005-0000-0000-0000E4100000}"/>
    <cellStyle name="Calculation 41 2 2 3 3" xfId="14496" xr:uid="{00000000-0005-0000-0000-0000E5100000}"/>
    <cellStyle name="Calculation 41 2 2 4" xfId="10250" xr:uid="{00000000-0005-0000-0000-0000E6100000}"/>
    <cellStyle name="Calculation 41 2 2 5" xfId="9220" xr:uid="{00000000-0005-0000-0000-0000E7100000}"/>
    <cellStyle name="Calculation 41 2 3" xfId="5292" xr:uid="{00000000-0005-0000-0000-0000E8100000}"/>
    <cellStyle name="Calculation 41 2 3 2" xfId="8242" xr:uid="{00000000-0005-0000-0000-0000E9100000}"/>
    <cellStyle name="Calculation 41 2 3 2 2" xfId="12982" xr:uid="{00000000-0005-0000-0000-0000EA100000}"/>
    <cellStyle name="Calculation 41 2 3 2 3" xfId="15511" xr:uid="{00000000-0005-0000-0000-0000EB100000}"/>
    <cellStyle name="Calculation 41 2 4" xfId="4848" xr:uid="{00000000-0005-0000-0000-0000EC100000}"/>
    <cellStyle name="Calculation 41 2 4 2" xfId="7800" xr:uid="{00000000-0005-0000-0000-0000ED100000}"/>
    <cellStyle name="Calculation 41 2 4 2 2" xfId="12540" xr:uid="{00000000-0005-0000-0000-0000EE100000}"/>
    <cellStyle name="Calculation 41 2 4 2 3" xfId="15069" xr:uid="{00000000-0005-0000-0000-0000EF100000}"/>
    <cellStyle name="Calculation 41 2 5" xfId="6391" xr:uid="{00000000-0005-0000-0000-0000F0100000}"/>
    <cellStyle name="Calculation 41 2 5 2" xfId="11301" xr:uid="{00000000-0005-0000-0000-0000F1100000}"/>
    <cellStyle name="Calculation 41 2 5 3" xfId="13907" xr:uid="{00000000-0005-0000-0000-0000F2100000}"/>
    <cellStyle name="Calculation 41 2 6" xfId="6584" xr:uid="{00000000-0005-0000-0000-0000F3100000}"/>
    <cellStyle name="Calculation 41 2 6 2" xfId="11457" xr:uid="{00000000-0005-0000-0000-0000F4100000}"/>
    <cellStyle name="Calculation 41 2 6 3" xfId="14052" xr:uid="{00000000-0005-0000-0000-0000F5100000}"/>
    <cellStyle name="Calculation 41 2 7" xfId="9442" xr:uid="{00000000-0005-0000-0000-0000F6100000}"/>
    <cellStyle name="Calculation 41 2 8" xfId="9505" xr:uid="{00000000-0005-0000-0000-0000F7100000}"/>
    <cellStyle name="Calculation 41 3" xfId="2182" xr:uid="{00000000-0005-0000-0000-0000F8100000}"/>
    <cellStyle name="Calculation 41 3 2" xfId="5291" xr:uid="{00000000-0005-0000-0000-0000F9100000}"/>
    <cellStyle name="Calculation 41 3 2 2" xfId="8241" xr:uid="{00000000-0005-0000-0000-0000FA100000}"/>
    <cellStyle name="Calculation 41 3 2 2 2" xfId="12981" xr:uid="{00000000-0005-0000-0000-0000FB100000}"/>
    <cellStyle name="Calculation 41 3 2 2 3" xfId="15510" xr:uid="{00000000-0005-0000-0000-0000FC100000}"/>
    <cellStyle name="Calculation 41 3 3" xfId="4847" xr:uid="{00000000-0005-0000-0000-0000FD100000}"/>
    <cellStyle name="Calculation 41 3 3 2" xfId="7799" xr:uid="{00000000-0005-0000-0000-0000FE100000}"/>
    <cellStyle name="Calculation 41 3 3 2 2" xfId="12539" xr:uid="{00000000-0005-0000-0000-0000FF100000}"/>
    <cellStyle name="Calculation 41 3 3 2 3" xfId="15068" xr:uid="{00000000-0005-0000-0000-000000110000}"/>
    <cellStyle name="Calculation 41 3 4" xfId="6583" xr:uid="{00000000-0005-0000-0000-000001110000}"/>
    <cellStyle name="Calculation 41 3 4 2" xfId="11456" xr:uid="{00000000-0005-0000-0000-000002110000}"/>
    <cellStyle name="Calculation 41 3 4 3" xfId="14051" xr:uid="{00000000-0005-0000-0000-000003110000}"/>
    <cellStyle name="Calculation 41 3 5" xfId="9441" xr:uid="{00000000-0005-0000-0000-000004110000}"/>
    <cellStyle name="Calculation 41 3 6" xfId="11515" xr:uid="{00000000-0005-0000-0000-000005110000}"/>
    <cellStyle name="Calculation 41 4" xfId="4066" xr:uid="{00000000-0005-0000-0000-000006110000}"/>
    <cellStyle name="Calculation 41 4 2" xfId="5735" xr:uid="{00000000-0005-0000-0000-000007110000}"/>
    <cellStyle name="Calculation 41 4 2 2" xfId="8685" xr:uid="{00000000-0005-0000-0000-000008110000}"/>
    <cellStyle name="Calculation 41 4 2 2 2" xfId="13425" xr:uid="{00000000-0005-0000-0000-000009110000}"/>
    <cellStyle name="Calculation 41 4 2 2 3" xfId="15954" xr:uid="{00000000-0005-0000-0000-00000A110000}"/>
    <cellStyle name="Calculation 41 4 3" xfId="7188" xr:uid="{00000000-0005-0000-0000-00000B110000}"/>
    <cellStyle name="Calculation 41 4 3 2" xfId="11956" xr:uid="{00000000-0005-0000-0000-00000C110000}"/>
    <cellStyle name="Calculation 41 4 3 3" xfId="14495" xr:uid="{00000000-0005-0000-0000-00000D110000}"/>
    <cellStyle name="Calculation 41 4 4" xfId="10249" xr:uid="{00000000-0005-0000-0000-00000E110000}"/>
    <cellStyle name="Calculation 41 4 5" xfId="10147" xr:uid="{00000000-0005-0000-0000-00000F110000}"/>
    <cellStyle name="Calculation 41 5" xfId="4596" xr:uid="{00000000-0005-0000-0000-000010110000}"/>
    <cellStyle name="Calculation 41 5 2" xfId="7550" xr:uid="{00000000-0005-0000-0000-000011110000}"/>
    <cellStyle name="Calculation 41 5 2 2" xfId="12290" xr:uid="{00000000-0005-0000-0000-000012110000}"/>
    <cellStyle name="Calculation 41 5 2 3" xfId="14819" xr:uid="{00000000-0005-0000-0000-000013110000}"/>
    <cellStyle name="Calculation 41 5 3" xfId="10629" xr:uid="{00000000-0005-0000-0000-000014110000}"/>
    <cellStyle name="Calculation 41 5 4" xfId="9988" xr:uid="{00000000-0005-0000-0000-000015110000}"/>
    <cellStyle name="Calculation 41 6" xfId="6392" xr:uid="{00000000-0005-0000-0000-000016110000}"/>
    <cellStyle name="Calculation 41 6 2" xfId="11302" xr:uid="{00000000-0005-0000-0000-000017110000}"/>
    <cellStyle name="Calculation 41 6 3" xfId="13908" xr:uid="{00000000-0005-0000-0000-000018110000}"/>
    <cellStyle name="Calculation 42" xfId="1181" xr:uid="{00000000-0005-0000-0000-000019110000}"/>
    <cellStyle name="Calculation 42 2" xfId="2185" xr:uid="{00000000-0005-0000-0000-00001A110000}"/>
    <cellStyle name="Calculation 42 2 2" xfId="4069" xr:uid="{00000000-0005-0000-0000-00001B110000}"/>
    <cellStyle name="Calculation 42 2 2 2" xfId="5738" xr:uid="{00000000-0005-0000-0000-00001C110000}"/>
    <cellStyle name="Calculation 42 2 2 2 2" xfId="8688" xr:uid="{00000000-0005-0000-0000-00001D110000}"/>
    <cellStyle name="Calculation 42 2 2 2 2 2" xfId="13428" xr:uid="{00000000-0005-0000-0000-00001E110000}"/>
    <cellStyle name="Calculation 42 2 2 2 2 3" xfId="15957" xr:uid="{00000000-0005-0000-0000-00001F110000}"/>
    <cellStyle name="Calculation 42 2 2 3" xfId="7191" xr:uid="{00000000-0005-0000-0000-000020110000}"/>
    <cellStyle name="Calculation 42 2 2 3 2" xfId="11959" xr:uid="{00000000-0005-0000-0000-000021110000}"/>
    <cellStyle name="Calculation 42 2 2 3 3" xfId="14498" xr:uid="{00000000-0005-0000-0000-000022110000}"/>
    <cellStyle name="Calculation 42 2 2 4" xfId="10252" xr:uid="{00000000-0005-0000-0000-000023110000}"/>
    <cellStyle name="Calculation 42 2 2 5" xfId="9219" xr:uid="{00000000-0005-0000-0000-000024110000}"/>
    <cellStyle name="Calculation 42 2 3" xfId="5294" xr:uid="{00000000-0005-0000-0000-000025110000}"/>
    <cellStyle name="Calculation 42 2 3 2" xfId="8244" xr:uid="{00000000-0005-0000-0000-000026110000}"/>
    <cellStyle name="Calculation 42 2 3 2 2" xfId="12984" xr:uid="{00000000-0005-0000-0000-000027110000}"/>
    <cellStyle name="Calculation 42 2 3 2 3" xfId="15513" xr:uid="{00000000-0005-0000-0000-000028110000}"/>
    <cellStyle name="Calculation 42 2 4" xfId="4850" xr:uid="{00000000-0005-0000-0000-000029110000}"/>
    <cellStyle name="Calculation 42 2 4 2" xfId="7802" xr:uid="{00000000-0005-0000-0000-00002A110000}"/>
    <cellStyle name="Calculation 42 2 4 2 2" xfId="12542" xr:uid="{00000000-0005-0000-0000-00002B110000}"/>
    <cellStyle name="Calculation 42 2 4 2 3" xfId="15071" xr:uid="{00000000-0005-0000-0000-00002C110000}"/>
    <cellStyle name="Calculation 42 2 5" xfId="6389" xr:uid="{00000000-0005-0000-0000-00002D110000}"/>
    <cellStyle name="Calculation 42 2 5 2" xfId="11299" xr:uid="{00000000-0005-0000-0000-00002E110000}"/>
    <cellStyle name="Calculation 42 2 5 3" xfId="13905" xr:uid="{00000000-0005-0000-0000-00002F110000}"/>
    <cellStyle name="Calculation 42 2 6" xfId="6586" xr:uid="{00000000-0005-0000-0000-000030110000}"/>
    <cellStyle name="Calculation 42 2 6 2" xfId="11459" xr:uid="{00000000-0005-0000-0000-000031110000}"/>
    <cellStyle name="Calculation 42 2 6 3" xfId="14054" xr:uid="{00000000-0005-0000-0000-000032110000}"/>
    <cellStyle name="Calculation 42 2 7" xfId="9444" xr:uid="{00000000-0005-0000-0000-000033110000}"/>
    <cellStyle name="Calculation 42 2 8" xfId="11514" xr:uid="{00000000-0005-0000-0000-000034110000}"/>
    <cellStyle name="Calculation 42 3" xfId="2184" xr:uid="{00000000-0005-0000-0000-000035110000}"/>
    <cellStyle name="Calculation 42 3 2" xfId="5293" xr:uid="{00000000-0005-0000-0000-000036110000}"/>
    <cellStyle name="Calculation 42 3 2 2" xfId="8243" xr:uid="{00000000-0005-0000-0000-000037110000}"/>
    <cellStyle name="Calculation 42 3 2 2 2" xfId="12983" xr:uid="{00000000-0005-0000-0000-000038110000}"/>
    <cellStyle name="Calculation 42 3 2 2 3" xfId="15512" xr:uid="{00000000-0005-0000-0000-000039110000}"/>
    <cellStyle name="Calculation 42 3 3" xfId="4849" xr:uid="{00000000-0005-0000-0000-00003A110000}"/>
    <cellStyle name="Calculation 42 3 3 2" xfId="7801" xr:uid="{00000000-0005-0000-0000-00003B110000}"/>
    <cellStyle name="Calculation 42 3 3 2 2" xfId="12541" xr:uid="{00000000-0005-0000-0000-00003C110000}"/>
    <cellStyle name="Calculation 42 3 3 2 3" xfId="15070" xr:uid="{00000000-0005-0000-0000-00003D110000}"/>
    <cellStyle name="Calculation 42 3 4" xfId="6585" xr:uid="{00000000-0005-0000-0000-00003E110000}"/>
    <cellStyle name="Calculation 42 3 4 2" xfId="11458" xr:uid="{00000000-0005-0000-0000-00003F110000}"/>
    <cellStyle name="Calculation 42 3 4 3" xfId="14053" xr:uid="{00000000-0005-0000-0000-000040110000}"/>
    <cellStyle name="Calculation 42 3 5" xfId="9443" xr:uid="{00000000-0005-0000-0000-000041110000}"/>
    <cellStyle name="Calculation 42 3 6" xfId="9352" xr:uid="{00000000-0005-0000-0000-000042110000}"/>
    <cellStyle name="Calculation 42 4" xfId="4068" xr:uid="{00000000-0005-0000-0000-000043110000}"/>
    <cellStyle name="Calculation 42 4 2" xfId="5737" xr:uid="{00000000-0005-0000-0000-000044110000}"/>
    <cellStyle name="Calculation 42 4 2 2" xfId="8687" xr:uid="{00000000-0005-0000-0000-000045110000}"/>
    <cellStyle name="Calculation 42 4 2 2 2" xfId="13427" xr:uid="{00000000-0005-0000-0000-000046110000}"/>
    <cellStyle name="Calculation 42 4 2 2 3" xfId="15956" xr:uid="{00000000-0005-0000-0000-000047110000}"/>
    <cellStyle name="Calculation 42 4 3" xfId="7190" xr:uid="{00000000-0005-0000-0000-000048110000}"/>
    <cellStyle name="Calculation 42 4 3 2" xfId="11958" xr:uid="{00000000-0005-0000-0000-000049110000}"/>
    <cellStyle name="Calculation 42 4 3 3" xfId="14497" xr:uid="{00000000-0005-0000-0000-00004A110000}"/>
    <cellStyle name="Calculation 42 4 4" xfId="10251" xr:uid="{00000000-0005-0000-0000-00004B110000}"/>
    <cellStyle name="Calculation 42 4 5" xfId="10146" xr:uid="{00000000-0005-0000-0000-00004C110000}"/>
    <cellStyle name="Calculation 42 5" xfId="4597" xr:uid="{00000000-0005-0000-0000-00004D110000}"/>
    <cellStyle name="Calculation 42 5 2" xfId="7551" xr:uid="{00000000-0005-0000-0000-00004E110000}"/>
    <cellStyle name="Calculation 42 5 2 2" xfId="12291" xr:uid="{00000000-0005-0000-0000-00004F110000}"/>
    <cellStyle name="Calculation 42 5 2 3" xfId="14820" xr:uid="{00000000-0005-0000-0000-000050110000}"/>
    <cellStyle name="Calculation 42 5 3" xfId="10630" xr:uid="{00000000-0005-0000-0000-000051110000}"/>
    <cellStyle name="Calculation 42 5 4" xfId="9059" xr:uid="{00000000-0005-0000-0000-000052110000}"/>
    <cellStyle name="Calculation 42 6" xfId="6390" xr:uid="{00000000-0005-0000-0000-000053110000}"/>
    <cellStyle name="Calculation 42 6 2" xfId="11300" xr:uid="{00000000-0005-0000-0000-000054110000}"/>
    <cellStyle name="Calculation 42 6 3" xfId="13906" xr:uid="{00000000-0005-0000-0000-000055110000}"/>
    <cellStyle name="Calculation 43" xfId="1182" xr:uid="{00000000-0005-0000-0000-000056110000}"/>
    <cellStyle name="Calculation 43 2" xfId="2187" xr:uid="{00000000-0005-0000-0000-000057110000}"/>
    <cellStyle name="Calculation 43 2 2" xfId="4071" xr:uid="{00000000-0005-0000-0000-000058110000}"/>
    <cellStyle name="Calculation 43 2 2 2" xfId="5740" xr:uid="{00000000-0005-0000-0000-000059110000}"/>
    <cellStyle name="Calculation 43 2 2 2 2" xfId="8690" xr:uid="{00000000-0005-0000-0000-00005A110000}"/>
    <cellStyle name="Calculation 43 2 2 2 2 2" xfId="13430" xr:uid="{00000000-0005-0000-0000-00005B110000}"/>
    <cellStyle name="Calculation 43 2 2 2 2 3" xfId="15959" xr:uid="{00000000-0005-0000-0000-00005C110000}"/>
    <cellStyle name="Calculation 43 2 2 3" xfId="7193" xr:uid="{00000000-0005-0000-0000-00005D110000}"/>
    <cellStyle name="Calculation 43 2 2 3 2" xfId="11961" xr:uid="{00000000-0005-0000-0000-00005E110000}"/>
    <cellStyle name="Calculation 43 2 2 3 3" xfId="14500" xr:uid="{00000000-0005-0000-0000-00005F110000}"/>
    <cellStyle name="Calculation 43 2 2 4" xfId="10254" xr:uid="{00000000-0005-0000-0000-000060110000}"/>
    <cellStyle name="Calculation 43 2 2 5" xfId="9218" xr:uid="{00000000-0005-0000-0000-000061110000}"/>
    <cellStyle name="Calculation 43 2 3" xfId="5296" xr:uid="{00000000-0005-0000-0000-000062110000}"/>
    <cellStyle name="Calculation 43 2 3 2" xfId="8246" xr:uid="{00000000-0005-0000-0000-000063110000}"/>
    <cellStyle name="Calculation 43 2 3 2 2" xfId="12986" xr:uid="{00000000-0005-0000-0000-000064110000}"/>
    <cellStyle name="Calculation 43 2 3 2 3" xfId="15515" xr:uid="{00000000-0005-0000-0000-000065110000}"/>
    <cellStyle name="Calculation 43 2 4" xfId="4852" xr:uid="{00000000-0005-0000-0000-000066110000}"/>
    <cellStyle name="Calculation 43 2 4 2" xfId="7804" xr:uid="{00000000-0005-0000-0000-000067110000}"/>
    <cellStyle name="Calculation 43 2 4 2 2" xfId="12544" xr:uid="{00000000-0005-0000-0000-000068110000}"/>
    <cellStyle name="Calculation 43 2 4 2 3" xfId="15073" xr:uid="{00000000-0005-0000-0000-000069110000}"/>
    <cellStyle name="Calculation 43 2 5" xfId="6387" xr:uid="{00000000-0005-0000-0000-00006A110000}"/>
    <cellStyle name="Calculation 43 2 5 2" xfId="11297" xr:uid="{00000000-0005-0000-0000-00006B110000}"/>
    <cellStyle name="Calculation 43 2 5 3" xfId="13903" xr:uid="{00000000-0005-0000-0000-00006C110000}"/>
    <cellStyle name="Calculation 43 2 6" xfId="6588" xr:uid="{00000000-0005-0000-0000-00006D110000}"/>
    <cellStyle name="Calculation 43 2 6 2" xfId="11461" xr:uid="{00000000-0005-0000-0000-00006E110000}"/>
    <cellStyle name="Calculation 43 2 6 3" xfId="14056" xr:uid="{00000000-0005-0000-0000-00006F110000}"/>
    <cellStyle name="Calculation 43 2 7" xfId="9446" xr:uid="{00000000-0005-0000-0000-000070110000}"/>
    <cellStyle name="Calculation 43 2 8" xfId="9351" xr:uid="{00000000-0005-0000-0000-000071110000}"/>
    <cellStyle name="Calculation 43 3" xfId="2186" xr:uid="{00000000-0005-0000-0000-000072110000}"/>
    <cellStyle name="Calculation 43 3 2" xfId="5295" xr:uid="{00000000-0005-0000-0000-000073110000}"/>
    <cellStyle name="Calculation 43 3 2 2" xfId="8245" xr:uid="{00000000-0005-0000-0000-000074110000}"/>
    <cellStyle name="Calculation 43 3 2 2 2" xfId="12985" xr:uid="{00000000-0005-0000-0000-000075110000}"/>
    <cellStyle name="Calculation 43 3 2 2 3" xfId="15514" xr:uid="{00000000-0005-0000-0000-000076110000}"/>
    <cellStyle name="Calculation 43 3 3" xfId="4851" xr:uid="{00000000-0005-0000-0000-000077110000}"/>
    <cellStyle name="Calculation 43 3 3 2" xfId="7803" xr:uid="{00000000-0005-0000-0000-000078110000}"/>
    <cellStyle name="Calculation 43 3 3 2 2" xfId="12543" xr:uid="{00000000-0005-0000-0000-000079110000}"/>
    <cellStyle name="Calculation 43 3 3 2 3" xfId="15072" xr:uid="{00000000-0005-0000-0000-00007A110000}"/>
    <cellStyle name="Calculation 43 3 4" xfId="6587" xr:uid="{00000000-0005-0000-0000-00007B110000}"/>
    <cellStyle name="Calculation 43 3 4 2" xfId="11460" xr:uid="{00000000-0005-0000-0000-00007C110000}"/>
    <cellStyle name="Calculation 43 3 4 3" xfId="14055" xr:uid="{00000000-0005-0000-0000-00007D110000}"/>
    <cellStyle name="Calculation 43 3 5" xfId="9445" xr:uid="{00000000-0005-0000-0000-00007E110000}"/>
    <cellStyle name="Calculation 43 3 6" xfId="9504" xr:uid="{00000000-0005-0000-0000-00007F110000}"/>
    <cellStyle name="Calculation 43 4" xfId="4070" xr:uid="{00000000-0005-0000-0000-000080110000}"/>
    <cellStyle name="Calculation 43 4 2" xfId="5739" xr:uid="{00000000-0005-0000-0000-000081110000}"/>
    <cellStyle name="Calculation 43 4 2 2" xfId="8689" xr:uid="{00000000-0005-0000-0000-000082110000}"/>
    <cellStyle name="Calculation 43 4 2 2 2" xfId="13429" xr:uid="{00000000-0005-0000-0000-000083110000}"/>
    <cellStyle name="Calculation 43 4 2 2 3" xfId="15958" xr:uid="{00000000-0005-0000-0000-000084110000}"/>
    <cellStyle name="Calculation 43 4 3" xfId="7192" xr:uid="{00000000-0005-0000-0000-000085110000}"/>
    <cellStyle name="Calculation 43 4 3 2" xfId="11960" xr:uid="{00000000-0005-0000-0000-000086110000}"/>
    <cellStyle name="Calculation 43 4 3 3" xfId="14499" xr:uid="{00000000-0005-0000-0000-000087110000}"/>
    <cellStyle name="Calculation 43 4 4" xfId="10253" xr:uid="{00000000-0005-0000-0000-000088110000}"/>
    <cellStyle name="Calculation 43 4 5" xfId="10145" xr:uid="{00000000-0005-0000-0000-000089110000}"/>
    <cellStyle name="Calculation 43 5" xfId="4598" xr:uid="{00000000-0005-0000-0000-00008A110000}"/>
    <cellStyle name="Calculation 43 5 2" xfId="7552" xr:uid="{00000000-0005-0000-0000-00008B110000}"/>
    <cellStyle name="Calculation 43 5 2 2" xfId="12292" xr:uid="{00000000-0005-0000-0000-00008C110000}"/>
    <cellStyle name="Calculation 43 5 2 3" xfId="14821" xr:uid="{00000000-0005-0000-0000-00008D110000}"/>
    <cellStyle name="Calculation 43 5 3" xfId="10631" xr:uid="{00000000-0005-0000-0000-00008E110000}"/>
    <cellStyle name="Calculation 43 5 4" xfId="9987" xr:uid="{00000000-0005-0000-0000-00008F110000}"/>
    <cellStyle name="Calculation 43 6" xfId="6388" xr:uid="{00000000-0005-0000-0000-000090110000}"/>
    <cellStyle name="Calculation 43 6 2" xfId="11298" xr:uid="{00000000-0005-0000-0000-000091110000}"/>
    <cellStyle name="Calculation 43 6 3" xfId="13904" xr:uid="{00000000-0005-0000-0000-000092110000}"/>
    <cellStyle name="Calculation 44" xfId="1183" xr:uid="{00000000-0005-0000-0000-000093110000}"/>
    <cellStyle name="Calculation 44 2" xfId="2189" xr:uid="{00000000-0005-0000-0000-000094110000}"/>
    <cellStyle name="Calculation 44 2 2" xfId="4073" xr:uid="{00000000-0005-0000-0000-000095110000}"/>
    <cellStyle name="Calculation 44 2 2 2" xfId="5742" xr:uid="{00000000-0005-0000-0000-000096110000}"/>
    <cellStyle name="Calculation 44 2 2 2 2" xfId="8692" xr:uid="{00000000-0005-0000-0000-000097110000}"/>
    <cellStyle name="Calculation 44 2 2 2 2 2" xfId="13432" xr:uid="{00000000-0005-0000-0000-000098110000}"/>
    <cellStyle name="Calculation 44 2 2 2 2 3" xfId="15961" xr:uid="{00000000-0005-0000-0000-000099110000}"/>
    <cellStyle name="Calculation 44 2 2 3" xfId="7195" xr:uid="{00000000-0005-0000-0000-00009A110000}"/>
    <cellStyle name="Calculation 44 2 2 3 2" xfId="11963" xr:uid="{00000000-0005-0000-0000-00009B110000}"/>
    <cellStyle name="Calculation 44 2 2 3 3" xfId="14502" xr:uid="{00000000-0005-0000-0000-00009C110000}"/>
    <cellStyle name="Calculation 44 2 2 4" xfId="10256" xr:uid="{00000000-0005-0000-0000-00009D110000}"/>
    <cellStyle name="Calculation 44 2 2 5" xfId="9217" xr:uid="{00000000-0005-0000-0000-00009E110000}"/>
    <cellStyle name="Calculation 44 2 3" xfId="5298" xr:uid="{00000000-0005-0000-0000-00009F110000}"/>
    <cellStyle name="Calculation 44 2 3 2" xfId="8248" xr:uid="{00000000-0005-0000-0000-0000A0110000}"/>
    <cellStyle name="Calculation 44 2 3 2 2" xfId="12988" xr:uid="{00000000-0005-0000-0000-0000A1110000}"/>
    <cellStyle name="Calculation 44 2 3 2 3" xfId="15517" xr:uid="{00000000-0005-0000-0000-0000A2110000}"/>
    <cellStyle name="Calculation 44 2 4" xfId="4854" xr:uid="{00000000-0005-0000-0000-0000A3110000}"/>
    <cellStyle name="Calculation 44 2 4 2" xfId="7806" xr:uid="{00000000-0005-0000-0000-0000A4110000}"/>
    <cellStyle name="Calculation 44 2 4 2 2" xfId="12546" xr:uid="{00000000-0005-0000-0000-0000A5110000}"/>
    <cellStyle name="Calculation 44 2 4 2 3" xfId="15075" xr:uid="{00000000-0005-0000-0000-0000A6110000}"/>
    <cellStyle name="Calculation 44 2 5" xfId="6385" xr:uid="{00000000-0005-0000-0000-0000A7110000}"/>
    <cellStyle name="Calculation 44 2 5 2" xfId="11295" xr:uid="{00000000-0005-0000-0000-0000A8110000}"/>
    <cellStyle name="Calculation 44 2 5 3" xfId="13901" xr:uid="{00000000-0005-0000-0000-0000A9110000}"/>
    <cellStyle name="Calculation 44 2 6" xfId="6590" xr:uid="{00000000-0005-0000-0000-0000AA110000}"/>
    <cellStyle name="Calculation 44 2 6 2" xfId="11463" xr:uid="{00000000-0005-0000-0000-0000AB110000}"/>
    <cellStyle name="Calculation 44 2 6 3" xfId="14058" xr:uid="{00000000-0005-0000-0000-0000AC110000}"/>
    <cellStyle name="Calculation 44 2 7" xfId="9448" xr:uid="{00000000-0005-0000-0000-0000AD110000}"/>
    <cellStyle name="Calculation 44 2 8" xfId="9503" xr:uid="{00000000-0005-0000-0000-0000AE110000}"/>
    <cellStyle name="Calculation 44 3" xfId="2188" xr:uid="{00000000-0005-0000-0000-0000AF110000}"/>
    <cellStyle name="Calculation 44 3 2" xfId="5297" xr:uid="{00000000-0005-0000-0000-0000B0110000}"/>
    <cellStyle name="Calculation 44 3 2 2" xfId="8247" xr:uid="{00000000-0005-0000-0000-0000B1110000}"/>
    <cellStyle name="Calculation 44 3 2 2 2" xfId="12987" xr:uid="{00000000-0005-0000-0000-0000B2110000}"/>
    <cellStyle name="Calculation 44 3 2 2 3" xfId="15516" xr:uid="{00000000-0005-0000-0000-0000B3110000}"/>
    <cellStyle name="Calculation 44 3 3" xfId="4853" xr:uid="{00000000-0005-0000-0000-0000B4110000}"/>
    <cellStyle name="Calculation 44 3 3 2" xfId="7805" xr:uid="{00000000-0005-0000-0000-0000B5110000}"/>
    <cellStyle name="Calculation 44 3 3 2 2" xfId="12545" xr:uid="{00000000-0005-0000-0000-0000B6110000}"/>
    <cellStyle name="Calculation 44 3 3 2 3" xfId="15074" xr:uid="{00000000-0005-0000-0000-0000B7110000}"/>
    <cellStyle name="Calculation 44 3 4" xfId="6589" xr:uid="{00000000-0005-0000-0000-0000B8110000}"/>
    <cellStyle name="Calculation 44 3 4 2" xfId="11462" xr:uid="{00000000-0005-0000-0000-0000B9110000}"/>
    <cellStyle name="Calculation 44 3 4 3" xfId="14057" xr:uid="{00000000-0005-0000-0000-0000BA110000}"/>
    <cellStyle name="Calculation 44 3 5" xfId="9447" xr:uid="{00000000-0005-0000-0000-0000BB110000}"/>
    <cellStyle name="Calculation 44 3 6" xfId="11513" xr:uid="{00000000-0005-0000-0000-0000BC110000}"/>
    <cellStyle name="Calculation 44 4" xfId="4072" xr:uid="{00000000-0005-0000-0000-0000BD110000}"/>
    <cellStyle name="Calculation 44 4 2" xfId="5741" xr:uid="{00000000-0005-0000-0000-0000BE110000}"/>
    <cellStyle name="Calculation 44 4 2 2" xfId="8691" xr:uid="{00000000-0005-0000-0000-0000BF110000}"/>
    <cellStyle name="Calculation 44 4 2 2 2" xfId="13431" xr:uid="{00000000-0005-0000-0000-0000C0110000}"/>
    <cellStyle name="Calculation 44 4 2 2 3" xfId="15960" xr:uid="{00000000-0005-0000-0000-0000C1110000}"/>
    <cellStyle name="Calculation 44 4 3" xfId="7194" xr:uid="{00000000-0005-0000-0000-0000C2110000}"/>
    <cellStyle name="Calculation 44 4 3 2" xfId="11962" xr:uid="{00000000-0005-0000-0000-0000C3110000}"/>
    <cellStyle name="Calculation 44 4 3 3" xfId="14501" xr:uid="{00000000-0005-0000-0000-0000C4110000}"/>
    <cellStyle name="Calculation 44 4 4" xfId="10255" xr:uid="{00000000-0005-0000-0000-0000C5110000}"/>
    <cellStyle name="Calculation 44 4 5" xfId="10144" xr:uid="{00000000-0005-0000-0000-0000C6110000}"/>
    <cellStyle name="Calculation 44 5" xfId="4599" xr:uid="{00000000-0005-0000-0000-0000C7110000}"/>
    <cellStyle name="Calculation 44 5 2" xfId="7553" xr:uid="{00000000-0005-0000-0000-0000C8110000}"/>
    <cellStyle name="Calculation 44 5 2 2" xfId="12293" xr:uid="{00000000-0005-0000-0000-0000C9110000}"/>
    <cellStyle name="Calculation 44 5 2 3" xfId="14822" xr:uid="{00000000-0005-0000-0000-0000CA110000}"/>
    <cellStyle name="Calculation 44 5 3" xfId="10632" xr:uid="{00000000-0005-0000-0000-0000CB110000}"/>
    <cellStyle name="Calculation 44 5 4" xfId="9058" xr:uid="{00000000-0005-0000-0000-0000CC110000}"/>
    <cellStyle name="Calculation 44 6" xfId="6386" xr:uid="{00000000-0005-0000-0000-0000CD110000}"/>
    <cellStyle name="Calculation 44 6 2" xfId="11296" xr:uid="{00000000-0005-0000-0000-0000CE110000}"/>
    <cellStyle name="Calculation 44 6 3" xfId="13902" xr:uid="{00000000-0005-0000-0000-0000CF110000}"/>
    <cellStyle name="Calculation 5" xfId="1184" xr:uid="{00000000-0005-0000-0000-0000D0110000}"/>
    <cellStyle name="Calculation 5 2" xfId="2191" xr:uid="{00000000-0005-0000-0000-0000D1110000}"/>
    <cellStyle name="Calculation 5 2 2" xfId="4075" xr:uid="{00000000-0005-0000-0000-0000D2110000}"/>
    <cellStyle name="Calculation 5 2 2 2" xfId="5744" xr:uid="{00000000-0005-0000-0000-0000D3110000}"/>
    <cellStyle name="Calculation 5 2 2 2 2" xfId="8694" xr:uid="{00000000-0005-0000-0000-0000D4110000}"/>
    <cellStyle name="Calculation 5 2 2 2 2 2" xfId="13434" xr:uid="{00000000-0005-0000-0000-0000D5110000}"/>
    <cellStyle name="Calculation 5 2 2 2 2 3" xfId="15963" xr:uid="{00000000-0005-0000-0000-0000D6110000}"/>
    <cellStyle name="Calculation 5 2 2 3" xfId="7197" xr:uid="{00000000-0005-0000-0000-0000D7110000}"/>
    <cellStyle name="Calculation 5 2 2 3 2" xfId="11965" xr:uid="{00000000-0005-0000-0000-0000D8110000}"/>
    <cellStyle name="Calculation 5 2 2 3 3" xfId="14504" xr:uid="{00000000-0005-0000-0000-0000D9110000}"/>
    <cellStyle name="Calculation 5 2 2 4" xfId="10258" xr:uid="{00000000-0005-0000-0000-0000DA110000}"/>
    <cellStyle name="Calculation 5 2 2 5" xfId="9216" xr:uid="{00000000-0005-0000-0000-0000DB110000}"/>
    <cellStyle name="Calculation 5 2 3" xfId="5300" xr:uid="{00000000-0005-0000-0000-0000DC110000}"/>
    <cellStyle name="Calculation 5 2 3 2" xfId="8250" xr:uid="{00000000-0005-0000-0000-0000DD110000}"/>
    <cellStyle name="Calculation 5 2 3 2 2" xfId="12990" xr:uid="{00000000-0005-0000-0000-0000DE110000}"/>
    <cellStyle name="Calculation 5 2 3 2 3" xfId="15519" xr:uid="{00000000-0005-0000-0000-0000DF110000}"/>
    <cellStyle name="Calculation 5 2 4" xfId="4856" xr:uid="{00000000-0005-0000-0000-0000E0110000}"/>
    <cellStyle name="Calculation 5 2 4 2" xfId="7808" xr:uid="{00000000-0005-0000-0000-0000E1110000}"/>
    <cellStyle name="Calculation 5 2 4 2 2" xfId="12548" xr:uid="{00000000-0005-0000-0000-0000E2110000}"/>
    <cellStyle name="Calculation 5 2 4 2 3" xfId="15077" xr:uid="{00000000-0005-0000-0000-0000E3110000}"/>
    <cellStyle name="Calculation 5 2 5" xfId="6383" xr:uid="{00000000-0005-0000-0000-0000E4110000}"/>
    <cellStyle name="Calculation 5 2 5 2" xfId="11293" xr:uid="{00000000-0005-0000-0000-0000E5110000}"/>
    <cellStyle name="Calculation 5 2 5 3" xfId="13899" xr:uid="{00000000-0005-0000-0000-0000E6110000}"/>
    <cellStyle name="Calculation 5 2 6" xfId="6592" xr:uid="{00000000-0005-0000-0000-0000E7110000}"/>
    <cellStyle name="Calculation 5 2 6 2" xfId="11465" xr:uid="{00000000-0005-0000-0000-0000E8110000}"/>
    <cellStyle name="Calculation 5 2 6 3" xfId="14060" xr:uid="{00000000-0005-0000-0000-0000E9110000}"/>
    <cellStyle name="Calculation 5 2 7" xfId="9450" xr:uid="{00000000-0005-0000-0000-0000EA110000}"/>
    <cellStyle name="Calculation 5 2 8" xfId="11512" xr:uid="{00000000-0005-0000-0000-0000EB110000}"/>
    <cellStyle name="Calculation 5 3" xfId="2190" xr:uid="{00000000-0005-0000-0000-0000EC110000}"/>
    <cellStyle name="Calculation 5 3 2" xfId="5299" xr:uid="{00000000-0005-0000-0000-0000ED110000}"/>
    <cellStyle name="Calculation 5 3 2 2" xfId="8249" xr:uid="{00000000-0005-0000-0000-0000EE110000}"/>
    <cellStyle name="Calculation 5 3 2 2 2" xfId="12989" xr:uid="{00000000-0005-0000-0000-0000EF110000}"/>
    <cellStyle name="Calculation 5 3 2 2 3" xfId="15518" xr:uid="{00000000-0005-0000-0000-0000F0110000}"/>
    <cellStyle name="Calculation 5 3 3" xfId="4855" xr:uid="{00000000-0005-0000-0000-0000F1110000}"/>
    <cellStyle name="Calculation 5 3 3 2" xfId="7807" xr:uid="{00000000-0005-0000-0000-0000F2110000}"/>
    <cellStyle name="Calculation 5 3 3 2 2" xfId="12547" xr:uid="{00000000-0005-0000-0000-0000F3110000}"/>
    <cellStyle name="Calculation 5 3 3 2 3" xfId="15076" xr:uid="{00000000-0005-0000-0000-0000F4110000}"/>
    <cellStyle name="Calculation 5 3 4" xfId="6591" xr:uid="{00000000-0005-0000-0000-0000F5110000}"/>
    <cellStyle name="Calculation 5 3 4 2" xfId="11464" xr:uid="{00000000-0005-0000-0000-0000F6110000}"/>
    <cellStyle name="Calculation 5 3 4 3" xfId="14059" xr:uid="{00000000-0005-0000-0000-0000F7110000}"/>
    <cellStyle name="Calculation 5 3 5" xfId="9449" xr:uid="{00000000-0005-0000-0000-0000F8110000}"/>
    <cellStyle name="Calculation 5 3 6" xfId="9350" xr:uid="{00000000-0005-0000-0000-0000F9110000}"/>
    <cellStyle name="Calculation 5 4" xfId="4074" xr:uid="{00000000-0005-0000-0000-0000FA110000}"/>
    <cellStyle name="Calculation 5 4 2" xfId="5743" xr:uid="{00000000-0005-0000-0000-0000FB110000}"/>
    <cellStyle name="Calculation 5 4 2 2" xfId="8693" xr:uid="{00000000-0005-0000-0000-0000FC110000}"/>
    <cellStyle name="Calculation 5 4 2 2 2" xfId="13433" xr:uid="{00000000-0005-0000-0000-0000FD110000}"/>
    <cellStyle name="Calculation 5 4 2 2 3" xfId="15962" xr:uid="{00000000-0005-0000-0000-0000FE110000}"/>
    <cellStyle name="Calculation 5 4 3" xfId="7196" xr:uid="{00000000-0005-0000-0000-0000FF110000}"/>
    <cellStyle name="Calculation 5 4 3 2" xfId="11964" xr:uid="{00000000-0005-0000-0000-000000120000}"/>
    <cellStyle name="Calculation 5 4 3 3" xfId="14503" xr:uid="{00000000-0005-0000-0000-000001120000}"/>
    <cellStyle name="Calculation 5 4 4" xfId="10257" xr:uid="{00000000-0005-0000-0000-000002120000}"/>
    <cellStyle name="Calculation 5 4 5" xfId="10143" xr:uid="{00000000-0005-0000-0000-000003120000}"/>
    <cellStyle name="Calculation 5 5" xfId="4600" xr:uid="{00000000-0005-0000-0000-000004120000}"/>
    <cellStyle name="Calculation 5 5 2" xfId="7554" xr:uid="{00000000-0005-0000-0000-000005120000}"/>
    <cellStyle name="Calculation 5 5 2 2" xfId="12294" xr:uid="{00000000-0005-0000-0000-000006120000}"/>
    <cellStyle name="Calculation 5 5 2 3" xfId="14823" xr:uid="{00000000-0005-0000-0000-000007120000}"/>
    <cellStyle name="Calculation 5 5 3" xfId="10633" xr:uid="{00000000-0005-0000-0000-000008120000}"/>
    <cellStyle name="Calculation 5 5 4" xfId="9986" xr:uid="{00000000-0005-0000-0000-000009120000}"/>
    <cellStyle name="Calculation 5 6" xfId="6384" xr:uid="{00000000-0005-0000-0000-00000A120000}"/>
    <cellStyle name="Calculation 5 6 2" xfId="11294" xr:uid="{00000000-0005-0000-0000-00000B120000}"/>
    <cellStyle name="Calculation 5 6 3" xfId="13900" xr:uid="{00000000-0005-0000-0000-00000C120000}"/>
    <cellStyle name="Calculation 6" xfId="1185" xr:uid="{00000000-0005-0000-0000-00000D120000}"/>
    <cellStyle name="Calculation 6 2" xfId="2193" xr:uid="{00000000-0005-0000-0000-00000E120000}"/>
    <cellStyle name="Calculation 6 2 2" xfId="4077" xr:uid="{00000000-0005-0000-0000-00000F120000}"/>
    <cellStyle name="Calculation 6 2 2 2" xfId="5746" xr:uid="{00000000-0005-0000-0000-000010120000}"/>
    <cellStyle name="Calculation 6 2 2 2 2" xfId="8696" xr:uid="{00000000-0005-0000-0000-000011120000}"/>
    <cellStyle name="Calculation 6 2 2 2 2 2" xfId="13436" xr:uid="{00000000-0005-0000-0000-000012120000}"/>
    <cellStyle name="Calculation 6 2 2 2 2 3" xfId="15965" xr:uid="{00000000-0005-0000-0000-000013120000}"/>
    <cellStyle name="Calculation 6 2 2 3" xfId="7199" xr:uid="{00000000-0005-0000-0000-000014120000}"/>
    <cellStyle name="Calculation 6 2 2 3 2" xfId="11967" xr:uid="{00000000-0005-0000-0000-000015120000}"/>
    <cellStyle name="Calculation 6 2 2 3 3" xfId="14506" xr:uid="{00000000-0005-0000-0000-000016120000}"/>
    <cellStyle name="Calculation 6 2 2 4" xfId="10260" xr:uid="{00000000-0005-0000-0000-000017120000}"/>
    <cellStyle name="Calculation 6 2 2 5" xfId="9215" xr:uid="{00000000-0005-0000-0000-000018120000}"/>
    <cellStyle name="Calculation 6 2 3" xfId="5302" xr:uid="{00000000-0005-0000-0000-000019120000}"/>
    <cellStyle name="Calculation 6 2 3 2" xfId="8252" xr:uid="{00000000-0005-0000-0000-00001A120000}"/>
    <cellStyle name="Calculation 6 2 3 2 2" xfId="12992" xr:uid="{00000000-0005-0000-0000-00001B120000}"/>
    <cellStyle name="Calculation 6 2 3 2 3" xfId="15521" xr:uid="{00000000-0005-0000-0000-00001C120000}"/>
    <cellStyle name="Calculation 6 2 4" xfId="4858" xr:uid="{00000000-0005-0000-0000-00001D120000}"/>
    <cellStyle name="Calculation 6 2 4 2" xfId="7810" xr:uid="{00000000-0005-0000-0000-00001E120000}"/>
    <cellStyle name="Calculation 6 2 4 2 2" xfId="12550" xr:uid="{00000000-0005-0000-0000-00001F120000}"/>
    <cellStyle name="Calculation 6 2 4 2 3" xfId="15079" xr:uid="{00000000-0005-0000-0000-000020120000}"/>
    <cellStyle name="Calculation 6 2 5" xfId="6381" xr:uid="{00000000-0005-0000-0000-000021120000}"/>
    <cellStyle name="Calculation 6 2 5 2" xfId="11291" xr:uid="{00000000-0005-0000-0000-000022120000}"/>
    <cellStyle name="Calculation 6 2 5 3" xfId="13897" xr:uid="{00000000-0005-0000-0000-000023120000}"/>
    <cellStyle name="Calculation 6 2 6" xfId="6594" xr:uid="{00000000-0005-0000-0000-000024120000}"/>
    <cellStyle name="Calculation 6 2 6 2" xfId="11467" xr:uid="{00000000-0005-0000-0000-000025120000}"/>
    <cellStyle name="Calculation 6 2 6 3" xfId="14062" xr:uid="{00000000-0005-0000-0000-000026120000}"/>
    <cellStyle name="Calculation 6 2 7" xfId="9452" xr:uid="{00000000-0005-0000-0000-000027120000}"/>
    <cellStyle name="Calculation 6 2 8" xfId="9349" xr:uid="{00000000-0005-0000-0000-000028120000}"/>
    <cellStyle name="Calculation 6 3" xfId="2192" xr:uid="{00000000-0005-0000-0000-000029120000}"/>
    <cellStyle name="Calculation 6 3 2" xfId="5301" xr:uid="{00000000-0005-0000-0000-00002A120000}"/>
    <cellStyle name="Calculation 6 3 2 2" xfId="8251" xr:uid="{00000000-0005-0000-0000-00002B120000}"/>
    <cellStyle name="Calculation 6 3 2 2 2" xfId="12991" xr:uid="{00000000-0005-0000-0000-00002C120000}"/>
    <cellStyle name="Calculation 6 3 2 2 3" xfId="15520" xr:uid="{00000000-0005-0000-0000-00002D120000}"/>
    <cellStyle name="Calculation 6 3 3" xfId="4857" xr:uid="{00000000-0005-0000-0000-00002E120000}"/>
    <cellStyle name="Calculation 6 3 3 2" xfId="7809" xr:uid="{00000000-0005-0000-0000-00002F120000}"/>
    <cellStyle name="Calculation 6 3 3 2 2" xfId="12549" xr:uid="{00000000-0005-0000-0000-000030120000}"/>
    <cellStyle name="Calculation 6 3 3 2 3" xfId="15078" xr:uid="{00000000-0005-0000-0000-000031120000}"/>
    <cellStyle name="Calculation 6 3 4" xfId="6593" xr:uid="{00000000-0005-0000-0000-000032120000}"/>
    <cellStyle name="Calculation 6 3 4 2" xfId="11466" xr:uid="{00000000-0005-0000-0000-000033120000}"/>
    <cellStyle name="Calculation 6 3 4 3" xfId="14061" xr:uid="{00000000-0005-0000-0000-000034120000}"/>
    <cellStyle name="Calculation 6 3 5" xfId="9451" xr:uid="{00000000-0005-0000-0000-000035120000}"/>
    <cellStyle name="Calculation 6 3 6" xfId="9502" xr:uid="{00000000-0005-0000-0000-000036120000}"/>
    <cellStyle name="Calculation 6 4" xfId="4076" xr:uid="{00000000-0005-0000-0000-000037120000}"/>
    <cellStyle name="Calculation 6 4 2" xfId="5745" xr:uid="{00000000-0005-0000-0000-000038120000}"/>
    <cellStyle name="Calculation 6 4 2 2" xfId="8695" xr:uid="{00000000-0005-0000-0000-000039120000}"/>
    <cellStyle name="Calculation 6 4 2 2 2" xfId="13435" xr:uid="{00000000-0005-0000-0000-00003A120000}"/>
    <cellStyle name="Calculation 6 4 2 2 3" xfId="15964" xr:uid="{00000000-0005-0000-0000-00003B120000}"/>
    <cellStyle name="Calculation 6 4 3" xfId="7198" xr:uid="{00000000-0005-0000-0000-00003C120000}"/>
    <cellStyle name="Calculation 6 4 3 2" xfId="11966" xr:uid="{00000000-0005-0000-0000-00003D120000}"/>
    <cellStyle name="Calculation 6 4 3 3" xfId="14505" xr:uid="{00000000-0005-0000-0000-00003E120000}"/>
    <cellStyle name="Calculation 6 4 4" xfId="10259" xr:uid="{00000000-0005-0000-0000-00003F120000}"/>
    <cellStyle name="Calculation 6 4 5" xfId="10142" xr:uid="{00000000-0005-0000-0000-000040120000}"/>
    <cellStyle name="Calculation 6 5" xfId="4601" xr:uid="{00000000-0005-0000-0000-000041120000}"/>
    <cellStyle name="Calculation 6 5 2" xfId="7555" xr:uid="{00000000-0005-0000-0000-000042120000}"/>
    <cellStyle name="Calculation 6 5 2 2" xfId="12295" xr:uid="{00000000-0005-0000-0000-000043120000}"/>
    <cellStyle name="Calculation 6 5 2 3" xfId="14824" xr:uid="{00000000-0005-0000-0000-000044120000}"/>
    <cellStyle name="Calculation 6 5 3" xfId="10634" xr:uid="{00000000-0005-0000-0000-000045120000}"/>
    <cellStyle name="Calculation 6 5 4" xfId="9057" xr:uid="{00000000-0005-0000-0000-000046120000}"/>
    <cellStyle name="Calculation 6 6" xfId="6382" xr:uid="{00000000-0005-0000-0000-000047120000}"/>
    <cellStyle name="Calculation 6 6 2" xfId="11292" xr:uid="{00000000-0005-0000-0000-000048120000}"/>
    <cellStyle name="Calculation 6 6 3" xfId="13898" xr:uid="{00000000-0005-0000-0000-000049120000}"/>
    <cellStyle name="Calculation 7" xfId="1186" xr:uid="{00000000-0005-0000-0000-00004A120000}"/>
    <cellStyle name="Calculation 7 2" xfId="2195" xr:uid="{00000000-0005-0000-0000-00004B120000}"/>
    <cellStyle name="Calculation 7 2 2" xfId="4079" xr:uid="{00000000-0005-0000-0000-00004C120000}"/>
    <cellStyle name="Calculation 7 2 2 2" xfId="5748" xr:uid="{00000000-0005-0000-0000-00004D120000}"/>
    <cellStyle name="Calculation 7 2 2 2 2" xfId="8698" xr:uid="{00000000-0005-0000-0000-00004E120000}"/>
    <cellStyle name="Calculation 7 2 2 2 2 2" xfId="13438" xr:uid="{00000000-0005-0000-0000-00004F120000}"/>
    <cellStyle name="Calculation 7 2 2 2 2 3" xfId="15967" xr:uid="{00000000-0005-0000-0000-000050120000}"/>
    <cellStyle name="Calculation 7 2 2 3" xfId="7201" xr:uid="{00000000-0005-0000-0000-000051120000}"/>
    <cellStyle name="Calculation 7 2 2 3 2" xfId="11969" xr:uid="{00000000-0005-0000-0000-000052120000}"/>
    <cellStyle name="Calculation 7 2 2 3 3" xfId="14508" xr:uid="{00000000-0005-0000-0000-000053120000}"/>
    <cellStyle name="Calculation 7 2 2 4" xfId="10262" xr:uid="{00000000-0005-0000-0000-000054120000}"/>
    <cellStyle name="Calculation 7 2 2 5" xfId="9214" xr:uid="{00000000-0005-0000-0000-000055120000}"/>
    <cellStyle name="Calculation 7 2 3" xfId="5304" xr:uid="{00000000-0005-0000-0000-000056120000}"/>
    <cellStyle name="Calculation 7 2 3 2" xfId="8254" xr:uid="{00000000-0005-0000-0000-000057120000}"/>
    <cellStyle name="Calculation 7 2 3 2 2" xfId="12994" xr:uid="{00000000-0005-0000-0000-000058120000}"/>
    <cellStyle name="Calculation 7 2 3 2 3" xfId="15523" xr:uid="{00000000-0005-0000-0000-000059120000}"/>
    <cellStyle name="Calculation 7 2 4" xfId="4860" xr:uid="{00000000-0005-0000-0000-00005A120000}"/>
    <cellStyle name="Calculation 7 2 4 2" xfId="7812" xr:uid="{00000000-0005-0000-0000-00005B120000}"/>
    <cellStyle name="Calculation 7 2 4 2 2" xfId="12552" xr:uid="{00000000-0005-0000-0000-00005C120000}"/>
    <cellStyle name="Calculation 7 2 4 2 3" xfId="15081" xr:uid="{00000000-0005-0000-0000-00005D120000}"/>
    <cellStyle name="Calculation 7 2 5" xfId="6379" xr:uid="{00000000-0005-0000-0000-00005E120000}"/>
    <cellStyle name="Calculation 7 2 5 2" xfId="11289" xr:uid="{00000000-0005-0000-0000-00005F120000}"/>
    <cellStyle name="Calculation 7 2 5 3" xfId="13895" xr:uid="{00000000-0005-0000-0000-000060120000}"/>
    <cellStyle name="Calculation 7 2 6" xfId="6596" xr:uid="{00000000-0005-0000-0000-000061120000}"/>
    <cellStyle name="Calculation 7 2 6 2" xfId="11469" xr:uid="{00000000-0005-0000-0000-000062120000}"/>
    <cellStyle name="Calculation 7 2 6 3" xfId="14064" xr:uid="{00000000-0005-0000-0000-000063120000}"/>
    <cellStyle name="Calculation 7 2 7" xfId="9454" xr:uid="{00000000-0005-0000-0000-000064120000}"/>
    <cellStyle name="Calculation 7 2 8" xfId="9501" xr:uid="{00000000-0005-0000-0000-000065120000}"/>
    <cellStyle name="Calculation 7 3" xfId="2194" xr:uid="{00000000-0005-0000-0000-000066120000}"/>
    <cellStyle name="Calculation 7 3 2" xfId="5303" xr:uid="{00000000-0005-0000-0000-000067120000}"/>
    <cellStyle name="Calculation 7 3 2 2" xfId="8253" xr:uid="{00000000-0005-0000-0000-000068120000}"/>
    <cellStyle name="Calculation 7 3 2 2 2" xfId="12993" xr:uid="{00000000-0005-0000-0000-000069120000}"/>
    <cellStyle name="Calculation 7 3 2 2 3" xfId="15522" xr:uid="{00000000-0005-0000-0000-00006A120000}"/>
    <cellStyle name="Calculation 7 3 3" xfId="4859" xr:uid="{00000000-0005-0000-0000-00006B120000}"/>
    <cellStyle name="Calculation 7 3 3 2" xfId="7811" xr:uid="{00000000-0005-0000-0000-00006C120000}"/>
    <cellStyle name="Calculation 7 3 3 2 2" xfId="12551" xr:uid="{00000000-0005-0000-0000-00006D120000}"/>
    <cellStyle name="Calculation 7 3 3 2 3" xfId="15080" xr:uid="{00000000-0005-0000-0000-00006E120000}"/>
    <cellStyle name="Calculation 7 3 4" xfId="6595" xr:uid="{00000000-0005-0000-0000-00006F120000}"/>
    <cellStyle name="Calculation 7 3 4 2" xfId="11468" xr:uid="{00000000-0005-0000-0000-000070120000}"/>
    <cellStyle name="Calculation 7 3 4 3" xfId="14063" xr:uid="{00000000-0005-0000-0000-000071120000}"/>
    <cellStyle name="Calculation 7 3 5" xfId="9453" xr:uid="{00000000-0005-0000-0000-000072120000}"/>
    <cellStyle name="Calculation 7 3 6" xfId="11511" xr:uid="{00000000-0005-0000-0000-000073120000}"/>
    <cellStyle name="Calculation 7 4" xfId="4078" xr:uid="{00000000-0005-0000-0000-000074120000}"/>
    <cellStyle name="Calculation 7 4 2" xfId="5747" xr:uid="{00000000-0005-0000-0000-000075120000}"/>
    <cellStyle name="Calculation 7 4 2 2" xfId="8697" xr:uid="{00000000-0005-0000-0000-000076120000}"/>
    <cellStyle name="Calculation 7 4 2 2 2" xfId="13437" xr:uid="{00000000-0005-0000-0000-000077120000}"/>
    <cellStyle name="Calculation 7 4 2 2 3" xfId="15966" xr:uid="{00000000-0005-0000-0000-000078120000}"/>
    <cellStyle name="Calculation 7 4 3" xfId="7200" xr:uid="{00000000-0005-0000-0000-000079120000}"/>
    <cellStyle name="Calculation 7 4 3 2" xfId="11968" xr:uid="{00000000-0005-0000-0000-00007A120000}"/>
    <cellStyle name="Calculation 7 4 3 3" xfId="14507" xr:uid="{00000000-0005-0000-0000-00007B120000}"/>
    <cellStyle name="Calculation 7 4 4" xfId="10261" xr:uid="{00000000-0005-0000-0000-00007C120000}"/>
    <cellStyle name="Calculation 7 4 5" xfId="10141" xr:uid="{00000000-0005-0000-0000-00007D120000}"/>
    <cellStyle name="Calculation 7 5" xfId="4602" xr:uid="{00000000-0005-0000-0000-00007E120000}"/>
    <cellStyle name="Calculation 7 5 2" xfId="7556" xr:uid="{00000000-0005-0000-0000-00007F120000}"/>
    <cellStyle name="Calculation 7 5 2 2" xfId="12296" xr:uid="{00000000-0005-0000-0000-000080120000}"/>
    <cellStyle name="Calculation 7 5 2 3" xfId="14825" xr:uid="{00000000-0005-0000-0000-000081120000}"/>
    <cellStyle name="Calculation 7 5 3" xfId="10635" xr:uid="{00000000-0005-0000-0000-000082120000}"/>
    <cellStyle name="Calculation 7 5 4" xfId="9985" xr:uid="{00000000-0005-0000-0000-000083120000}"/>
    <cellStyle name="Calculation 7 6" xfId="6380" xr:uid="{00000000-0005-0000-0000-000084120000}"/>
    <cellStyle name="Calculation 7 6 2" xfId="11290" xr:uid="{00000000-0005-0000-0000-000085120000}"/>
    <cellStyle name="Calculation 7 6 3" xfId="13896" xr:uid="{00000000-0005-0000-0000-000086120000}"/>
    <cellStyle name="Calculation 8" xfId="1187" xr:uid="{00000000-0005-0000-0000-000087120000}"/>
    <cellStyle name="Calculation 8 2" xfId="2197" xr:uid="{00000000-0005-0000-0000-000088120000}"/>
    <cellStyle name="Calculation 8 2 2" xfId="4081" xr:uid="{00000000-0005-0000-0000-000089120000}"/>
    <cellStyle name="Calculation 8 2 2 2" xfId="5750" xr:uid="{00000000-0005-0000-0000-00008A120000}"/>
    <cellStyle name="Calculation 8 2 2 2 2" xfId="8700" xr:uid="{00000000-0005-0000-0000-00008B120000}"/>
    <cellStyle name="Calculation 8 2 2 2 2 2" xfId="13440" xr:uid="{00000000-0005-0000-0000-00008C120000}"/>
    <cellStyle name="Calculation 8 2 2 2 2 3" xfId="15969" xr:uid="{00000000-0005-0000-0000-00008D120000}"/>
    <cellStyle name="Calculation 8 2 2 3" xfId="7203" xr:uid="{00000000-0005-0000-0000-00008E120000}"/>
    <cellStyle name="Calculation 8 2 2 3 2" xfId="11971" xr:uid="{00000000-0005-0000-0000-00008F120000}"/>
    <cellStyle name="Calculation 8 2 2 3 3" xfId="14510" xr:uid="{00000000-0005-0000-0000-000090120000}"/>
    <cellStyle name="Calculation 8 2 2 4" xfId="10264" xr:uid="{00000000-0005-0000-0000-000091120000}"/>
    <cellStyle name="Calculation 8 2 2 5" xfId="9213" xr:uid="{00000000-0005-0000-0000-000092120000}"/>
    <cellStyle name="Calculation 8 2 3" xfId="5306" xr:uid="{00000000-0005-0000-0000-000093120000}"/>
    <cellStyle name="Calculation 8 2 3 2" xfId="8256" xr:uid="{00000000-0005-0000-0000-000094120000}"/>
    <cellStyle name="Calculation 8 2 3 2 2" xfId="12996" xr:uid="{00000000-0005-0000-0000-000095120000}"/>
    <cellStyle name="Calculation 8 2 3 2 3" xfId="15525" xr:uid="{00000000-0005-0000-0000-000096120000}"/>
    <cellStyle name="Calculation 8 2 4" xfId="4862" xr:uid="{00000000-0005-0000-0000-000097120000}"/>
    <cellStyle name="Calculation 8 2 4 2" xfId="7814" xr:uid="{00000000-0005-0000-0000-000098120000}"/>
    <cellStyle name="Calculation 8 2 4 2 2" xfId="12554" xr:uid="{00000000-0005-0000-0000-000099120000}"/>
    <cellStyle name="Calculation 8 2 4 2 3" xfId="15083" xr:uid="{00000000-0005-0000-0000-00009A120000}"/>
    <cellStyle name="Calculation 8 2 5" xfId="6377" xr:uid="{00000000-0005-0000-0000-00009B120000}"/>
    <cellStyle name="Calculation 8 2 5 2" xfId="11287" xr:uid="{00000000-0005-0000-0000-00009C120000}"/>
    <cellStyle name="Calculation 8 2 5 3" xfId="13893" xr:uid="{00000000-0005-0000-0000-00009D120000}"/>
    <cellStyle name="Calculation 8 2 6" xfId="6598" xr:uid="{00000000-0005-0000-0000-00009E120000}"/>
    <cellStyle name="Calculation 8 2 6 2" xfId="11471" xr:uid="{00000000-0005-0000-0000-00009F120000}"/>
    <cellStyle name="Calculation 8 2 6 3" xfId="14066" xr:uid="{00000000-0005-0000-0000-0000A0120000}"/>
    <cellStyle name="Calculation 8 2 7" xfId="9456" xr:uid="{00000000-0005-0000-0000-0000A1120000}"/>
    <cellStyle name="Calculation 8 2 8" xfId="11510" xr:uid="{00000000-0005-0000-0000-0000A2120000}"/>
    <cellStyle name="Calculation 8 3" xfId="2196" xr:uid="{00000000-0005-0000-0000-0000A3120000}"/>
    <cellStyle name="Calculation 8 3 2" xfId="5305" xr:uid="{00000000-0005-0000-0000-0000A4120000}"/>
    <cellStyle name="Calculation 8 3 2 2" xfId="8255" xr:uid="{00000000-0005-0000-0000-0000A5120000}"/>
    <cellStyle name="Calculation 8 3 2 2 2" xfId="12995" xr:uid="{00000000-0005-0000-0000-0000A6120000}"/>
    <cellStyle name="Calculation 8 3 2 2 3" xfId="15524" xr:uid="{00000000-0005-0000-0000-0000A7120000}"/>
    <cellStyle name="Calculation 8 3 3" xfId="4861" xr:uid="{00000000-0005-0000-0000-0000A8120000}"/>
    <cellStyle name="Calculation 8 3 3 2" xfId="7813" xr:uid="{00000000-0005-0000-0000-0000A9120000}"/>
    <cellStyle name="Calculation 8 3 3 2 2" xfId="12553" xr:uid="{00000000-0005-0000-0000-0000AA120000}"/>
    <cellStyle name="Calculation 8 3 3 2 3" xfId="15082" xr:uid="{00000000-0005-0000-0000-0000AB120000}"/>
    <cellStyle name="Calculation 8 3 4" xfId="6597" xr:uid="{00000000-0005-0000-0000-0000AC120000}"/>
    <cellStyle name="Calculation 8 3 4 2" xfId="11470" xr:uid="{00000000-0005-0000-0000-0000AD120000}"/>
    <cellStyle name="Calculation 8 3 4 3" xfId="14065" xr:uid="{00000000-0005-0000-0000-0000AE120000}"/>
    <cellStyle name="Calculation 8 3 5" xfId="9455" xr:uid="{00000000-0005-0000-0000-0000AF120000}"/>
    <cellStyle name="Calculation 8 3 6" xfId="9348" xr:uid="{00000000-0005-0000-0000-0000B0120000}"/>
    <cellStyle name="Calculation 8 4" xfId="4080" xr:uid="{00000000-0005-0000-0000-0000B1120000}"/>
    <cellStyle name="Calculation 8 4 2" xfId="5749" xr:uid="{00000000-0005-0000-0000-0000B2120000}"/>
    <cellStyle name="Calculation 8 4 2 2" xfId="8699" xr:uid="{00000000-0005-0000-0000-0000B3120000}"/>
    <cellStyle name="Calculation 8 4 2 2 2" xfId="13439" xr:uid="{00000000-0005-0000-0000-0000B4120000}"/>
    <cellStyle name="Calculation 8 4 2 2 3" xfId="15968" xr:uid="{00000000-0005-0000-0000-0000B5120000}"/>
    <cellStyle name="Calculation 8 4 3" xfId="7202" xr:uid="{00000000-0005-0000-0000-0000B6120000}"/>
    <cellStyle name="Calculation 8 4 3 2" xfId="11970" xr:uid="{00000000-0005-0000-0000-0000B7120000}"/>
    <cellStyle name="Calculation 8 4 3 3" xfId="14509" xr:uid="{00000000-0005-0000-0000-0000B8120000}"/>
    <cellStyle name="Calculation 8 4 4" xfId="10263" xr:uid="{00000000-0005-0000-0000-0000B9120000}"/>
    <cellStyle name="Calculation 8 4 5" xfId="10140" xr:uid="{00000000-0005-0000-0000-0000BA120000}"/>
    <cellStyle name="Calculation 8 5" xfId="4603" xr:uid="{00000000-0005-0000-0000-0000BB120000}"/>
    <cellStyle name="Calculation 8 5 2" xfId="7557" xr:uid="{00000000-0005-0000-0000-0000BC120000}"/>
    <cellStyle name="Calculation 8 5 2 2" xfId="12297" xr:uid="{00000000-0005-0000-0000-0000BD120000}"/>
    <cellStyle name="Calculation 8 5 2 3" xfId="14826" xr:uid="{00000000-0005-0000-0000-0000BE120000}"/>
    <cellStyle name="Calculation 8 5 3" xfId="10636" xr:uid="{00000000-0005-0000-0000-0000BF120000}"/>
    <cellStyle name="Calculation 8 5 4" xfId="9056" xr:uid="{00000000-0005-0000-0000-0000C0120000}"/>
    <cellStyle name="Calculation 8 6" xfId="6378" xr:uid="{00000000-0005-0000-0000-0000C1120000}"/>
    <cellStyle name="Calculation 8 6 2" xfId="11288" xr:uid="{00000000-0005-0000-0000-0000C2120000}"/>
    <cellStyle name="Calculation 8 6 3" xfId="13894" xr:uid="{00000000-0005-0000-0000-0000C3120000}"/>
    <cellStyle name="Calculation 9" xfId="1188" xr:uid="{00000000-0005-0000-0000-0000C4120000}"/>
    <cellStyle name="Calculation 9 2" xfId="2199" xr:uid="{00000000-0005-0000-0000-0000C5120000}"/>
    <cellStyle name="Calculation 9 2 2" xfId="4083" xr:uid="{00000000-0005-0000-0000-0000C6120000}"/>
    <cellStyle name="Calculation 9 2 2 2" xfId="5752" xr:uid="{00000000-0005-0000-0000-0000C7120000}"/>
    <cellStyle name="Calculation 9 2 2 2 2" xfId="8702" xr:uid="{00000000-0005-0000-0000-0000C8120000}"/>
    <cellStyle name="Calculation 9 2 2 2 2 2" xfId="13442" xr:uid="{00000000-0005-0000-0000-0000C9120000}"/>
    <cellStyle name="Calculation 9 2 2 2 2 3" xfId="15971" xr:uid="{00000000-0005-0000-0000-0000CA120000}"/>
    <cellStyle name="Calculation 9 2 2 3" xfId="7205" xr:uid="{00000000-0005-0000-0000-0000CB120000}"/>
    <cellStyle name="Calculation 9 2 2 3 2" xfId="11973" xr:uid="{00000000-0005-0000-0000-0000CC120000}"/>
    <cellStyle name="Calculation 9 2 2 3 3" xfId="14512" xr:uid="{00000000-0005-0000-0000-0000CD120000}"/>
    <cellStyle name="Calculation 9 2 2 4" xfId="10266" xr:uid="{00000000-0005-0000-0000-0000CE120000}"/>
    <cellStyle name="Calculation 9 2 2 5" xfId="9212" xr:uid="{00000000-0005-0000-0000-0000CF120000}"/>
    <cellStyle name="Calculation 9 2 3" xfId="5308" xr:uid="{00000000-0005-0000-0000-0000D0120000}"/>
    <cellStyle name="Calculation 9 2 3 2" xfId="8258" xr:uid="{00000000-0005-0000-0000-0000D1120000}"/>
    <cellStyle name="Calculation 9 2 3 2 2" xfId="12998" xr:uid="{00000000-0005-0000-0000-0000D2120000}"/>
    <cellStyle name="Calculation 9 2 3 2 3" xfId="15527" xr:uid="{00000000-0005-0000-0000-0000D3120000}"/>
    <cellStyle name="Calculation 9 2 4" xfId="4864" xr:uid="{00000000-0005-0000-0000-0000D4120000}"/>
    <cellStyle name="Calculation 9 2 4 2" xfId="7816" xr:uid="{00000000-0005-0000-0000-0000D5120000}"/>
    <cellStyle name="Calculation 9 2 4 2 2" xfId="12556" xr:uid="{00000000-0005-0000-0000-0000D6120000}"/>
    <cellStyle name="Calculation 9 2 4 2 3" xfId="15085" xr:uid="{00000000-0005-0000-0000-0000D7120000}"/>
    <cellStyle name="Calculation 9 2 5" xfId="6375" xr:uid="{00000000-0005-0000-0000-0000D8120000}"/>
    <cellStyle name="Calculation 9 2 5 2" xfId="11285" xr:uid="{00000000-0005-0000-0000-0000D9120000}"/>
    <cellStyle name="Calculation 9 2 5 3" xfId="13891" xr:uid="{00000000-0005-0000-0000-0000DA120000}"/>
    <cellStyle name="Calculation 9 2 6" xfId="6600" xr:uid="{00000000-0005-0000-0000-0000DB120000}"/>
    <cellStyle name="Calculation 9 2 6 2" xfId="11473" xr:uid="{00000000-0005-0000-0000-0000DC120000}"/>
    <cellStyle name="Calculation 9 2 6 3" xfId="14068" xr:uid="{00000000-0005-0000-0000-0000DD120000}"/>
    <cellStyle name="Calculation 9 2 7" xfId="9458" xr:uid="{00000000-0005-0000-0000-0000DE120000}"/>
    <cellStyle name="Calculation 9 2 8" xfId="9347" xr:uid="{00000000-0005-0000-0000-0000DF120000}"/>
    <cellStyle name="Calculation 9 3" xfId="2198" xr:uid="{00000000-0005-0000-0000-0000E0120000}"/>
    <cellStyle name="Calculation 9 3 2" xfId="5307" xr:uid="{00000000-0005-0000-0000-0000E1120000}"/>
    <cellStyle name="Calculation 9 3 2 2" xfId="8257" xr:uid="{00000000-0005-0000-0000-0000E2120000}"/>
    <cellStyle name="Calculation 9 3 2 2 2" xfId="12997" xr:uid="{00000000-0005-0000-0000-0000E3120000}"/>
    <cellStyle name="Calculation 9 3 2 2 3" xfId="15526" xr:uid="{00000000-0005-0000-0000-0000E4120000}"/>
    <cellStyle name="Calculation 9 3 3" xfId="4863" xr:uid="{00000000-0005-0000-0000-0000E5120000}"/>
    <cellStyle name="Calculation 9 3 3 2" xfId="7815" xr:uid="{00000000-0005-0000-0000-0000E6120000}"/>
    <cellStyle name="Calculation 9 3 3 2 2" xfId="12555" xr:uid="{00000000-0005-0000-0000-0000E7120000}"/>
    <cellStyle name="Calculation 9 3 3 2 3" xfId="15084" xr:uid="{00000000-0005-0000-0000-0000E8120000}"/>
    <cellStyle name="Calculation 9 3 4" xfId="6599" xr:uid="{00000000-0005-0000-0000-0000E9120000}"/>
    <cellStyle name="Calculation 9 3 4 2" xfId="11472" xr:uid="{00000000-0005-0000-0000-0000EA120000}"/>
    <cellStyle name="Calculation 9 3 4 3" xfId="14067" xr:uid="{00000000-0005-0000-0000-0000EB120000}"/>
    <cellStyle name="Calculation 9 3 5" xfId="9457" xr:uid="{00000000-0005-0000-0000-0000EC120000}"/>
    <cellStyle name="Calculation 9 3 6" xfId="9500" xr:uid="{00000000-0005-0000-0000-0000ED120000}"/>
    <cellStyle name="Calculation 9 4" xfId="4082" xr:uid="{00000000-0005-0000-0000-0000EE120000}"/>
    <cellStyle name="Calculation 9 4 2" xfId="5751" xr:uid="{00000000-0005-0000-0000-0000EF120000}"/>
    <cellStyle name="Calculation 9 4 2 2" xfId="8701" xr:uid="{00000000-0005-0000-0000-0000F0120000}"/>
    <cellStyle name="Calculation 9 4 2 2 2" xfId="13441" xr:uid="{00000000-0005-0000-0000-0000F1120000}"/>
    <cellStyle name="Calculation 9 4 2 2 3" xfId="15970" xr:uid="{00000000-0005-0000-0000-0000F2120000}"/>
    <cellStyle name="Calculation 9 4 3" xfId="7204" xr:uid="{00000000-0005-0000-0000-0000F3120000}"/>
    <cellStyle name="Calculation 9 4 3 2" xfId="11972" xr:uid="{00000000-0005-0000-0000-0000F4120000}"/>
    <cellStyle name="Calculation 9 4 3 3" xfId="14511" xr:uid="{00000000-0005-0000-0000-0000F5120000}"/>
    <cellStyle name="Calculation 9 4 4" xfId="10265" xr:uid="{00000000-0005-0000-0000-0000F6120000}"/>
    <cellStyle name="Calculation 9 4 5" xfId="10139" xr:uid="{00000000-0005-0000-0000-0000F7120000}"/>
    <cellStyle name="Calculation 9 5" xfId="4604" xr:uid="{00000000-0005-0000-0000-0000F8120000}"/>
    <cellStyle name="Calculation 9 5 2" xfId="7558" xr:uid="{00000000-0005-0000-0000-0000F9120000}"/>
    <cellStyle name="Calculation 9 5 2 2" xfId="12298" xr:uid="{00000000-0005-0000-0000-0000FA120000}"/>
    <cellStyle name="Calculation 9 5 2 3" xfId="14827" xr:uid="{00000000-0005-0000-0000-0000FB120000}"/>
    <cellStyle name="Calculation 9 5 3" xfId="10637" xr:uid="{00000000-0005-0000-0000-0000FC120000}"/>
    <cellStyle name="Calculation 9 5 4" xfId="9984" xr:uid="{00000000-0005-0000-0000-0000FD120000}"/>
    <cellStyle name="Calculation 9 6" xfId="6376" xr:uid="{00000000-0005-0000-0000-0000FE120000}"/>
    <cellStyle name="Calculation 9 6 2" xfId="11286" xr:uid="{00000000-0005-0000-0000-0000FF120000}"/>
    <cellStyle name="Calculation 9 6 3" xfId="13892" xr:uid="{00000000-0005-0000-0000-000000130000}"/>
    <cellStyle name="category" xfId="2200" xr:uid="{00000000-0005-0000-0000-000001130000}"/>
    <cellStyle name="category 2" xfId="4084" xr:uid="{00000000-0005-0000-0000-000002130000}"/>
    <cellStyle name="Check Cell" xfId="28" builtinId="23" customBuiltin="1"/>
    <cellStyle name="Check Cell 10" xfId="1189" xr:uid="{00000000-0005-0000-0000-000004130000}"/>
    <cellStyle name="Check Cell 10 2" xfId="4085" xr:uid="{00000000-0005-0000-0000-000005130000}"/>
    <cellStyle name="Check Cell 11" xfId="1190" xr:uid="{00000000-0005-0000-0000-000006130000}"/>
    <cellStyle name="Check Cell 11 2" xfId="4086" xr:uid="{00000000-0005-0000-0000-000007130000}"/>
    <cellStyle name="Check Cell 12" xfId="1191" xr:uid="{00000000-0005-0000-0000-000008130000}"/>
    <cellStyle name="Check Cell 12 2" xfId="4087" xr:uid="{00000000-0005-0000-0000-000009130000}"/>
    <cellStyle name="Check Cell 13" xfId="1192" xr:uid="{00000000-0005-0000-0000-00000A130000}"/>
    <cellStyle name="Check Cell 13 2" xfId="4088" xr:uid="{00000000-0005-0000-0000-00000B130000}"/>
    <cellStyle name="Check Cell 14" xfId="1193" xr:uid="{00000000-0005-0000-0000-00000C130000}"/>
    <cellStyle name="Check Cell 14 2" xfId="4089" xr:uid="{00000000-0005-0000-0000-00000D130000}"/>
    <cellStyle name="Check Cell 15" xfId="1194" xr:uid="{00000000-0005-0000-0000-00000E130000}"/>
    <cellStyle name="Check Cell 15 2" xfId="4090" xr:uid="{00000000-0005-0000-0000-00000F130000}"/>
    <cellStyle name="Check Cell 16" xfId="1195" xr:uid="{00000000-0005-0000-0000-000010130000}"/>
    <cellStyle name="Check Cell 16 2" xfId="4091" xr:uid="{00000000-0005-0000-0000-000011130000}"/>
    <cellStyle name="Check Cell 17" xfId="1196" xr:uid="{00000000-0005-0000-0000-000012130000}"/>
    <cellStyle name="Check Cell 17 2" xfId="4092" xr:uid="{00000000-0005-0000-0000-000013130000}"/>
    <cellStyle name="Check Cell 18" xfId="1197" xr:uid="{00000000-0005-0000-0000-000014130000}"/>
    <cellStyle name="Check Cell 18 2" xfId="4093" xr:uid="{00000000-0005-0000-0000-000015130000}"/>
    <cellStyle name="Check Cell 19" xfId="1198" xr:uid="{00000000-0005-0000-0000-000016130000}"/>
    <cellStyle name="Check Cell 19 2" xfId="4094" xr:uid="{00000000-0005-0000-0000-000017130000}"/>
    <cellStyle name="Check Cell 2" xfId="1199" xr:uid="{00000000-0005-0000-0000-000018130000}"/>
    <cellStyle name="Check Cell 2 2" xfId="4095" xr:uid="{00000000-0005-0000-0000-000019130000}"/>
    <cellStyle name="Check Cell 20" xfId="1200" xr:uid="{00000000-0005-0000-0000-00001A130000}"/>
    <cellStyle name="Check Cell 20 2" xfId="4096" xr:uid="{00000000-0005-0000-0000-00001B130000}"/>
    <cellStyle name="Check Cell 21" xfId="1201" xr:uid="{00000000-0005-0000-0000-00001C130000}"/>
    <cellStyle name="Check Cell 21 2" xfId="4097" xr:uid="{00000000-0005-0000-0000-00001D130000}"/>
    <cellStyle name="Check Cell 22" xfId="1202" xr:uid="{00000000-0005-0000-0000-00001E130000}"/>
    <cellStyle name="Check Cell 22 2" xfId="4098" xr:uid="{00000000-0005-0000-0000-00001F130000}"/>
    <cellStyle name="Check Cell 23" xfId="1203" xr:uid="{00000000-0005-0000-0000-000020130000}"/>
    <cellStyle name="Check Cell 23 2" xfId="4099" xr:uid="{00000000-0005-0000-0000-000021130000}"/>
    <cellStyle name="Check Cell 24" xfId="1204" xr:uid="{00000000-0005-0000-0000-000022130000}"/>
    <cellStyle name="Check Cell 24 2" xfId="4100" xr:uid="{00000000-0005-0000-0000-000023130000}"/>
    <cellStyle name="Check Cell 25" xfId="1205" xr:uid="{00000000-0005-0000-0000-000024130000}"/>
    <cellStyle name="Check Cell 25 2" xfId="4101" xr:uid="{00000000-0005-0000-0000-000025130000}"/>
    <cellStyle name="Check Cell 26" xfId="1206" xr:uid="{00000000-0005-0000-0000-000026130000}"/>
    <cellStyle name="Check Cell 26 2" xfId="4102" xr:uid="{00000000-0005-0000-0000-000027130000}"/>
    <cellStyle name="Check Cell 27" xfId="1207" xr:uid="{00000000-0005-0000-0000-000028130000}"/>
    <cellStyle name="Check Cell 27 2" xfId="4103" xr:uid="{00000000-0005-0000-0000-000029130000}"/>
    <cellStyle name="Check Cell 28" xfId="1208" xr:uid="{00000000-0005-0000-0000-00002A130000}"/>
    <cellStyle name="Check Cell 28 2" xfId="4104" xr:uid="{00000000-0005-0000-0000-00002B130000}"/>
    <cellStyle name="Check Cell 29" xfId="1209" xr:uid="{00000000-0005-0000-0000-00002C130000}"/>
    <cellStyle name="Check Cell 29 2" xfId="4105" xr:uid="{00000000-0005-0000-0000-00002D130000}"/>
    <cellStyle name="Check Cell 3" xfId="1210" xr:uid="{00000000-0005-0000-0000-00002E130000}"/>
    <cellStyle name="Check Cell 3 2" xfId="4106" xr:uid="{00000000-0005-0000-0000-00002F130000}"/>
    <cellStyle name="Check Cell 30" xfId="1211" xr:uid="{00000000-0005-0000-0000-000030130000}"/>
    <cellStyle name="Check Cell 30 2" xfId="4107" xr:uid="{00000000-0005-0000-0000-000031130000}"/>
    <cellStyle name="Check Cell 31" xfId="1212" xr:uid="{00000000-0005-0000-0000-000032130000}"/>
    <cellStyle name="Check Cell 31 2" xfId="4108" xr:uid="{00000000-0005-0000-0000-000033130000}"/>
    <cellStyle name="Check Cell 32" xfId="1213" xr:uid="{00000000-0005-0000-0000-000034130000}"/>
    <cellStyle name="Check Cell 32 2" xfId="4109" xr:uid="{00000000-0005-0000-0000-000035130000}"/>
    <cellStyle name="Check Cell 33" xfId="1214" xr:uid="{00000000-0005-0000-0000-000036130000}"/>
    <cellStyle name="Check Cell 33 2" xfId="4110" xr:uid="{00000000-0005-0000-0000-000037130000}"/>
    <cellStyle name="Check Cell 34" xfId="1215" xr:uid="{00000000-0005-0000-0000-000038130000}"/>
    <cellStyle name="Check Cell 34 2" xfId="4111" xr:uid="{00000000-0005-0000-0000-000039130000}"/>
    <cellStyle name="Check Cell 35" xfId="1216" xr:uid="{00000000-0005-0000-0000-00003A130000}"/>
    <cellStyle name="Check Cell 35 2" xfId="4112" xr:uid="{00000000-0005-0000-0000-00003B130000}"/>
    <cellStyle name="Check Cell 36" xfId="1217" xr:uid="{00000000-0005-0000-0000-00003C130000}"/>
    <cellStyle name="Check Cell 36 2" xfId="4113" xr:uid="{00000000-0005-0000-0000-00003D130000}"/>
    <cellStyle name="Check Cell 37" xfId="1218" xr:uid="{00000000-0005-0000-0000-00003E130000}"/>
    <cellStyle name="Check Cell 37 2" xfId="4114" xr:uid="{00000000-0005-0000-0000-00003F130000}"/>
    <cellStyle name="Check Cell 38" xfId="1219" xr:uid="{00000000-0005-0000-0000-000040130000}"/>
    <cellStyle name="Check Cell 38 2" xfId="4115" xr:uid="{00000000-0005-0000-0000-000041130000}"/>
    <cellStyle name="Check Cell 39" xfId="1220" xr:uid="{00000000-0005-0000-0000-000042130000}"/>
    <cellStyle name="Check Cell 39 2" xfId="4116" xr:uid="{00000000-0005-0000-0000-000043130000}"/>
    <cellStyle name="Check Cell 4" xfId="1221" xr:uid="{00000000-0005-0000-0000-000044130000}"/>
    <cellStyle name="Check Cell 4 2" xfId="4117" xr:uid="{00000000-0005-0000-0000-000045130000}"/>
    <cellStyle name="Check Cell 40" xfId="1222" xr:uid="{00000000-0005-0000-0000-000046130000}"/>
    <cellStyle name="Check Cell 40 2" xfId="4118" xr:uid="{00000000-0005-0000-0000-000047130000}"/>
    <cellStyle name="Check Cell 41" xfId="1223" xr:uid="{00000000-0005-0000-0000-000048130000}"/>
    <cellStyle name="Check Cell 41 2" xfId="4119" xr:uid="{00000000-0005-0000-0000-000049130000}"/>
    <cellStyle name="Check Cell 42" xfId="1224" xr:uid="{00000000-0005-0000-0000-00004A130000}"/>
    <cellStyle name="Check Cell 42 2" xfId="4120" xr:uid="{00000000-0005-0000-0000-00004B130000}"/>
    <cellStyle name="Check Cell 43" xfId="1225" xr:uid="{00000000-0005-0000-0000-00004C130000}"/>
    <cellStyle name="Check Cell 43 2" xfId="4121" xr:uid="{00000000-0005-0000-0000-00004D130000}"/>
    <cellStyle name="Check Cell 44" xfId="1226" xr:uid="{00000000-0005-0000-0000-00004E130000}"/>
    <cellStyle name="Check Cell 44 2" xfId="4122" xr:uid="{00000000-0005-0000-0000-00004F130000}"/>
    <cellStyle name="Check Cell 5" xfId="1227" xr:uid="{00000000-0005-0000-0000-000050130000}"/>
    <cellStyle name="Check Cell 5 2" xfId="4123" xr:uid="{00000000-0005-0000-0000-000051130000}"/>
    <cellStyle name="Check Cell 6" xfId="1228" xr:uid="{00000000-0005-0000-0000-000052130000}"/>
    <cellStyle name="Check Cell 6 2" xfId="4124" xr:uid="{00000000-0005-0000-0000-000053130000}"/>
    <cellStyle name="Check Cell 7" xfId="1229" xr:uid="{00000000-0005-0000-0000-000054130000}"/>
    <cellStyle name="Check Cell 7 2" xfId="4125" xr:uid="{00000000-0005-0000-0000-000055130000}"/>
    <cellStyle name="Check Cell 8" xfId="1230" xr:uid="{00000000-0005-0000-0000-000056130000}"/>
    <cellStyle name="Check Cell 8 2" xfId="4126" xr:uid="{00000000-0005-0000-0000-000057130000}"/>
    <cellStyle name="Check Cell 9" xfId="1231" xr:uid="{00000000-0005-0000-0000-000058130000}"/>
    <cellStyle name="Check Cell 9 2" xfId="4127" xr:uid="{00000000-0005-0000-0000-000059130000}"/>
    <cellStyle name="Comma" xfId="16326" builtinId="3"/>
    <cellStyle name="Comma [0] 2" xfId="2202" xr:uid="{00000000-0005-0000-0000-00005B130000}"/>
    <cellStyle name="Comma 10" xfId="1232" xr:uid="{00000000-0005-0000-0000-00005C130000}"/>
    <cellStyle name="Comma 10 2" xfId="2203" xr:uid="{00000000-0005-0000-0000-00005D130000}"/>
    <cellStyle name="Comma 10 2 2" xfId="70" xr:uid="{00000000-0005-0000-0000-00005E130000}"/>
    <cellStyle name="Comma 10 2 2 2" xfId="6503" xr:uid="{00000000-0005-0000-0000-00005F130000}"/>
    <cellStyle name="Comma 10 2 3" xfId="6602" xr:uid="{00000000-0005-0000-0000-000060130000}"/>
    <cellStyle name="Comma 101 2" xfId="2204" xr:uid="{00000000-0005-0000-0000-000061130000}"/>
    <cellStyle name="Comma 101 2 2" xfId="4128" xr:uid="{00000000-0005-0000-0000-000062130000}"/>
    <cellStyle name="Comma 101 2 2 2" xfId="7206" xr:uid="{00000000-0005-0000-0000-000063130000}"/>
    <cellStyle name="Comma 101 2 3" xfId="6603" xr:uid="{00000000-0005-0000-0000-000064130000}"/>
    <cellStyle name="Comma 11" xfId="1233" xr:uid="{00000000-0005-0000-0000-000065130000}"/>
    <cellStyle name="Comma 11 2" xfId="2205" xr:uid="{00000000-0005-0000-0000-000066130000}"/>
    <cellStyle name="Comma 11 2 2" xfId="6604" xr:uid="{00000000-0005-0000-0000-000067130000}"/>
    <cellStyle name="Comma 12" xfId="1234" xr:uid="{00000000-0005-0000-0000-000068130000}"/>
    <cellStyle name="Comma 12 2" xfId="2206" xr:uid="{00000000-0005-0000-0000-000069130000}"/>
    <cellStyle name="Comma 12 2 2" xfId="6605" xr:uid="{00000000-0005-0000-0000-00006A130000}"/>
    <cellStyle name="Comma 13" xfId="1235" xr:uid="{00000000-0005-0000-0000-00006B130000}"/>
    <cellStyle name="Comma 13 2" xfId="2207" xr:uid="{00000000-0005-0000-0000-00006C130000}"/>
    <cellStyle name="Comma 13 2 2" xfId="6606" xr:uid="{00000000-0005-0000-0000-00006D130000}"/>
    <cellStyle name="Comma 14" xfId="1236" xr:uid="{00000000-0005-0000-0000-00006E130000}"/>
    <cellStyle name="Comma 14 2" xfId="2208" xr:uid="{00000000-0005-0000-0000-00006F130000}"/>
    <cellStyle name="Comma 14 2 2" xfId="6607" xr:uid="{00000000-0005-0000-0000-000070130000}"/>
    <cellStyle name="Comma 15" xfId="1237" xr:uid="{00000000-0005-0000-0000-000071130000}"/>
    <cellStyle name="Comma 15 2" xfId="2209" xr:uid="{00000000-0005-0000-0000-000072130000}"/>
    <cellStyle name="Comma 15 2 2" xfId="6608" xr:uid="{00000000-0005-0000-0000-000073130000}"/>
    <cellStyle name="Comma 15 3" xfId="2210" xr:uid="{00000000-0005-0000-0000-000074130000}"/>
    <cellStyle name="Comma 15 3 2" xfId="4129" xr:uid="{00000000-0005-0000-0000-000075130000}"/>
    <cellStyle name="Comma 15 3 2 2" xfId="7207" xr:uid="{00000000-0005-0000-0000-000076130000}"/>
    <cellStyle name="Comma 15 3 3" xfId="6609" xr:uid="{00000000-0005-0000-0000-000077130000}"/>
    <cellStyle name="Comma 16" xfId="1238" xr:uid="{00000000-0005-0000-0000-000078130000}"/>
    <cellStyle name="Comma 16 2" xfId="2211" xr:uid="{00000000-0005-0000-0000-000079130000}"/>
    <cellStyle name="Comma 16 2 2" xfId="6610" xr:uid="{00000000-0005-0000-0000-00007A130000}"/>
    <cellStyle name="Comma 17" xfId="1239" xr:uid="{00000000-0005-0000-0000-00007B130000}"/>
    <cellStyle name="Comma 17 2" xfId="2212" xr:uid="{00000000-0005-0000-0000-00007C130000}"/>
    <cellStyle name="Comma 17 2 2" xfId="6611" xr:uid="{00000000-0005-0000-0000-00007D130000}"/>
    <cellStyle name="Comma 18" xfId="1240" xr:uid="{00000000-0005-0000-0000-00007E130000}"/>
    <cellStyle name="Comma 18 2" xfId="2213" xr:uid="{00000000-0005-0000-0000-00007F130000}"/>
    <cellStyle name="Comma 18 2 2" xfId="6612" xr:uid="{00000000-0005-0000-0000-000080130000}"/>
    <cellStyle name="Comma 19" xfId="1241" xr:uid="{00000000-0005-0000-0000-000081130000}"/>
    <cellStyle name="Comma 19 2" xfId="2214" xr:uid="{00000000-0005-0000-0000-000082130000}"/>
    <cellStyle name="Comma 19 2 2" xfId="6613" xr:uid="{00000000-0005-0000-0000-000083130000}"/>
    <cellStyle name="Comma 2" xfId="1242" xr:uid="{00000000-0005-0000-0000-000084130000}"/>
    <cellStyle name="Comma 2 10" xfId="66" xr:uid="{00000000-0005-0000-0000-000085130000}"/>
    <cellStyle name="Comma 2 10 2" xfId="2216" xr:uid="{00000000-0005-0000-0000-000086130000}"/>
    <cellStyle name="Comma 2 10 2 2" xfId="6615" xr:uid="{00000000-0005-0000-0000-000087130000}"/>
    <cellStyle name="Comma 2 11" xfId="1243" xr:uid="{00000000-0005-0000-0000-000088130000}"/>
    <cellStyle name="Comma 2 11 2" xfId="2217" xr:uid="{00000000-0005-0000-0000-000089130000}"/>
    <cellStyle name="Comma 2 11 2 2" xfId="6616" xr:uid="{00000000-0005-0000-0000-00008A130000}"/>
    <cellStyle name="Comma 2 12" xfId="1244" xr:uid="{00000000-0005-0000-0000-00008B130000}"/>
    <cellStyle name="Comma 2 12 2" xfId="2218" xr:uid="{00000000-0005-0000-0000-00008C130000}"/>
    <cellStyle name="Comma 2 12 2 2" xfId="6617" xr:uid="{00000000-0005-0000-0000-00008D130000}"/>
    <cellStyle name="Comma 2 13" xfId="1245" xr:uid="{00000000-0005-0000-0000-00008E130000}"/>
    <cellStyle name="Comma 2 13 2" xfId="2219" xr:uid="{00000000-0005-0000-0000-00008F130000}"/>
    <cellStyle name="Comma 2 13 2 2" xfId="6618" xr:uid="{00000000-0005-0000-0000-000090130000}"/>
    <cellStyle name="Comma 2 14" xfId="1246" xr:uid="{00000000-0005-0000-0000-000091130000}"/>
    <cellStyle name="Comma 2 14 2" xfId="2220" xr:uid="{00000000-0005-0000-0000-000092130000}"/>
    <cellStyle name="Comma 2 14 2 2" xfId="6619" xr:uid="{00000000-0005-0000-0000-000093130000}"/>
    <cellStyle name="Comma 2 15" xfId="1247" xr:uid="{00000000-0005-0000-0000-000094130000}"/>
    <cellStyle name="Comma 2 15 2" xfId="2221" xr:uid="{00000000-0005-0000-0000-000095130000}"/>
    <cellStyle name="Comma 2 15 2 2" xfId="6620" xr:uid="{00000000-0005-0000-0000-000096130000}"/>
    <cellStyle name="Comma 2 16" xfId="1248" xr:uid="{00000000-0005-0000-0000-000097130000}"/>
    <cellStyle name="Comma 2 16 2" xfId="2222" xr:uid="{00000000-0005-0000-0000-000098130000}"/>
    <cellStyle name="Comma 2 16 2 2" xfId="6621" xr:uid="{00000000-0005-0000-0000-000099130000}"/>
    <cellStyle name="Comma 2 17" xfId="1249" xr:uid="{00000000-0005-0000-0000-00009A130000}"/>
    <cellStyle name="Comma 2 17 2" xfId="2223" xr:uid="{00000000-0005-0000-0000-00009B130000}"/>
    <cellStyle name="Comma 2 17 2 2" xfId="6622" xr:uid="{00000000-0005-0000-0000-00009C130000}"/>
    <cellStyle name="Comma 2 18" xfId="1250" xr:uid="{00000000-0005-0000-0000-00009D130000}"/>
    <cellStyle name="Comma 2 18 2" xfId="2224" xr:uid="{00000000-0005-0000-0000-00009E130000}"/>
    <cellStyle name="Comma 2 18 2 2" xfId="6623" xr:uid="{00000000-0005-0000-0000-00009F130000}"/>
    <cellStyle name="Comma 2 19" xfId="1251" xr:uid="{00000000-0005-0000-0000-0000A0130000}"/>
    <cellStyle name="Comma 2 19 2" xfId="2225" xr:uid="{00000000-0005-0000-0000-0000A1130000}"/>
    <cellStyle name="Comma 2 19 2 2" xfId="6624" xr:uid="{00000000-0005-0000-0000-0000A2130000}"/>
    <cellStyle name="Comma 2 2" xfId="1252" xr:uid="{00000000-0005-0000-0000-0000A3130000}"/>
    <cellStyle name="Comma 2 2 2" xfId="2051" xr:uid="{00000000-0005-0000-0000-0000A4130000}"/>
    <cellStyle name="Comma 2 2 2 2" xfId="2228" xr:uid="{00000000-0005-0000-0000-0000A5130000}"/>
    <cellStyle name="Comma 2 2 2 2 2" xfId="16256" xr:uid="{00000000-0005-0000-0000-0000A6130000}"/>
    <cellStyle name="Comma 2 2 2 3" xfId="2229" xr:uid="{00000000-0005-0000-0000-0000A7130000}"/>
    <cellStyle name="Comma 2 2 2 3 2" xfId="4130" xr:uid="{00000000-0005-0000-0000-0000A8130000}"/>
    <cellStyle name="Comma 2 2 2 3 2 2" xfId="7208" xr:uid="{00000000-0005-0000-0000-0000A9130000}"/>
    <cellStyle name="Comma 2 2 2 3 3" xfId="6627" xr:uid="{00000000-0005-0000-0000-0000AA130000}"/>
    <cellStyle name="Comma 2 2 2 4" xfId="2230" xr:uid="{00000000-0005-0000-0000-0000AB130000}"/>
    <cellStyle name="Comma 2 2 2 4 2" xfId="4131" xr:uid="{00000000-0005-0000-0000-0000AC130000}"/>
    <cellStyle name="Comma 2 2 2 4 2 2" xfId="7209" xr:uid="{00000000-0005-0000-0000-0000AD130000}"/>
    <cellStyle name="Comma 2 2 2 4 3" xfId="6628" xr:uid="{00000000-0005-0000-0000-0000AE130000}"/>
    <cellStyle name="Comma 2 2 2 5" xfId="2068" xr:uid="{00000000-0005-0000-0000-0000AF130000}"/>
    <cellStyle name="Comma 2 2 2 6" xfId="2227" xr:uid="{00000000-0005-0000-0000-0000B0130000}"/>
    <cellStyle name="Comma 2 2 2 6 2" xfId="6626" xr:uid="{00000000-0005-0000-0000-0000B1130000}"/>
    <cellStyle name="Comma 2 2 2 7" xfId="16255" xr:uid="{00000000-0005-0000-0000-0000B2130000}"/>
    <cellStyle name="Comma 2 2 3" xfId="2057" xr:uid="{00000000-0005-0000-0000-0000B3130000}"/>
    <cellStyle name="Comma 2 2 3 2" xfId="2232" xr:uid="{00000000-0005-0000-0000-0000B4130000}"/>
    <cellStyle name="Comma 2 2 3 2 2" xfId="2233" xr:uid="{00000000-0005-0000-0000-0000B5130000}"/>
    <cellStyle name="Comma 2 2 3 2 3" xfId="4132" xr:uid="{00000000-0005-0000-0000-0000B6130000}"/>
    <cellStyle name="Comma 2 2 3 2 3 2" xfId="7210" xr:uid="{00000000-0005-0000-0000-0000B7130000}"/>
    <cellStyle name="Comma 2 2 3 2 4" xfId="6630" xr:uid="{00000000-0005-0000-0000-0000B8130000}"/>
    <cellStyle name="Comma 2 2 3 3" xfId="2234" xr:uid="{00000000-0005-0000-0000-0000B9130000}"/>
    <cellStyle name="Comma 2 2 3 3 2" xfId="4133" xr:uid="{00000000-0005-0000-0000-0000BA130000}"/>
    <cellStyle name="Comma 2 2 3 3 2 2" xfId="7211" xr:uid="{00000000-0005-0000-0000-0000BB130000}"/>
    <cellStyle name="Comma 2 2 3 3 3" xfId="6631" xr:uid="{00000000-0005-0000-0000-0000BC130000}"/>
    <cellStyle name="Comma 2 2 3 4" xfId="2235" xr:uid="{00000000-0005-0000-0000-0000BD130000}"/>
    <cellStyle name="Comma 2 2 3 5" xfId="2231" xr:uid="{00000000-0005-0000-0000-0000BE130000}"/>
    <cellStyle name="Comma 2 2 3 5 2" xfId="6629" xr:uid="{00000000-0005-0000-0000-0000BF130000}"/>
    <cellStyle name="Comma 2 2 3 6" xfId="6510" xr:uid="{00000000-0005-0000-0000-0000C0130000}"/>
    <cellStyle name="Comma 2 2 3 7" xfId="16257" xr:uid="{00000000-0005-0000-0000-0000C1130000}"/>
    <cellStyle name="Comma 2 2 4" xfId="2236" xr:uid="{00000000-0005-0000-0000-0000C2130000}"/>
    <cellStyle name="Comma 2 2 4 2" xfId="4134" xr:uid="{00000000-0005-0000-0000-0000C3130000}"/>
    <cellStyle name="Comma 2 2 4 2 2" xfId="7212" xr:uid="{00000000-0005-0000-0000-0000C4130000}"/>
    <cellStyle name="Comma 2 2 4 3" xfId="6632" xr:uid="{00000000-0005-0000-0000-0000C5130000}"/>
    <cellStyle name="Comma 2 2 4 4" xfId="16258" xr:uid="{00000000-0005-0000-0000-0000C6130000}"/>
    <cellStyle name="Comma 2 2 5" xfId="2237" xr:uid="{00000000-0005-0000-0000-0000C7130000}"/>
    <cellStyle name="Comma 2 2 6" xfId="2238" xr:uid="{00000000-0005-0000-0000-0000C8130000}"/>
    <cellStyle name="Comma 2 2 6 2" xfId="4136" xr:uid="{00000000-0005-0000-0000-0000C9130000}"/>
    <cellStyle name="Comma 2 2 6 2 2" xfId="7214" xr:uid="{00000000-0005-0000-0000-0000CA130000}"/>
    <cellStyle name="Comma 2 2 6 3" xfId="4135" xr:uid="{00000000-0005-0000-0000-0000CB130000}"/>
    <cellStyle name="Comma 2 2 6 3 2" xfId="7213" xr:uid="{00000000-0005-0000-0000-0000CC130000}"/>
    <cellStyle name="Comma 2 2 6 4" xfId="6633" xr:uid="{00000000-0005-0000-0000-0000CD130000}"/>
    <cellStyle name="Comma 2 2 7" xfId="2226" xr:uid="{00000000-0005-0000-0000-0000CE130000}"/>
    <cellStyle name="Comma 2 2 7 2" xfId="6625" xr:uid="{00000000-0005-0000-0000-0000CF130000}"/>
    <cellStyle name="Comma 2 2 8" xfId="16254" xr:uid="{00000000-0005-0000-0000-0000D0130000}"/>
    <cellStyle name="Comma 2 20" xfId="1253" xr:uid="{00000000-0005-0000-0000-0000D1130000}"/>
    <cellStyle name="Comma 2 20 2" xfId="2239" xr:uid="{00000000-0005-0000-0000-0000D2130000}"/>
    <cellStyle name="Comma 2 20 2 2" xfId="6634" xr:uid="{00000000-0005-0000-0000-0000D3130000}"/>
    <cellStyle name="Comma 2 21" xfId="1254" xr:uid="{00000000-0005-0000-0000-0000D4130000}"/>
    <cellStyle name="Comma 2 21 2" xfId="2240" xr:uid="{00000000-0005-0000-0000-0000D5130000}"/>
    <cellStyle name="Comma 2 21 2 2" xfId="6635" xr:uid="{00000000-0005-0000-0000-0000D6130000}"/>
    <cellStyle name="Comma 2 22" xfId="1255" xr:uid="{00000000-0005-0000-0000-0000D7130000}"/>
    <cellStyle name="Comma 2 22 2" xfId="2241" xr:uid="{00000000-0005-0000-0000-0000D8130000}"/>
    <cellStyle name="Comma 2 22 2 2" xfId="6636" xr:uid="{00000000-0005-0000-0000-0000D9130000}"/>
    <cellStyle name="Comma 2 23" xfId="1256" xr:uid="{00000000-0005-0000-0000-0000DA130000}"/>
    <cellStyle name="Comma 2 23 2" xfId="2242" xr:uid="{00000000-0005-0000-0000-0000DB130000}"/>
    <cellStyle name="Comma 2 23 2 2" xfId="6637" xr:uid="{00000000-0005-0000-0000-0000DC130000}"/>
    <cellStyle name="Comma 2 24" xfId="1257" xr:uid="{00000000-0005-0000-0000-0000DD130000}"/>
    <cellStyle name="Comma 2 24 2" xfId="2243" xr:uid="{00000000-0005-0000-0000-0000DE130000}"/>
    <cellStyle name="Comma 2 24 2 2" xfId="6638" xr:uid="{00000000-0005-0000-0000-0000DF130000}"/>
    <cellStyle name="Comma 2 25" xfId="1258" xr:uid="{00000000-0005-0000-0000-0000E0130000}"/>
    <cellStyle name="Comma 2 25 2" xfId="2244" xr:uid="{00000000-0005-0000-0000-0000E1130000}"/>
    <cellStyle name="Comma 2 25 2 2" xfId="6639" xr:uid="{00000000-0005-0000-0000-0000E2130000}"/>
    <cellStyle name="Comma 2 26" xfId="1259" xr:uid="{00000000-0005-0000-0000-0000E3130000}"/>
    <cellStyle name="Comma 2 26 2" xfId="2245" xr:uid="{00000000-0005-0000-0000-0000E4130000}"/>
    <cellStyle name="Comma 2 26 2 2" xfId="6640" xr:uid="{00000000-0005-0000-0000-0000E5130000}"/>
    <cellStyle name="Comma 2 27" xfId="1260" xr:uid="{00000000-0005-0000-0000-0000E6130000}"/>
    <cellStyle name="Comma 2 27 2" xfId="2246" xr:uid="{00000000-0005-0000-0000-0000E7130000}"/>
    <cellStyle name="Comma 2 27 2 2" xfId="6641" xr:uid="{00000000-0005-0000-0000-0000E8130000}"/>
    <cellStyle name="Comma 2 28" xfId="1261" xr:uid="{00000000-0005-0000-0000-0000E9130000}"/>
    <cellStyle name="Comma 2 28 2" xfId="2247" xr:uid="{00000000-0005-0000-0000-0000EA130000}"/>
    <cellStyle name="Comma 2 28 2 2" xfId="6642" xr:uid="{00000000-0005-0000-0000-0000EB130000}"/>
    <cellStyle name="Comma 2 29" xfId="1262" xr:uid="{00000000-0005-0000-0000-0000EC130000}"/>
    <cellStyle name="Comma 2 29 2" xfId="2248" xr:uid="{00000000-0005-0000-0000-0000ED130000}"/>
    <cellStyle name="Comma 2 29 2 2" xfId="6643" xr:uid="{00000000-0005-0000-0000-0000EE130000}"/>
    <cellStyle name="Comma 2 3" xfId="1263" xr:uid="{00000000-0005-0000-0000-0000EF130000}"/>
    <cellStyle name="Comma 2 3 2" xfId="2250" xr:uid="{00000000-0005-0000-0000-0000F0130000}"/>
    <cellStyle name="Comma 2 3 2 2" xfId="2251" xr:uid="{00000000-0005-0000-0000-0000F1130000}"/>
    <cellStyle name="Comma 2 3 2 2 2" xfId="2252" xr:uid="{00000000-0005-0000-0000-0000F2130000}"/>
    <cellStyle name="Comma 2 3 2 2 3" xfId="4137" xr:uid="{00000000-0005-0000-0000-0000F3130000}"/>
    <cellStyle name="Comma 2 3 2 2 3 2" xfId="7215" xr:uid="{00000000-0005-0000-0000-0000F4130000}"/>
    <cellStyle name="Comma 2 3 2 2 4" xfId="6646" xr:uid="{00000000-0005-0000-0000-0000F5130000}"/>
    <cellStyle name="Comma 2 3 2 3" xfId="4138" xr:uid="{00000000-0005-0000-0000-0000F6130000}"/>
    <cellStyle name="Comma 2 3 2 3 2" xfId="7216" xr:uid="{00000000-0005-0000-0000-0000F7130000}"/>
    <cellStyle name="Comma 2 3 2 4" xfId="6645" xr:uid="{00000000-0005-0000-0000-0000F8130000}"/>
    <cellStyle name="Comma 2 3 2 5" xfId="16260" xr:uid="{00000000-0005-0000-0000-0000F9130000}"/>
    <cellStyle name="Comma 2 3 3" xfId="2253" xr:uid="{00000000-0005-0000-0000-0000FA130000}"/>
    <cellStyle name="Comma 2 3 3 2" xfId="4139" xr:uid="{00000000-0005-0000-0000-0000FB130000}"/>
    <cellStyle name="Comma 2 3 3 2 2" xfId="7217" xr:uid="{00000000-0005-0000-0000-0000FC130000}"/>
    <cellStyle name="Comma 2 3 3 3" xfId="6647" xr:uid="{00000000-0005-0000-0000-0000FD130000}"/>
    <cellStyle name="Comma 2 3 4" xfId="2249" xr:uid="{00000000-0005-0000-0000-0000FE130000}"/>
    <cellStyle name="Comma 2 3 4 2" xfId="6644" xr:uid="{00000000-0005-0000-0000-0000FF130000}"/>
    <cellStyle name="Comma 2 3 5" xfId="16259" xr:uid="{00000000-0005-0000-0000-000000140000}"/>
    <cellStyle name="Comma 2 30" xfId="1264" xr:uid="{00000000-0005-0000-0000-000001140000}"/>
    <cellStyle name="Comma 2 30 2" xfId="2254" xr:uid="{00000000-0005-0000-0000-000002140000}"/>
    <cellStyle name="Comma 2 30 2 2" xfId="6648" xr:uid="{00000000-0005-0000-0000-000003140000}"/>
    <cellStyle name="Comma 2 31" xfId="1265" xr:uid="{00000000-0005-0000-0000-000004140000}"/>
    <cellStyle name="Comma 2 31 2" xfId="2255" xr:uid="{00000000-0005-0000-0000-000005140000}"/>
    <cellStyle name="Comma 2 31 2 2" xfId="6649" xr:uid="{00000000-0005-0000-0000-000006140000}"/>
    <cellStyle name="Comma 2 32" xfId="1266" xr:uid="{00000000-0005-0000-0000-000007140000}"/>
    <cellStyle name="Comma 2 32 2" xfId="2256" xr:uid="{00000000-0005-0000-0000-000008140000}"/>
    <cellStyle name="Comma 2 32 2 2" xfId="6650" xr:uid="{00000000-0005-0000-0000-000009140000}"/>
    <cellStyle name="Comma 2 33" xfId="1267" xr:uid="{00000000-0005-0000-0000-00000A140000}"/>
    <cellStyle name="Comma 2 33 2" xfId="2257" xr:uid="{00000000-0005-0000-0000-00000B140000}"/>
    <cellStyle name="Comma 2 33 2 2" xfId="6651" xr:uid="{00000000-0005-0000-0000-00000C140000}"/>
    <cellStyle name="Comma 2 34" xfId="1268" xr:uid="{00000000-0005-0000-0000-00000D140000}"/>
    <cellStyle name="Comma 2 34 2" xfId="2258" xr:uid="{00000000-0005-0000-0000-00000E140000}"/>
    <cellStyle name="Comma 2 34 2 2" xfId="6652" xr:uid="{00000000-0005-0000-0000-00000F140000}"/>
    <cellStyle name="Comma 2 35" xfId="1269" xr:uid="{00000000-0005-0000-0000-000010140000}"/>
    <cellStyle name="Comma 2 35 2" xfId="2259" xr:uid="{00000000-0005-0000-0000-000011140000}"/>
    <cellStyle name="Comma 2 35 2 2" xfId="6653" xr:uid="{00000000-0005-0000-0000-000012140000}"/>
    <cellStyle name="Comma 2 36" xfId="1270" xr:uid="{00000000-0005-0000-0000-000013140000}"/>
    <cellStyle name="Comma 2 36 2" xfId="2260" xr:uid="{00000000-0005-0000-0000-000014140000}"/>
    <cellStyle name="Comma 2 36 2 2" xfId="6654" xr:uid="{00000000-0005-0000-0000-000015140000}"/>
    <cellStyle name="Comma 2 37" xfId="1271" xr:uid="{00000000-0005-0000-0000-000016140000}"/>
    <cellStyle name="Comma 2 37 2" xfId="2261" xr:uid="{00000000-0005-0000-0000-000017140000}"/>
    <cellStyle name="Comma 2 37 2 2" xfId="6655" xr:uid="{00000000-0005-0000-0000-000018140000}"/>
    <cellStyle name="Comma 2 38" xfId="1272" xr:uid="{00000000-0005-0000-0000-000019140000}"/>
    <cellStyle name="Comma 2 38 2" xfId="2262" xr:uid="{00000000-0005-0000-0000-00001A140000}"/>
    <cellStyle name="Comma 2 38 2 2" xfId="6656" xr:uid="{00000000-0005-0000-0000-00001B140000}"/>
    <cellStyle name="Comma 2 39" xfId="1273" xr:uid="{00000000-0005-0000-0000-00001C140000}"/>
    <cellStyle name="Comma 2 39 2" xfId="2263" xr:uid="{00000000-0005-0000-0000-00001D140000}"/>
    <cellStyle name="Comma 2 39 2 2" xfId="6657" xr:uid="{00000000-0005-0000-0000-00001E140000}"/>
    <cellStyle name="Comma 2 4" xfId="1274" xr:uid="{00000000-0005-0000-0000-00001F140000}"/>
    <cellStyle name="Comma 2 4 2" xfId="2265" xr:uid="{00000000-0005-0000-0000-000020140000}"/>
    <cellStyle name="Comma 2 4 3" xfId="2266" xr:uid="{00000000-0005-0000-0000-000021140000}"/>
    <cellStyle name="Comma 2 4 3 2" xfId="4140" xr:uid="{00000000-0005-0000-0000-000022140000}"/>
    <cellStyle name="Comma 2 4 3 2 2" xfId="7218" xr:uid="{00000000-0005-0000-0000-000023140000}"/>
    <cellStyle name="Comma 2 4 3 3" xfId="6659" xr:uid="{00000000-0005-0000-0000-000024140000}"/>
    <cellStyle name="Comma 2 4 4" xfId="2264" xr:uid="{00000000-0005-0000-0000-000025140000}"/>
    <cellStyle name="Comma 2 4 4 2" xfId="6658" xr:uid="{00000000-0005-0000-0000-000026140000}"/>
    <cellStyle name="Comma 2 4 5" xfId="16261" xr:uid="{00000000-0005-0000-0000-000027140000}"/>
    <cellStyle name="Comma 2 40" xfId="1275" xr:uid="{00000000-0005-0000-0000-000028140000}"/>
    <cellStyle name="Comma 2 40 2" xfId="2267" xr:uid="{00000000-0005-0000-0000-000029140000}"/>
    <cellStyle name="Comma 2 40 2 2" xfId="6660" xr:uid="{00000000-0005-0000-0000-00002A140000}"/>
    <cellStyle name="Comma 2 41" xfId="1276" xr:uid="{00000000-0005-0000-0000-00002B140000}"/>
    <cellStyle name="Comma 2 41 2" xfId="2268" xr:uid="{00000000-0005-0000-0000-00002C140000}"/>
    <cellStyle name="Comma 2 41 2 2" xfId="6661" xr:uid="{00000000-0005-0000-0000-00002D140000}"/>
    <cellStyle name="Comma 2 42" xfId="1277" xr:uid="{00000000-0005-0000-0000-00002E140000}"/>
    <cellStyle name="Comma 2 42 2" xfId="2269" xr:uid="{00000000-0005-0000-0000-00002F140000}"/>
    <cellStyle name="Comma 2 42 2 2" xfId="6662" xr:uid="{00000000-0005-0000-0000-000030140000}"/>
    <cellStyle name="Comma 2 43" xfId="1278" xr:uid="{00000000-0005-0000-0000-000031140000}"/>
    <cellStyle name="Comma 2 43 2" xfId="2270" xr:uid="{00000000-0005-0000-0000-000032140000}"/>
    <cellStyle name="Comma 2 43 2 2" xfId="6663" xr:uid="{00000000-0005-0000-0000-000033140000}"/>
    <cellStyle name="Comma 2 44" xfId="1279" xr:uid="{00000000-0005-0000-0000-000034140000}"/>
    <cellStyle name="Comma 2 44 2" xfId="2271" xr:uid="{00000000-0005-0000-0000-000035140000}"/>
    <cellStyle name="Comma 2 44 2 2" xfId="6664" xr:uid="{00000000-0005-0000-0000-000036140000}"/>
    <cellStyle name="Comma 2 45" xfId="1280" xr:uid="{00000000-0005-0000-0000-000037140000}"/>
    <cellStyle name="Comma 2 45 2" xfId="2272" xr:uid="{00000000-0005-0000-0000-000038140000}"/>
    <cellStyle name="Comma 2 45 2 2" xfId="6665" xr:uid="{00000000-0005-0000-0000-000039140000}"/>
    <cellStyle name="Comma 2 46" xfId="1281" xr:uid="{00000000-0005-0000-0000-00003A140000}"/>
    <cellStyle name="Comma 2 46 2" xfId="2273" xr:uid="{00000000-0005-0000-0000-00003B140000}"/>
    <cellStyle name="Comma 2 46 2 2" xfId="6666" xr:uid="{00000000-0005-0000-0000-00003C140000}"/>
    <cellStyle name="Comma 2 47" xfId="1282" xr:uid="{00000000-0005-0000-0000-00003D140000}"/>
    <cellStyle name="Comma 2 47 2" xfId="2274" xr:uid="{00000000-0005-0000-0000-00003E140000}"/>
    <cellStyle name="Comma 2 47 2 2" xfId="6667" xr:uid="{00000000-0005-0000-0000-00003F140000}"/>
    <cellStyle name="Comma 2 48" xfId="1283" xr:uid="{00000000-0005-0000-0000-000040140000}"/>
    <cellStyle name="Comma 2 48 2" xfId="2275" xr:uid="{00000000-0005-0000-0000-000041140000}"/>
    <cellStyle name="Comma 2 48 2 2" xfId="6668" xr:uid="{00000000-0005-0000-0000-000042140000}"/>
    <cellStyle name="Comma 2 49" xfId="1284" xr:uid="{00000000-0005-0000-0000-000043140000}"/>
    <cellStyle name="Comma 2 49 2" xfId="2276" xr:uid="{00000000-0005-0000-0000-000044140000}"/>
    <cellStyle name="Comma 2 49 2 2" xfId="6669" xr:uid="{00000000-0005-0000-0000-000045140000}"/>
    <cellStyle name="Comma 2 5" xfId="1285" xr:uid="{00000000-0005-0000-0000-000046140000}"/>
    <cellStyle name="Comma 2 5 2" xfId="2277" xr:uid="{00000000-0005-0000-0000-000047140000}"/>
    <cellStyle name="Comma 2 5 2 2" xfId="6670" xr:uid="{00000000-0005-0000-0000-000048140000}"/>
    <cellStyle name="Comma 2 5 3" xfId="16262" xr:uid="{00000000-0005-0000-0000-000049140000}"/>
    <cellStyle name="Comma 2 50" xfId="1286" xr:uid="{00000000-0005-0000-0000-00004A140000}"/>
    <cellStyle name="Comma 2 50 2" xfId="2278" xr:uid="{00000000-0005-0000-0000-00004B140000}"/>
    <cellStyle name="Comma 2 50 2 2" xfId="6671" xr:uid="{00000000-0005-0000-0000-00004C140000}"/>
    <cellStyle name="Comma 2 51" xfId="1287" xr:uid="{00000000-0005-0000-0000-00004D140000}"/>
    <cellStyle name="Comma 2 51 2" xfId="2279" xr:uid="{00000000-0005-0000-0000-00004E140000}"/>
    <cellStyle name="Comma 2 51 2 2" xfId="6672" xr:uid="{00000000-0005-0000-0000-00004F140000}"/>
    <cellStyle name="Comma 2 52" xfId="1288" xr:uid="{00000000-0005-0000-0000-000050140000}"/>
    <cellStyle name="Comma 2 52 2" xfId="2280" xr:uid="{00000000-0005-0000-0000-000051140000}"/>
    <cellStyle name="Comma 2 52 2 2" xfId="6673" xr:uid="{00000000-0005-0000-0000-000052140000}"/>
    <cellStyle name="Comma 2 53" xfId="1289" xr:uid="{00000000-0005-0000-0000-000053140000}"/>
    <cellStyle name="Comma 2 53 2" xfId="2281" xr:uid="{00000000-0005-0000-0000-000054140000}"/>
    <cellStyle name="Comma 2 53 2 2" xfId="6674" xr:uid="{00000000-0005-0000-0000-000055140000}"/>
    <cellStyle name="Comma 2 54" xfId="1290" xr:uid="{00000000-0005-0000-0000-000056140000}"/>
    <cellStyle name="Comma 2 54 2" xfId="2282" xr:uid="{00000000-0005-0000-0000-000057140000}"/>
    <cellStyle name="Comma 2 54 2 2" xfId="6675" xr:uid="{00000000-0005-0000-0000-000058140000}"/>
    <cellStyle name="Comma 2 55" xfId="1291" xr:uid="{00000000-0005-0000-0000-000059140000}"/>
    <cellStyle name="Comma 2 55 2" xfId="2283" xr:uid="{00000000-0005-0000-0000-00005A140000}"/>
    <cellStyle name="Comma 2 55 2 2" xfId="6676" xr:uid="{00000000-0005-0000-0000-00005B140000}"/>
    <cellStyle name="Comma 2 56" xfId="1292" xr:uid="{00000000-0005-0000-0000-00005C140000}"/>
    <cellStyle name="Comma 2 56 2" xfId="2284" xr:uid="{00000000-0005-0000-0000-00005D140000}"/>
    <cellStyle name="Comma 2 56 2 2" xfId="6677" xr:uid="{00000000-0005-0000-0000-00005E140000}"/>
    <cellStyle name="Comma 2 57" xfId="1293" xr:uid="{00000000-0005-0000-0000-00005F140000}"/>
    <cellStyle name="Comma 2 57 2" xfId="2285" xr:uid="{00000000-0005-0000-0000-000060140000}"/>
    <cellStyle name="Comma 2 57 2 2" xfId="6678" xr:uid="{00000000-0005-0000-0000-000061140000}"/>
    <cellStyle name="Comma 2 58" xfId="1294" xr:uid="{00000000-0005-0000-0000-000062140000}"/>
    <cellStyle name="Comma 2 58 2" xfId="2286" xr:uid="{00000000-0005-0000-0000-000063140000}"/>
    <cellStyle name="Comma 2 58 2 2" xfId="6679" xr:uid="{00000000-0005-0000-0000-000064140000}"/>
    <cellStyle name="Comma 2 59" xfId="1295" xr:uid="{00000000-0005-0000-0000-000065140000}"/>
    <cellStyle name="Comma 2 59 2" xfId="2287" xr:uid="{00000000-0005-0000-0000-000066140000}"/>
    <cellStyle name="Comma 2 59 2 2" xfId="6680" xr:uid="{00000000-0005-0000-0000-000067140000}"/>
    <cellStyle name="Comma 2 6" xfId="1296" xr:uid="{00000000-0005-0000-0000-000068140000}"/>
    <cellStyle name="Comma 2 6 2" xfId="2288" xr:uid="{00000000-0005-0000-0000-000069140000}"/>
    <cellStyle name="Comma 2 6 2 2" xfId="6681" xr:uid="{00000000-0005-0000-0000-00006A140000}"/>
    <cellStyle name="Comma 2 6 3" xfId="16263" xr:uid="{00000000-0005-0000-0000-00006B140000}"/>
    <cellStyle name="Comma 2 60" xfId="1297" xr:uid="{00000000-0005-0000-0000-00006C140000}"/>
    <cellStyle name="Comma 2 60 2" xfId="2289" xr:uid="{00000000-0005-0000-0000-00006D140000}"/>
    <cellStyle name="Comma 2 60 2 2" xfId="6682" xr:uid="{00000000-0005-0000-0000-00006E140000}"/>
    <cellStyle name="Comma 2 61" xfId="1298" xr:uid="{00000000-0005-0000-0000-00006F140000}"/>
    <cellStyle name="Comma 2 61 2" xfId="2290" xr:uid="{00000000-0005-0000-0000-000070140000}"/>
    <cellStyle name="Comma 2 61 2 2" xfId="6683" xr:uid="{00000000-0005-0000-0000-000071140000}"/>
    <cellStyle name="Comma 2 62" xfId="2291" xr:uid="{00000000-0005-0000-0000-000072140000}"/>
    <cellStyle name="Comma 2 63" xfId="2292" xr:uid="{00000000-0005-0000-0000-000073140000}"/>
    <cellStyle name="Comma 2 63 2" xfId="4142" xr:uid="{00000000-0005-0000-0000-000074140000}"/>
    <cellStyle name="Comma 2 63 2 2" xfId="7220" xr:uid="{00000000-0005-0000-0000-000075140000}"/>
    <cellStyle name="Comma 2 63 3" xfId="4141" xr:uid="{00000000-0005-0000-0000-000076140000}"/>
    <cellStyle name="Comma 2 63 3 2" xfId="7219" xr:uid="{00000000-0005-0000-0000-000077140000}"/>
    <cellStyle name="Comma 2 63 4" xfId="6684" xr:uid="{00000000-0005-0000-0000-000078140000}"/>
    <cellStyle name="Comma 2 64" xfId="2215" xr:uid="{00000000-0005-0000-0000-000079140000}"/>
    <cellStyle name="Comma 2 64 2" xfId="6614" xr:uid="{00000000-0005-0000-0000-00007A140000}"/>
    <cellStyle name="Comma 2 65" xfId="16253" xr:uid="{00000000-0005-0000-0000-00007B140000}"/>
    <cellStyle name="Comma 2 7" xfId="1299" xr:uid="{00000000-0005-0000-0000-00007C140000}"/>
    <cellStyle name="Comma 2 7 2" xfId="2293" xr:uid="{00000000-0005-0000-0000-00007D140000}"/>
    <cellStyle name="Comma 2 7 2 2" xfId="6685" xr:uid="{00000000-0005-0000-0000-00007E140000}"/>
    <cellStyle name="Comma 2 8" xfId="1300" xr:uid="{00000000-0005-0000-0000-00007F140000}"/>
    <cellStyle name="Comma 2 8 2" xfId="2294" xr:uid="{00000000-0005-0000-0000-000080140000}"/>
    <cellStyle name="Comma 2 8 2 2" xfId="6686" xr:uid="{00000000-0005-0000-0000-000081140000}"/>
    <cellStyle name="Comma 2 9" xfId="1301" xr:uid="{00000000-0005-0000-0000-000082140000}"/>
    <cellStyle name="Comma 2 9 2" xfId="2295" xr:uid="{00000000-0005-0000-0000-000083140000}"/>
    <cellStyle name="Comma 2 9 2 2" xfId="6687" xr:uid="{00000000-0005-0000-0000-000084140000}"/>
    <cellStyle name="Comma 20" xfId="1302" xr:uid="{00000000-0005-0000-0000-000085140000}"/>
    <cellStyle name="Comma 20 2" xfId="2296" xr:uid="{00000000-0005-0000-0000-000086140000}"/>
    <cellStyle name="Comma 20 2 2" xfId="6688" xr:uid="{00000000-0005-0000-0000-000087140000}"/>
    <cellStyle name="Comma 21" xfId="1303" xr:uid="{00000000-0005-0000-0000-000088140000}"/>
    <cellStyle name="Comma 21 2" xfId="2297" xr:uid="{00000000-0005-0000-0000-000089140000}"/>
    <cellStyle name="Comma 21 2 2" xfId="6689" xr:uid="{00000000-0005-0000-0000-00008A140000}"/>
    <cellStyle name="Comma 22" xfId="1304" xr:uid="{00000000-0005-0000-0000-00008B140000}"/>
    <cellStyle name="Comma 22 2" xfId="2298" xr:uid="{00000000-0005-0000-0000-00008C140000}"/>
    <cellStyle name="Comma 22 2 2" xfId="6690" xr:uid="{00000000-0005-0000-0000-00008D140000}"/>
    <cellStyle name="Comma 23" xfId="1305" xr:uid="{00000000-0005-0000-0000-00008E140000}"/>
    <cellStyle name="Comma 23 2" xfId="2299" xr:uid="{00000000-0005-0000-0000-00008F140000}"/>
    <cellStyle name="Comma 23 2 2" xfId="6691" xr:uid="{00000000-0005-0000-0000-000090140000}"/>
    <cellStyle name="Comma 24" xfId="1306" xr:uid="{00000000-0005-0000-0000-000091140000}"/>
    <cellStyle name="Comma 24 2" xfId="2300" xr:uid="{00000000-0005-0000-0000-000092140000}"/>
    <cellStyle name="Comma 24 2 2" xfId="6692" xr:uid="{00000000-0005-0000-0000-000093140000}"/>
    <cellStyle name="Comma 25" xfId="1307" xr:uid="{00000000-0005-0000-0000-000094140000}"/>
    <cellStyle name="Comma 25 2" xfId="2301" xr:uid="{00000000-0005-0000-0000-000095140000}"/>
    <cellStyle name="Comma 25 2 2" xfId="6693" xr:uid="{00000000-0005-0000-0000-000096140000}"/>
    <cellStyle name="Comma 26" xfId="1308" xr:uid="{00000000-0005-0000-0000-000097140000}"/>
    <cellStyle name="Comma 26 2" xfId="2302" xr:uid="{00000000-0005-0000-0000-000098140000}"/>
    <cellStyle name="Comma 26 2 2" xfId="6694" xr:uid="{00000000-0005-0000-0000-000099140000}"/>
    <cellStyle name="Comma 26 3" xfId="16249" xr:uid="{00000000-0005-0000-0000-00009A140000}"/>
    <cellStyle name="Comma 26 4" xfId="16264" xr:uid="{00000000-0005-0000-0000-00009B140000}"/>
    <cellStyle name="Comma 27" xfId="1309" xr:uid="{00000000-0005-0000-0000-00009C140000}"/>
    <cellStyle name="Comma 27 2" xfId="2303" xr:uid="{00000000-0005-0000-0000-00009D140000}"/>
    <cellStyle name="Comma 27 2 2" xfId="6695" xr:uid="{00000000-0005-0000-0000-00009E140000}"/>
    <cellStyle name="Comma 28" xfId="1310" xr:uid="{00000000-0005-0000-0000-00009F140000}"/>
    <cellStyle name="Comma 28 2" xfId="2304" xr:uid="{00000000-0005-0000-0000-0000A0140000}"/>
    <cellStyle name="Comma 28 2 2" xfId="6696" xr:uid="{00000000-0005-0000-0000-0000A1140000}"/>
    <cellStyle name="Comma 29" xfId="1311" xr:uid="{00000000-0005-0000-0000-0000A2140000}"/>
    <cellStyle name="Comma 29 2" xfId="2305" xr:uid="{00000000-0005-0000-0000-0000A3140000}"/>
    <cellStyle name="Comma 29 2 2" xfId="6697" xr:uid="{00000000-0005-0000-0000-0000A4140000}"/>
    <cellStyle name="Comma 3" xfId="1312" xr:uid="{00000000-0005-0000-0000-0000A5140000}"/>
    <cellStyle name="Comma 3 2" xfId="1313" xr:uid="{00000000-0005-0000-0000-0000A6140000}"/>
    <cellStyle name="Comma 3 2 2" xfId="2308" xr:uid="{00000000-0005-0000-0000-0000A7140000}"/>
    <cellStyle name="Comma 3 2 2 2" xfId="4143" xr:uid="{00000000-0005-0000-0000-0000A8140000}"/>
    <cellStyle name="Comma 3 2 2 2 2" xfId="7221" xr:uid="{00000000-0005-0000-0000-0000A9140000}"/>
    <cellStyle name="Comma 3 2 2 3" xfId="6700" xr:uid="{00000000-0005-0000-0000-0000AA140000}"/>
    <cellStyle name="Comma 3 2 3" xfId="2307" xr:uid="{00000000-0005-0000-0000-0000AB140000}"/>
    <cellStyle name="Comma 3 2 3 2" xfId="6699" xr:uid="{00000000-0005-0000-0000-0000AC140000}"/>
    <cellStyle name="Comma 3 2 4" xfId="6504" xr:uid="{00000000-0005-0000-0000-0000AD140000}"/>
    <cellStyle name="Comma 3 2 5" xfId="16266" xr:uid="{00000000-0005-0000-0000-0000AE140000}"/>
    <cellStyle name="Comma 3 3" xfId="2309" xr:uid="{00000000-0005-0000-0000-0000AF140000}"/>
    <cellStyle name="Comma 3 3 2" xfId="2310" xr:uid="{00000000-0005-0000-0000-0000B0140000}"/>
    <cellStyle name="Comma 3 3 2 2" xfId="4144" xr:uid="{00000000-0005-0000-0000-0000B1140000}"/>
    <cellStyle name="Comma 3 3 2 2 2" xfId="7222" xr:uid="{00000000-0005-0000-0000-0000B2140000}"/>
    <cellStyle name="Comma 3 3 2 3" xfId="6702" xr:uid="{00000000-0005-0000-0000-0000B3140000}"/>
    <cellStyle name="Comma 3 3 3" xfId="4145" xr:uid="{00000000-0005-0000-0000-0000B4140000}"/>
    <cellStyle name="Comma 3 3 3 2" xfId="7223" xr:uid="{00000000-0005-0000-0000-0000B5140000}"/>
    <cellStyle name="Comma 3 3 4" xfId="6701" xr:uid="{00000000-0005-0000-0000-0000B6140000}"/>
    <cellStyle name="Comma 3 4" xfId="67" xr:uid="{00000000-0005-0000-0000-0000B7140000}"/>
    <cellStyle name="Comma 3 4 2" xfId="2311" xr:uid="{00000000-0005-0000-0000-0000B8140000}"/>
    <cellStyle name="Comma 3 4 3" xfId="6502" xr:uid="{00000000-0005-0000-0000-0000B9140000}"/>
    <cellStyle name="Comma 3 5" xfId="2312" xr:uid="{00000000-0005-0000-0000-0000BA140000}"/>
    <cellStyle name="Comma 3 5 2" xfId="4147" xr:uid="{00000000-0005-0000-0000-0000BB140000}"/>
    <cellStyle name="Comma 3 5 2 2" xfId="7225" xr:uid="{00000000-0005-0000-0000-0000BC140000}"/>
    <cellStyle name="Comma 3 5 3" xfId="4146" xr:uid="{00000000-0005-0000-0000-0000BD140000}"/>
    <cellStyle name="Comma 3 5 3 2" xfId="7224" xr:uid="{00000000-0005-0000-0000-0000BE140000}"/>
    <cellStyle name="Comma 3 5 4" xfId="6703" xr:uid="{00000000-0005-0000-0000-0000BF140000}"/>
    <cellStyle name="Comma 3 6" xfId="2306" xr:uid="{00000000-0005-0000-0000-0000C0140000}"/>
    <cellStyle name="Comma 3 6 2" xfId="6698" xr:uid="{00000000-0005-0000-0000-0000C1140000}"/>
    <cellStyle name="Comma 3 7" xfId="16265" xr:uid="{00000000-0005-0000-0000-0000C2140000}"/>
    <cellStyle name="Comma 30" xfId="1314" xr:uid="{00000000-0005-0000-0000-0000C3140000}"/>
    <cellStyle name="Comma 30 2" xfId="2313" xr:uid="{00000000-0005-0000-0000-0000C4140000}"/>
    <cellStyle name="Comma 30 2 2" xfId="6704" xr:uid="{00000000-0005-0000-0000-0000C5140000}"/>
    <cellStyle name="Comma 31" xfId="1315" xr:uid="{00000000-0005-0000-0000-0000C6140000}"/>
    <cellStyle name="Comma 31 2" xfId="2314" xr:uid="{00000000-0005-0000-0000-0000C7140000}"/>
    <cellStyle name="Comma 31 2 2" xfId="6705" xr:uid="{00000000-0005-0000-0000-0000C8140000}"/>
    <cellStyle name="Comma 32" xfId="1316" xr:uid="{00000000-0005-0000-0000-0000C9140000}"/>
    <cellStyle name="Comma 32 2" xfId="2315" xr:uid="{00000000-0005-0000-0000-0000CA140000}"/>
    <cellStyle name="Comma 32 2 2" xfId="6706" xr:uid="{00000000-0005-0000-0000-0000CB140000}"/>
    <cellStyle name="Comma 33" xfId="1317" xr:uid="{00000000-0005-0000-0000-0000CC140000}"/>
    <cellStyle name="Comma 33 2" xfId="2316" xr:uid="{00000000-0005-0000-0000-0000CD140000}"/>
    <cellStyle name="Comma 33 2 2" xfId="6707" xr:uid="{00000000-0005-0000-0000-0000CE140000}"/>
    <cellStyle name="Comma 34" xfId="1318" xr:uid="{00000000-0005-0000-0000-0000CF140000}"/>
    <cellStyle name="Comma 34 2" xfId="7" xr:uid="{00000000-0005-0000-0000-0000D0140000}"/>
    <cellStyle name="Comma 34 2 2" xfId="6512" xr:uid="{00000000-0005-0000-0000-0000D1140000}"/>
    <cellStyle name="Comma 34 2 3" xfId="2062" xr:uid="{00000000-0005-0000-0000-0000D2140000}"/>
    <cellStyle name="Comma 34 3" xfId="13" xr:uid="{00000000-0005-0000-0000-0000D3140000}"/>
    <cellStyle name="Comma 34 4" xfId="2317" xr:uid="{00000000-0005-0000-0000-0000D4140000}"/>
    <cellStyle name="Comma 34 4 2" xfId="6708" xr:uid="{00000000-0005-0000-0000-0000D5140000}"/>
    <cellStyle name="Comma 35" xfId="1319" xr:uid="{00000000-0005-0000-0000-0000D6140000}"/>
    <cellStyle name="Comma 35 2" xfId="2318" xr:uid="{00000000-0005-0000-0000-0000D7140000}"/>
    <cellStyle name="Comma 35 2 2" xfId="6709" xr:uid="{00000000-0005-0000-0000-0000D8140000}"/>
    <cellStyle name="Comma 36" xfId="1320" xr:uid="{00000000-0005-0000-0000-0000D9140000}"/>
    <cellStyle name="Comma 36 2" xfId="2319" xr:uid="{00000000-0005-0000-0000-0000DA140000}"/>
    <cellStyle name="Comma 36 2 2" xfId="6710" xr:uid="{00000000-0005-0000-0000-0000DB140000}"/>
    <cellStyle name="Comma 37" xfId="1321" xr:uid="{00000000-0005-0000-0000-0000DC140000}"/>
    <cellStyle name="Comma 37 2" xfId="2320" xr:uid="{00000000-0005-0000-0000-0000DD140000}"/>
    <cellStyle name="Comma 37 2 2" xfId="6711" xr:uid="{00000000-0005-0000-0000-0000DE140000}"/>
    <cellStyle name="Comma 38" xfId="1322" xr:uid="{00000000-0005-0000-0000-0000DF140000}"/>
    <cellStyle name="Comma 38 2" xfId="2321" xr:uid="{00000000-0005-0000-0000-0000E0140000}"/>
    <cellStyle name="Comma 38 2 2" xfId="6712" xr:uid="{00000000-0005-0000-0000-0000E1140000}"/>
    <cellStyle name="Comma 39" xfId="1323" xr:uid="{00000000-0005-0000-0000-0000E2140000}"/>
    <cellStyle name="Comma 39 2" xfId="2322" xr:uid="{00000000-0005-0000-0000-0000E3140000}"/>
    <cellStyle name="Comma 39 2 2" xfId="6713" xr:uid="{00000000-0005-0000-0000-0000E4140000}"/>
    <cellStyle name="Comma 4" xfId="1324" xr:uid="{00000000-0005-0000-0000-0000E5140000}"/>
    <cellStyle name="Comma 4 10" xfId="16267" xr:uid="{00000000-0005-0000-0000-0000E6140000}"/>
    <cellStyle name="Comma 4 2" xfId="2324" xr:uid="{00000000-0005-0000-0000-0000E7140000}"/>
    <cellStyle name="Comma 4 2 2" xfId="2325" xr:uid="{00000000-0005-0000-0000-0000E8140000}"/>
    <cellStyle name="Comma 4 2 3" xfId="2326" xr:uid="{00000000-0005-0000-0000-0000E9140000}"/>
    <cellStyle name="Comma 4 2 4" xfId="4148" xr:uid="{00000000-0005-0000-0000-0000EA140000}"/>
    <cellStyle name="Comma 4 2 4 2" xfId="7226" xr:uid="{00000000-0005-0000-0000-0000EB140000}"/>
    <cellStyle name="Comma 4 2 5" xfId="6715" xr:uid="{00000000-0005-0000-0000-0000EC140000}"/>
    <cellStyle name="Comma 4 3" xfId="2327" xr:uid="{00000000-0005-0000-0000-0000ED140000}"/>
    <cellStyle name="Comma 4 3 2" xfId="2328" xr:uid="{00000000-0005-0000-0000-0000EE140000}"/>
    <cellStyle name="Comma 4 3 3" xfId="4149" xr:uid="{00000000-0005-0000-0000-0000EF140000}"/>
    <cellStyle name="Comma 4 3 3 2" xfId="7227" xr:uid="{00000000-0005-0000-0000-0000F0140000}"/>
    <cellStyle name="Comma 4 3 4" xfId="6716" xr:uid="{00000000-0005-0000-0000-0000F1140000}"/>
    <cellStyle name="Comma 4 4" xfId="2329" xr:uid="{00000000-0005-0000-0000-0000F2140000}"/>
    <cellStyle name="Comma 4 5" xfId="2330" xr:uid="{00000000-0005-0000-0000-0000F3140000}"/>
    <cellStyle name="Comma 4 5 2" xfId="4150" xr:uid="{00000000-0005-0000-0000-0000F4140000}"/>
    <cellStyle name="Comma 4 5 2 2" xfId="7228" xr:uid="{00000000-0005-0000-0000-0000F5140000}"/>
    <cellStyle name="Comma 4 5 3" xfId="6717" xr:uid="{00000000-0005-0000-0000-0000F6140000}"/>
    <cellStyle name="Comma 4 6" xfId="2331" xr:uid="{00000000-0005-0000-0000-0000F7140000}"/>
    <cellStyle name="Comma 4 7" xfId="2332" xr:uid="{00000000-0005-0000-0000-0000F8140000}"/>
    <cellStyle name="Comma 4 7 2" xfId="4152" xr:uid="{00000000-0005-0000-0000-0000F9140000}"/>
    <cellStyle name="Comma 4 7 2 2" xfId="7230" xr:uid="{00000000-0005-0000-0000-0000FA140000}"/>
    <cellStyle name="Comma 4 7 3" xfId="4151" xr:uid="{00000000-0005-0000-0000-0000FB140000}"/>
    <cellStyle name="Comma 4 7 3 2" xfId="7229" xr:uid="{00000000-0005-0000-0000-0000FC140000}"/>
    <cellStyle name="Comma 4 7 4" xfId="6718" xr:uid="{00000000-0005-0000-0000-0000FD140000}"/>
    <cellStyle name="Comma 4 8" xfId="2323" xr:uid="{00000000-0005-0000-0000-0000FE140000}"/>
    <cellStyle name="Comma 4 8 2" xfId="6714" xr:uid="{00000000-0005-0000-0000-0000FF140000}"/>
    <cellStyle name="Comma 4 9" xfId="6505" xr:uid="{00000000-0005-0000-0000-000000150000}"/>
    <cellStyle name="Comma 40" xfId="1325" xr:uid="{00000000-0005-0000-0000-000001150000}"/>
    <cellStyle name="Comma 40 2" xfId="2333" xr:uid="{00000000-0005-0000-0000-000002150000}"/>
    <cellStyle name="Comma 40 2 2" xfId="6719" xr:uid="{00000000-0005-0000-0000-000003150000}"/>
    <cellStyle name="Comma 41" xfId="1326" xr:uid="{00000000-0005-0000-0000-000004150000}"/>
    <cellStyle name="Comma 41 2" xfId="2334" xr:uid="{00000000-0005-0000-0000-000005150000}"/>
    <cellStyle name="Comma 41 2 2" xfId="6720" xr:uid="{00000000-0005-0000-0000-000006150000}"/>
    <cellStyle name="Comma 42" xfId="1327" xr:uid="{00000000-0005-0000-0000-000007150000}"/>
    <cellStyle name="Comma 42 2" xfId="2335" xr:uid="{00000000-0005-0000-0000-000008150000}"/>
    <cellStyle name="Comma 42 2 2" xfId="6721" xr:uid="{00000000-0005-0000-0000-000009150000}"/>
    <cellStyle name="Comma 43" xfId="1328" xr:uid="{00000000-0005-0000-0000-00000A150000}"/>
    <cellStyle name="Comma 43 2" xfId="2336" xr:uid="{00000000-0005-0000-0000-00000B150000}"/>
    <cellStyle name="Comma 43 2 2" xfId="6722" xr:uid="{00000000-0005-0000-0000-00000C150000}"/>
    <cellStyle name="Comma 44" xfId="1329" xr:uid="{00000000-0005-0000-0000-00000D150000}"/>
    <cellStyle name="Comma 44 2" xfId="2337" xr:uid="{00000000-0005-0000-0000-00000E150000}"/>
    <cellStyle name="Comma 44 2 2" xfId="6723" xr:uid="{00000000-0005-0000-0000-00000F150000}"/>
    <cellStyle name="Comma 45" xfId="1330" xr:uid="{00000000-0005-0000-0000-000010150000}"/>
    <cellStyle name="Comma 45 2" xfId="2338" xr:uid="{00000000-0005-0000-0000-000011150000}"/>
    <cellStyle name="Comma 45 2 2" xfId="6724" xr:uid="{00000000-0005-0000-0000-000012150000}"/>
    <cellStyle name="Comma 46" xfId="1331" xr:uid="{00000000-0005-0000-0000-000013150000}"/>
    <cellStyle name="Comma 46 2" xfId="2339" xr:uid="{00000000-0005-0000-0000-000014150000}"/>
    <cellStyle name="Comma 46 2 2" xfId="6725" xr:uid="{00000000-0005-0000-0000-000015150000}"/>
    <cellStyle name="Comma 47" xfId="1332" xr:uid="{00000000-0005-0000-0000-000016150000}"/>
    <cellStyle name="Comma 47 2" xfId="2340" xr:uid="{00000000-0005-0000-0000-000017150000}"/>
    <cellStyle name="Comma 47 2 2" xfId="6726" xr:uid="{00000000-0005-0000-0000-000018150000}"/>
    <cellStyle name="Comma 48" xfId="1333" xr:uid="{00000000-0005-0000-0000-000019150000}"/>
    <cellStyle name="Comma 48 2" xfId="2341" xr:uid="{00000000-0005-0000-0000-00001A150000}"/>
    <cellStyle name="Comma 48 2 2" xfId="6727" xr:uid="{00000000-0005-0000-0000-00001B150000}"/>
    <cellStyle name="Comma 49" xfId="1334" xr:uid="{00000000-0005-0000-0000-00001C150000}"/>
    <cellStyle name="Comma 49 2" xfId="2342" xr:uid="{00000000-0005-0000-0000-00001D150000}"/>
    <cellStyle name="Comma 49 2 2" xfId="6728" xr:uid="{00000000-0005-0000-0000-00001E150000}"/>
    <cellStyle name="Comma 5" xfId="1335" xr:uid="{00000000-0005-0000-0000-00001F150000}"/>
    <cellStyle name="Comma 5 10" xfId="2344" xr:uid="{00000000-0005-0000-0000-000020150000}"/>
    <cellStyle name="Comma 5 11" xfId="2345" xr:uid="{00000000-0005-0000-0000-000021150000}"/>
    <cellStyle name="Comma 5 12" xfId="2346" xr:uid="{00000000-0005-0000-0000-000022150000}"/>
    <cellStyle name="Comma 5 13" xfId="2347" xr:uid="{00000000-0005-0000-0000-000023150000}"/>
    <cellStyle name="Comma 5 14" xfId="2348" xr:uid="{00000000-0005-0000-0000-000024150000}"/>
    <cellStyle name="Comma 5 15" xfId="2349" xr:uid="{00000000-0005-0000-0000-000025150000}"/>
    <cellStyle name="Comma 5 16" xfId="2350" xr:uid="{00000000-0005-0000-0000-000026150000}"/>
    <cellStyle name="Comma 5 17" xfId="2351" xr:uid="{00000000-0005-0000-0000-000027150000}"/>
    <cellStyle name="Comma 5 18" xfId="2343" xr:uid="{00000000-0005-0000-0000-000028150000}"/>
    <cellStyle name="Comma 5 18 2" xfId="6729" xr:uid="{00000000-0005-0000-0000-000029150000}"/>
    <cellStyle name="Comma 5 19" xfId="6506" xr:uid="{00000000-0005-0000-0000-00002A150000}"/>
    <cellStyle name="Comma 5 2" xfId="2352" xr:uid="{00000000-0005-0000-0000-00002B150000}"/>
    <cellStyle name="Comma 5 2 2" xfId="2353" xr:uid="{00000000-0005-0000-0000-00002C150000}"/>
    <cellStyle name="Comma 5 2 3" xfId="2354" xr:uid="{00000000-0005-0000-0000-00002D150000}"/>
    <cellStyle name="Comma 5 2 4" xfId="4153" xr:uid="{00000000-0005-0000-0000-00002E150000}"/>
    <cellStyle name="Comma 5 2 4 2" xfId="7231" xr:uid="{00000000-0005-0000-0000-00002F150000}"/>
    <cellStyle name="Comma 5 2 5" xfId="6730" xr:uid="{00000000-0005-0000-0000-000030150000}"/>
    <cellStyle name="Comma 5 20" xfId="16268" xr:uid="{00000000-0005-0000-0000-000031150000}"/>
    <cellStyle name="Comma 5 3" xfId="2355" xr:uid="{00000000-0005-0000-0000-000032150000}"/>
    <cellStyle name="Comma 5 4" xfId="2356" xr:uid="{00000000-0005-0000-0000-000033150000}"/>
    <cellStyle name="Comma 5 5" xfId="2357" xr:uid="{00000000-0005-0000-0000-000034150000}"/>
    <cellStyle name="Comma 5 6" xfId="2358" xr:uid="{00000000-0005-0000-0000-000035150000}"/>
    <cellStyle name="Comma 5 7" xfId="2359" xr:uid="{00000000-0005-0000-0000-000036150000}"/>
    <cellStyle name="Comma 5 8" xfId="2360" xr:uid="{00000000-0005-0000-0000-000037150000}"/>
    <cellStyle name="Comma 5 9" xfId="2361" xr:uid="{00000000-0005-0000-0000-000038150000}"/>
    <cellStyle name="Comma 50" xfId="1336" xr:uid="{00000000-0005-0000-0000-000039150000}"/>
    <cellStyle name="Comma 50 2" xfId="2362" xr:uid="{00000000-0005-0000-0000-00003A150000}"/>
    <cellStyle name="Comma 50 2 2" xfId="6731" xr:uid="{00000000-0005-0000-0000-00003B150000}"/>
    <cellStyle name="Comma 51" xfId="1337" xr:uid="{00000000-0005-0000-0000-00003C150000}"/>
    <cellStyle name="Comma 51 2" xfId="2363" xr:uid="{00000000-0005-0000-0000-00003D150000}"/>
    <cellStyle name="Comma 51 2 2" xfId="6732" xr:uid="{00000000-0005-0000-0000-00003E150000}"/>
    <cellStyle name="Comma 52" xfId="1338" xr:uid="{00000000-0005-0000-0000-00003F150000}"/>
    <cellStyle name="Comma 52 2" xfId="2364" xr:uid="{00000000-0005-0000-0000-000040150000}"/>
    <cellStyle name="Comma 52 2 2" xfId="6733" xr:uid="{00000000-0005-0000-0000-000041150000}"/>
    <cellStyle name="Comma 53" xfId="1339" xr:uid="{00000000-0005-0000-0000-000042150000}"/>
    <cellStyle name="Comma 53 2" xfId="2365" xr:uid="{00000000-0005-0000-0000-000043150000}"/>
    <cellStyle name="Comma 53 2 2" xfId="6734" xr:uid="{00000000-0005-0000-0000-000044150000}"/>
    <cellStyle name="Comma 54" xfId="1340" xr:uid="{00000000-0005-0000-0000-000045150000}"/>
    <cellStyle name="Comma 54 2" xfId="2366" xr:uid="{00000000-0005-0000-0000-000046150000}"/>
    <cellStyle name="Comma 54 2 2" xfId="6735" xr:uid="{00000000-0005-0000-0000-000047150000}"/>
    <cellStyle name="Comma 55" xfId="1341" xr:uid="{00000000-0005-0000-0000-000048150000}"/>
    <cellStyle name="Comma 55 2" xfId="2367" xr:uid="{00000000-0005-0000-0000-000049150000}"/>
    <cellStyle name="Comma 55 2 2" xfId="6736" xr:uid="{00000000-0005-0000-0000-00004A150000}"/>
    <cellStyle name="Comma 56" xfId="1342" xr:uid="{00000000-0005-0000-0000-00004B150000}"/>
    <cellStyle name="Comma 56 2" xfId="2368" xr:uid="{00000000-0005-0000-0000-00004C150000}"/>
    <cellStyle name="Comma 56 2 2" xfId="6737" xr:uid="{00000000-0005-0000-0000-00004D150000}"/>
    <cellStyle name="Comma 57" xfId="1343" xr:uid="{00000000-0005-0000-0000-00004E150000}"/>
    <cellStyle name="Comma 57 2" xfId="2369" xr:uid="{00000000-0005-0000-0000-00004F150000}"/>
    <cellStyle name="Comma 57 2 2" xfId="6738" xr:uid="{00000000-0005-0000-0000-000050150000}"/>
    <cellStyle name="Comma 58" xfId="1344" xr:uid="{00000000-0005-0000-0000-000051150000}"/>
    <cellStyle name="Comma 58 2" xfId="2370" xr:uid="{00000000-0005-0000-0000-000052150000}"/>
    <cellStyle name="Comma 58 2 2" xfId="6739" xr:uid="{00000000-0005-0000-0000-000053150000}"/>
    <cellStyle name="Comma 59" xfId="1345" xr:uid="{00000000-0005-0000-0000-000054150000}"/>
    <cellStyle name="Comma 59 2" xfId="2371" xr:uid="{00000000-0005-0000-0000-000055150000}"/>
    <cellStyle name="Comma 59 2 2" xfId="6740" xr:uid="{00000000-0005-0000-0000-000056150000}"/>
    <cellStyle name="Comma 6" xfId="1346" xr:uid="{00000000-0005-0000-0000-000057150000}"/>
    <cellStyle name="Comma 6 2" xfId="2058" xr:uid="{00000000-0005-0000-0000-000058150000}"/>
    <cellStyle name="Comma 6 2 2" xfId="2373" xr:uid="{00000000-0005-0000-0000-000059150000}"/>
    <cellStyle name="Comma 6 2 3" xfId="6511" xr:uid="{00000000-0005-0000-0000-00005A150000}"/>
    <cellStyle name="Comma 6 3" xfId="2374" xr:uid="{00000000-0005-0000-0000-00005B150000}"/>
    <cellStyle name="Comma 6 3 2" xfId="4154" xr:uid="{00000000-0005-0000-0000-00005C150000}"/>
    <cellStyle name="Comma 6 4" xfId="2375" xr:uid="{00000000-0005-0000-0000-00005D150000}"/>
    <cellStyle name="Comma 6 5" xfId="2372" xr:uid="{00000000-0005-0000-0000-00005E150000}"/>
    <cellStyle name="Comma 6 5 2" xfId="6741" xr:uid="{00000000-0005-0000-0000-00005F150000}"/>
    <cellStyle name="Comma 6 6" xfId="6507" xr:uid="{00000000-0005-0000-0000-000060150000}"/>
    <cellStyle name="Comma 6 7" xfId="16269" xr:uid="{00000000-0005-0000-0000-000061150000}"/>
    <cellStyle name="Comma 60" xfId="1347" xr:uid="{00000000-0005-0000-0000-000062150000}"/>
    <cellStyle name="Comma 60 2" xfId="2376" xr:uid="{00000000-0005-0000-0000-000063150000}"/>
    <cellStyle name="Comma 60 2 2" xfId="6742" xr:uid="{00000000-0005-0000-0000-000064150000}"/>
    <cellStyle name="Comma 61" xfId="1348" xr:uid="{00000000-0005-0000-0000-000065150000}"/>
    <cellStyle name="Comma 61 2" xfId="2377" xr:uid="{00000000-0005-0000-0000-000066150000}"/>
    <cellStyle name="Comma 61 2 2" xfId="6743" xr:uid="{00000000-0005-0000-0000-000067150000}"/>
    <cellStyle name="Comma 62" xfId="1349" xr:uid="{00000000-0005-0000-0000-000068150000}"/>
    <cellStyle name="Comma 62 2" xfId="2378" xr:uid="{00000000-0005-0000-0000-000069150000}"/>
    <cellStyle name="Comma 62 2 2" xfId="6744" xr:uid="{00000000-0005-0000-0000-00006A150000}"/>
    <cellStyle name="Comma 63" xfId="1350" xr:uid="{00000000-0005-0000-0000-00006B150000}"/>
    <cellStyle name="Comma 63 2" xfId="2379" xr:uid="{00000000-0005-0000-0000-00006C150000}"/>
    <cellStyle name="Comma 63 2 2" xfId="6745" xr:uid="{00000000-0005-0000-0000-00006D150000}"/>
    <cellStyle name="Comma 64" xfId="2064" xr:uid="{00000000-0005-0000-0000-00006E150000}"/>
    <cellStyle name="Comma 64 2" xfId="2381" xr:uid="{00000000-0005-0000-0000-00006F150000}"/>
    <cellStyle name="Comma 64 2 2" xfId="4155" xr:uid="{00000000-0005-0000-0000-000070150000}"/>
    <cellStyle name="Comma 64 2 2 2" xfId="7232" xr:uid="{00000000-0005-0000-0000-000071150000}"/>
    <cellStyle name="Comma 64 2 3" xfId="6747" xr:uid="{00000000-0005-0000-0000-000072150000}"/>
    <cellStyle name="Comma 64 3" xfId="2380" xr:uid="{00000000-0005-0000-0000-000073150000}"/>
    <cellStyle name="Comma 64 3 2" xfId="6746" xr:uid="{00000000-0005-0000-0000-000074150000}"/>
    <cellStyle name="Comma 65" xfId="2067" xr:uid="{00000000-0005-0000-0000-000075150000}"/>
    <cellStyle name="Comma 65 2" xfId="2382" xr:uid="{00000000-0005-0000-0000-000076150000}"/>
    <cellStyle name="Comma 65 2 2" xfId="6748" xr:uid="{00000000-0005-0000-0000-000077150000}"/>
    <cellStyle name="Comma 65 3" xfId="6461" xr:uid="{00000000-0005-0000-0000-000078150000}"/>
    <cellStyle name="Comma 65 4" xfId="6513" xr:uid="{00000000-0005-0000-0000-000079150000}"/>
    <cellStyle name="Comma 66" xfId="2072" xr:uid="{00000000-0005-0000-0000-00007A150000}"/>
    <cellStyle name="Comma 66 2" xfId="2383" xr:uid="{00000000-0005-0000-0000-00007B150000}"/>
    <cellStyle name="Comma 66 2 2" xfId="6749" xr:uid="{00000000-0005-0000-0000-00007C150000}"/>
    <cellStyle name="Comma 66 3" xfId="6514" xr:uid="{00000000-0005-0000-0000-00007D150000}"/>
    <cellStyle name="Comma 67" xfId="2384" xr:uid="{00000000-0005-0000-0000-00007E150000}"/>
    <cellStyle name="Comma 67 2" xfId="4156" xr:uid="{00000000-0005-0000-0000-00007F150000}"/>
    <cellStyle name="Comma 67 2 2" xfId="7233" xr:uid="{00000000-0005-0000-0000-000080150000}"/>
    <cellStyle name="Comma 67 3" xfId="6750" xr:uid="{00000000-0005-0000-0000-000081150000}"/>
    <cellStyle name="Comma 68" xfId="2385" xr:uid="{00000000-0005-0000-0000-000082150000}"/>
    <cellStyle name="Comma 68 2" xfId="4157" xr:uid="{00000000-0005-0000-0000-000083150000}"/>
    <cellStyle name="Comma 68 2 2" xfId="7234" xr:uid="{00000000-0005-0000-0000-000084150000}"/>
    <cellStyle name="Comma 68 3" xfId="6751" xr:uid="{00000000-0005-0000-0000-000085150000}"/>
    <cellStyle name="Comma 69" xfId="2386" xr:uid="{00000000-0005-0000-0000-000086150000}"/>
    <cellStyle name="Comma 69 2" xfId="4158" xr:uid="{00000000-0005-0000-0000-000087150000}"/>
    <cellStyle name="Comma 69 2 2" xfId="7235" xr:uid="{00000000-0005-0000-0000-000088150000}"/>
    <cellStyle name="Comma 69 3" xfId="6752" xr:uid="{00000000-0005-0000-0000-000089150000}"/>
    <cellStyle name="Comma 7" xfId="1351" xr:uid="{00000000-0005-0000-0000-00008A150000}"/>
    <cellStyle name="Comma 7 2" xfId="2388" xr:uid="{00000000-0005-0000-0000-00008B150000}"/>
    <cellStyle name="Comma 7 2 2" xfId="4159" xr:uid="{00000000-0005-0000-0000-00008C150000}"/>
    <cellStyle name="Comma 7 2 2 2" xfId="7236" xr:uid="{00000000-0005-0000-0000-00008D150000}"/>
    <cellStyle name="Comma 7 2 3" xfId="6754" xr:uid="{00000000-0005-0000-0000-00008E150000}"/>
    <cellStyle name="Comma 7 3" xfId="2389" xr:uid="{00000000-0005-0000-0000-00008F150000}"/>
    <cellStyle name="Comma 7 3 2" xfId="4160" xr:uid="{00000000-0005-0000-0000-000090150000}"/>
    <cellStyle name="Comma 7 4" xfId="2387" xr:uid="{00000000-0005-0000-0000-000091150000}"/>
    <cellStyle name="Comma 7 4 2" xfId="6753" xr:uid="{00000000-0005-0000-0000-000092150000}"/>
    <cellStyle name="Comma 7 5" xfId="6508" xr:uid="{00000000-0005-0000-0000-000093150000}"/>
    <cellStyle name="Comma 7 6" xfId="16270" xr:uid="{00000000-0005-0000-0000-000094150000}"/>
    <cellStyle name="Comma 70" xfId="2390" xr:uid="{00000000-0005-0000-0000-000095150000}"/>
    <cellStyle name="Comma 70 2" xfId="4161" xr:uid="{00000000-0005-0000-0000-000096150000}"/>
    <cellStyle name="Comma 70 2 2" xfId="7237" xr:uid="{00000000-0005-0000-0000-000097150000}"/>
    <cellStyle name="Comma 70 3" xfId="6755" xr:uid="{00000000-0005-0000-0000-000098150000}"/>
    <cellStyle name="Comma 71" xfId="2391" xr:uid="{00000000-0005-0000-0000-000099150000}"/>
    <cellStyle name="Comma 72" xfId="2392" xr:uid="{00000000-0005-0000-0000-00009A150000}"/>
    <cellStyle name="Comma 73" xfId="2393" xr:uid="{00000000-0005-0000-0000-00009B150000}"/>
    <cellStyle name="Comma 74" xfId="2394" xr:uid="{00000000-0005-0000-0000-00009C150000}"/>
    <cellStyle name="Comma 75" xfId="2395" xr:uid="{00000000-0005-0000-0000-00009D150000}"/>
    <cellStyle name="Comma 75 2" xfId="4163" xr:uid="{00000000-0005-0000-0000-00009E150000}"/>
    <cellStyle name="Comma 75 2 2" xfId="7239" xr:uid="{00000000-0005-0000-0000-00009F150000}"/>
    <cellStyle name="Comma 75 3" xfId="4162" xr:uid="{00000000-0005-0000-0000-0000A0150000}"/>
    <cellStyle name="Comma 75 3 2" xfId="7238" xr:uid="{00000000-0005-0000-0000-0000A1150000}"/>
    <cellStyle name="Comma 75 4" xfId="6756" xr:uid="{00000000-0005-0000-0000-0000A2150000}"/>
    <cellStyle name="Comma 76" xfId="2396" xr:uid="{00000000-0005-0000-0000-0000A3150000}"/>
    <cellStyle name="Comma 76 2" xfId="4165" xr:uid="{00000000-0005-0000-0000-0000A4150000}"/>
    <cellStyle name="Comma 76 2 2" xfId="7241" xr:uid="{00000000-0005-0000-0000-0000A5150000}"/>
    <cellStyle name="Comma 76 3" xfId="4164" xr:uid="{00000000-0005-0000-0000-0000A6150000}"/>
    <cellStyle name="Comma 76 3 2" xfId="7240" xr:uid="{00000000-0005-0000-0000-0000A7150000}"/>
    <cellStyle name="Comma 76 4" xfId="6757" xr:uid="{00000000-0005-0000-0000-0000A8150000}"/>
    <cellStyle name="Comma 77" xfId="2" xr:uid="{00000000-0005-0000-0000-0000A9150000}"/>
    <cellStyle name="Comma 77 2" xfId="4166" xr:uid="{00000000-0005-0000-0000-0000AA150000}"/>
    <cellStyle name="Comma 77 2 2" xfId="7242" xr:uid="{00000000-0005-0000-0000-0000AB150000}"/>
    <cellStyle name="Comma 77 3" xfId="15" xr:uid="{00000000-0005-0000-0000-0000AC150000}"/>
    <cellStyle name="Comma 78" xfId="1" xr:uid="{00000000-0005-0000-0000-0000AD150000}"/>
    <cellStyle name="Comma 78 2" xfId="4167" xr:uid="{00000000-0005-0000-0000-0000AE150000}"/>
    <cellStyle name="Comma 78 2 2" xfId="7243" xr:uid="{00000000-0005-0000-0000-0000AF150000}"/>
    <cellStyle name="Comma 78 3" xfId="6462" xr:uid="{00000000-0005-0000-0000-0000B0150000}"/>
    <cellStyle name="Comma 78 4" xfId="14" xr:uid="{00000000-0005-0000-0000-0000B1150000}"/>
    <cellStyle name="Comma 78 4 2" xfId="6601" xr:uid="{00000000-0005-0000-0000-0000B2150000}"/>
    <cellStyle name="Comma 78 5" xfId="2201" xr:uid="{00000000-0005-0000-0000-0000B3150000}"/>
    <cellStyle name="Comma 79" xfId="2897" xr:uid="{00000000-0005-0000-0000-0000B4150000}"/>
    <cellStyle name="Comma 79 2" xfId="7119" xr:uid="{00000000-0005-0000-0000-0000B5150000}"/>
    <cellStyle name="Comma 8" xfId="1352" xr:uid="{00000000-0005-0000-0000-0000B6150000}"/>
    <cellStyle name="Comma 8 2" xfId="2397" xr:uid="{00000000-0005-0000-0000-0000B7150000}"/>
    <cellStyle name="Comma 8 2 2" xfId="6758" xr:uid="{00000000-0005-0000-0000-0000B8150000}"/>
    <cellStyle name="Comma 8 3" xfId="16271" xr:uid="{00000000-0005-0000-0000-0000B9150000}"/>
    <cellStyle name="Comma 80" xfId="6463" xr:uid="{00000000-0005-0000-0000-0000BA150000}"/>
    <cellStyle name="Comma 81" xfId="6464" xr:uid="{00000000-0005-0000-0000-0000BB150000}"/>
    <cellStyle name="Comma 82" xfId="6465" xr:uid="{00000000-0005-0000-0000-0000BC150000}"/>
    <cellStyle name="Comma 83" xfId="6374" xr:uid="{00000000-0005-0000-0000-0000BD150000}"/>
    <cellStyle name="Comma 84" xfId="4" xr:uid="{00000000-0005-0000-0000-0000BE150000}"/>
    <cellStyle name="Comma 84 2" xfId="16" xr:uid="{00000000-0005-0000-0000-0000BF150000}"/>
    <cellStyle name="Comma 84 2 2" xfId="16273" xr:uid="{00000000-0005-0000-0000-0000C0150000}"/>
    <cellStyle name="Comma 84 3" xfId="16244" xr:uid="{00000000-0005-0000-0000-0000C1150000}"/>
    <cellStyle name="Comma 84 4" xfId="16272" xr:uid="{00000000-0005-0000-0000-0000C2150000}"/>
    <cellStyle name="Comma 85" xfId="6471" xr:uid="{00000000-0005-0000-0000-0000C3150000}"/>
    <cellStyle name="Comma 86" xfId="6470" xr:uid="{00000000-0005-0000-0000-0000C4150000}"/>
    <cellStyle name="Comma 87" xfId="6472" xr:uid="{00000000-0005-0000-0000-0000C5150000}"/>
    <cellStyle name="Comma 88" xfId="6469" xr:uid="{00000000-0005-0000-0000-0000C6150000}"/>
    <cellStyle name="Comma 89" xfId="63" xr:uid="{00000000-0005-0000-0000-0000C7150000}"/>
    <cellStyle name="Comma 9" xfId="1353" xr:uid="{00000000-0005-0000-0000-0000C8150000}"/>
    <cellStyle name="Comma 9 2" xfId="1354" xr:uid="{00000000-0005-0000-0000-0000C9150000}"/>
    <cellStyle name="Comma 9 2 2" xfId="2399" xr:uid="{00000000-0005-0000-0000-0000CA150000}"/>
    <cellStyle name="Comma 9 2 2 2" xfId="6760" xr:uid="{00000000-0005-0000-0000-0000CB150000}"/>
    <cellStyle name="Comma 9 2 3" xfId="6466" xr:uid="{00000000-0005-0000-0000-0000CC150000}"/>
    <cellStyle name="Comma 9 2 4" xfId="6509" xr:uid="{00000000-0005-0000-0000-0000CD150000}"/>
    <cellStyle name="Comma 9 3" xfId="6" xr:uid="{00000000-0005-0000-0000-0000CE150000}"/>
    <cellStyle name="Comma 9 3 2" xfId="6759" xr:uid="{00000000-0005-0000-0000-0000CF150000}"/>
    <cellStyle name="Comma 9 3 3" xfId="2398" xr:uid="{00000000-0005-0000-0000-0000D0150000}"/>
    <cellStyle name="Comma 90" xfId="10584" xr:uid="{00000000-0005-0000-0000-0000D1150000}"/>
    <cellStyle name="Comma 91" xfId="16246" xr:uid="{00000000-0005-0000-0000-0000D2150000}"/>
    <cellStyle name="Comma 92" xfId="16251" xr:uid="{00000000-0005-0000-0000-0000D3150000}"/>
    <cellStyle name="Comma 93" xfId="16252" xr:uid="{00000000-0005-0000-0000-0000D4150000}"/>
    <cellStyle name="Comma0" xfId="2400" xr:uid="{00000000-0005-0000-0000-0000D5150000}"/>
    <cellStyle name="Comma1 - Style1" xfId="2401" xr:uid="{00000000-0005-0000-0000-0000D6150000}"/>
    <cellStyle name="Comma1 - Style1 2" xfId="4168" xr:uid="{00000000-0005-0000-0000-0000D7150000}"/>
    <cellStyle name="CRORE2 - Style2" xfId="2402" xr:uid="{00000000-0005-0000-0000-0000D8150000}"/>
    <cellStyle name="CRORE2 - Style2 2" xfId="4169" xr:uid="{00000000-0005-0000-0000-0000D9150000}"/>
    <cellStyle name="Currency $" xfId="2403" xr:uid="{00000000-0005-0000-0000-0000DA150000}"/>
    <cellStyle name="Currency $ 2" xfId="4170" xr:uid="{00000000-0005-0000-0000-0000DB150000}"/>
    <cellStyle name="Currency [0] 2" xfId="2404" xr:uid="{00000000-0005-0000-0000-0000DC150000}"/>
    <cellStyle name="Currency0" xfId="2405" xr:uid="{00000000-0005-0000-0000-0000DD150000}"/>
    <cellStyle name="Date" xfId="2406" xr:uid="{00000000-0005-0000-0000-0000DE150000}"/>
    <cellStyle name="Euro" xfId="2407" xr:uid="{00000000-0005-0000-0000-0000DF150000}"/>
    <cellStyle name="Excel Built-in 40% - Accent2" xfId="16274" xr:uid="{00000000-0005-0000-0000-0000E0150000}"/>
    <cellStyle name="Excel Built-in 40% - Accent4" xfId="16275" xr:uid="{00000000-0005-0000-0000-0000E1150000}"/>
    <cellStyle name="Excel Built-in 60% - Accent1" xfId="16276" xr:uid="{00000000-0005-0000-0000-0000E2150000}"/>
    <cellStyle name="Excel Built-in Comma" xfId="2053" xr:uid="{00000000-0005-0000-0000-0000E3150000}"/>
    <cellStyle name="Excel Built-in Comma 2" xfId="2408" xr:uid="{00000000-0005-0000-0000-0000E4150000}"/>
    <cellStyle name="Excel Built-in Explanatory Text" xfId="16277" xr:uid="{00000000-0005-0000-0000-0000E5150000}"/>
    <cellStyle name="Excel Built-in Explanatory Text 2" xfId="16278" xr:uid="{00000000-0005-0000-0000-0000E6150000}"/>
    <cellStyle name="Excel Built-in Explanatory Text 2 2" xfId="16279" xr:uid="{00000000-0005-0000-0000-0000E7150000}"/>
    <cellStyle name="Excel Built-in Neutral" xfId="16280" xr:uid="{00000000-0005-0000-0000-0000E8150000}"/>
    <cellStyle name="Excel Built-in Normal" xfId="2052" xr:uid="{00000000-0005-0000-0000-0000E9150000}"/>
    <cellStyle name="Excel Built-in Normal 1" xfId="2410" xr:uid="{00000000-0005-0000-0000-0000EA150000}"/>
    <cellStyle name="Excel Built-in Normal 1 2" xfId="4172" xr:uid="{00000000-0005-0000-0000-0000EB150000}"/>
    <cellStyle name="Excel Built-in Normal 1 3" xfId="16282" xr:uid="{00000000-0005-0000-0000-0000EC150000}"/>
    <cellStyle name="Excel Built-in Normal 2" xfId="2409" xr:uid="{00000000-0005-0000-0000-0000ED150000}"/>
    <cellStyle name="Excel Built-in Normal 2 2" xfId="16283" xr:uid="{00000000-0005-0000-0000-0000EE150000}"/>
    <cellStyle name="Excel Built-in Normal 3" xfId="4171" xr:uid="{00000000-0005-0000-0000-0000EF150000}"/>
    <cellStyle name="Excel Built-in Normal 4" xfId="16281" xr:uid="{00000000-0005-0000-0000-0000F0150000}"/>
    <cellStyle name="Excel Built-in Percent" xfId="2056" xr:uid="{00000000-0005-0000-0000-0000F1150000}"/>
    <cellStyle name="Explanatory Text" xfId="31" builtinId="53" customBuiltin="1"/>
    <cellStyle name="Explanatory Text 10" xfId="1355" xr:uid="{00000000-0005-0000-0000-0000F3150000}"/>
    <cellStyle name="Explanatory Text 11" xfId="1356" xr:uid="{00000000-0005-0000-0000-0000F4150000}"/>
    <cellStyle name="Explanatory Text 12" xfId="1357" xr:uid="{00000000-0005-0000-0000-0000F5150000}"/>
    <cellStyle name="Explanatory Text 13" xfId="1358" xr:uid="{00000000-0005-0000-0000-0000F6150000}"/>
    <cellStyle name="Explanatory Text 14" xfId="1359" xr:uid="{00000000-0005-0000-0000-0000F7150000}"/>
    <cellStyle name="Explanatory Text 15" xfId="1360" xr:uid="{00000000-0005-0000-0000-0000F8150000}"/>
    <cellStyle name="Explanatory Text 16" xfId="1361" xr:uid="{00000000-0005-0000-0000-0000F9150000}"/>
    <cellStyle name="Explanatory Text 17" xfId="1362" xr:uid="{00000000-0005-0000-0000-0000FA150000}"/>
    <cellStyle name="Explanatory Text 18" xfId="1363" xr:uid="{00000000-0005-0000-0000-0000FB150000}"/>
    <cellStyle name="Explanatory Text 19" xfId="1364" xr:uid="{00000000-0005-0000-0000-0000FC150000}"/>
    <cellStyle name="Explanatory Text 2" xfId="1365" xr:uid="{00000000-0005-0000-0000-0000FD150000}"/>
    <cellStyle name="Explanatory Text 2 2" xfId="16285" xr:uid="{00000000-0005-0000-0000-0000FE150000}"/>
    <cellStyle name="Explanatory Text 2 3" xfId="16284" xr:uid="{00000000-0005-0000-0000-0000FF150000}"/>
    <cellStyle name="Explanatory Text 20" xfId="1366" xr:uid="{00000000-0005-0000-0000-000000160000}"/>
    <cellStyle name="Explanatory Text 21" xfId="1367" xr:uid="{00000000-0005-0000-0000-000001160000}"/>
    <cellStyle name="Explanatory Text 22" xfId="1368" xr:uid="{00000000-0005-0000-0000-000002160000}"/>
    <cellStyle name="Explanatory Text 23" xfId="1369" xr:uid="{00000000-0005-0000-0000-000003160000}"/>
    <cellStyle name="Explanatory Text 24" xfId="1370" xr:uid="{00000000-0005-0000-0000-000004160000}"/>
    <cellStyle name="Explanatory Text 25" xfId="1371" xr:uid="{00000000-0005-0000-0000-000005160000}"/>
    <cellStyle name="Explanatory Text 26" xfId="1372" xr:uid="{00000000-0005-0000-0000-000006160000}"/>
    <cellStyle name="Explanatory Text 27" xfId="1373" xr:uid="{00000000-0005-0000-0000-000007160000}"/>
    <cellStyle name="Explanatory Text 28" xfId="1374" xr:uid="{00000000-0005-0000-0000-000008160000}"/>
    <cellStyle name="Explanatory Text 29" xfId="1375" xr:uid="{00000000-0005-0000-0000-000009160000}"/>
    <cellStyle name="Explanatory Text 3" xfId="1376" xr:uid="{00000000-0005-0000-0000-00000A160000}"/>
    <cellStyle name="Explanatory Text 3 2" xfId="16286" xr:uid="{00000000-0005-0000-0000-00000B160000}"/>
    <cellStyle name="Explanatory Text 30" xfId="1377" xr:uid="{00000000-0005-0000-0000-00000C160000}"/>
    <cellStyle name="Explanatory Text 31" xfId="1378" xr:uid="{00000000-0005-0000-0000-00000D160000}"/>
    <cellStyle name="Explanatory Text 32" xfId="1379" xr:uid="{00000000-0005-0000-0000-00000E160000}"/>
    <cellStyle name="Explanatory Text 33" xfId="1380" xr:uid="{00000000-0005-0000-0000-00000F160000}"/>
    <cellStyle name="Explanatory Text 34" xfId="1381" xr:uid="{00000000-0005-0000-0000-000010160000}"/>
    <cellStyle name="Explanatory Text 35" xfId="1382" xr:uid="{00000000-0005-0000-0000-000011160000}"/>
    <cellStyle name="Explanatory Text 36" xfId="1383" xr:uid="{00000000-0005-0000-0000-000012160000}"/>
    <cellStyle name="Explanatory Text 37" xfId="1384" xr:uid="{00000000-0005-0000-0000-000013160000}"/>
    <cellStyle name="Explanatory Text 38" xfId="1385" xr:uid="{00000000-0005-0000-0000-000014160000}"/>
    <cellStyle name="Explanatory Text 39" xfId="1386" xr:uid="{00000000-0005-0000-0000-000015160000}"/>
    <cellStyle name="Explanatory Text 4" xfId="1387" xr:uid="{00000000-0005-0000-0000-000016160000}"/>
    <cellStyle name="Explanatory Text 40" xfId="1388" xr:uid="{00000000-0005-0000-0000-000017160000}"/>
    <cellStyle name="Explanatory Text 41" xfId="1389" xr:uid="{00000000-0005-0000-0000-000018160000}"/>
    <cellStyle name="Explanatory Text 42" xfId="1390" xr:uid="{00000000-0005-0000-0000-000019160000}"/>
    <cellStyle name="Explanatory Text 43" xfId="1391" xr:uid="{00000000-0005-0000-0000-00001A160000}"/>
    <cellStyle name="Explanatory Text 44" xfId="1392" xr:uid="{00000000-0005-0000-0000-00001B160000}"/>
    <cellStyle name="Explanatory Text 5" xfId="1393" xr:uid="{00000000-0005-0000-0000-00001C160000}"/>
    <cellStyle name="Explanatory Text 6" xfId="1394" xr:uid="{00000000-0005-0000-0000-00001D160000}"/>
    <cellStyle name="Explanatory Text 7" xfId="1395" xr:uid="{00000000-0005-0000-0000-00001E160000}"/>
    <cellStyle name="Explanatory Text 8" xfId="1396" xr:uid="{00000000-0005-0000-0000-00001F160000}"/>
    <cellStyle name="Explanatory Text 9" xfId="1397" xr:uid="{00000000-0005-0000-0000-000020160000}"/>
    <cellStyle name="F2" xfId="2411" xr:uid="{00000000-0005-0000-0000-000021160000}"/>
    <cellStyle name="F2 - Style3" xfId="2412" xr:uid="{00000000-0005-0000-0000-000022160000}"/>
    <cellStyle name="F2 - Style3 2" xfId="4173" xr:uid="{00000000-0005-0000-0000-000023160000}"/>
    <cellStyle name="F2_Book1" xfId="2413" xr:uid="{00000000-0005-0000-0000-000024160000}"/>
    <cellStyle name="F3" xfId="2414" xr:uid="{00000000-0005-0000-0000-000025160000}"/>
    <cellStyle name="F4" xfId="2415" xr:uid="{00000000-0005-0000-0000-000026160000}"/>
    <cellStyle name="F5" xfId="2416" xr:uid="{00000000-0005-0000-0000-000027160000}"/>
    <cellStyle name="F6" xfId="2417" xr:uid="{00000000-0005-0000-0000-000028160000}"/>
    <cellStyle name="F7" xfId="2418" xr:uid="{00000000-0005-0000-0000-000029160000}"/>
    <cellStyle name="F8" xfId="2419" xr:uid="{00000000-0005-0000-0000-00002A160000}"/>
    <cellStyle name="Fixed" xfId="2420" xr:uid="{00000000-0005-0000-0000-00002B160000}"/>
    <cellStyle name="Fixed1 - Style1" xfId="2421" xr:uid="{00000000-0005-0000-0000-00002C160000}"/>
    <cellStyle name="Fixed1 - Style1 2" xfId="4174" xr:uid="{00000000-0005-0000-0000-00002D160000}"/>
    <cellStyle name="FORM" xfId="2422" xr:uid="{00000000-0005-0000-0000-00002E160000}"/>
    <cellStyle name="Good" xfId="21" builtinId="26" customBuiltin="1"/>
    <cellStyle name="Good 10" xfId="1398" xr:uid="{00000000-0005-0000-0000-000030160000}"/>
    <cellStyle name="Good 10 2" xfId="4175" xr:uid="{00000000-0005-0000-0000-000031160000}"/>
    <cellStyle name="Good 11" xfId="1399" xr:uid="{00000000-0005-0000-0000-000032160000}"/>
    <cellStyle name="Good 11 2" xfId="4176" xr:uid="{00000000-0005-0000-0000-000033160000}"/>
    <cellStyle name="Good 12" xfId="1400" xr:uid="{00000000-0005-0000-0000-000034160000}"/>
    <cellStyle name="Good 12 2" xfId="4177" xr:uid="{00000000-0005-0000-0000-000035160000}"/>
    <cellStyle name="Good 13" xfId="1401" xr:uid="{00000000-0005-0000-0000-000036160000}"/>
    <cellStyle name="Good 13 2" xfId="4178" xr:uid="{00000000-0005-0000-0000-000037160000}"/>
    <cellStyle name="Good 14" xfId="1402" xr:uid="{00000000-0005-0000-0000-000038160000}"/>
    <cellStyle name="Good 14 2" xfId="4179" xr:uid="{00000000-0005-0000-0000-000039160000}"/>
    <cellStyle name="Good 15" xfId="1403" xr:uid="{00000000-0005-0000-0000-00003A160000}"/>
    <cellStyle name="Good 15 2" xfId="4180" xr:uid="{00000000-0005-0000-0000-00003B160000}"/>
    <cellStyle name="Good 16" xfId="1404" xr:uid="{00000000-0005-0000-0000-00003C160000}"/>
    <cellStyle name="Good 16 2" xfId="4181" xr:uid="{00000000-0005-0000-0000-00003D160000}"/>
    <cellStyle name="Good 17" xfId="1405" xr:uid="{00000000-0005-0000-0000-00003E160000}"/>
    <cellStyle name="Good 17 2" xfId="4182" xr:uid="{00000000-0005-0000-0000-00003F160000}"/>
    <cellStyle name="Good 18" xfId="1406" xr:uid="{00000000-0005-0000-0000-000040160000}"/>
    <cellStyle name="Good 18 2" xfId="4183" xr:uid="{00000000-0005-0000-0000-000041160000}"/>
    <cellStyle name="Good 19" xfId="1407" xr:uid="{00000000-0005-0000-0000-000042160000}"/>
    <cellStyle name="Good 19 2" xfId="4184" xr:uid="{00000000-0005-0000-0000-000043160000}"/>
    <cellStyle name="Good 2" xfId="1408" xr:uid="{00000000-0005-0000-0000-000044160000}"/>
    <cellStyle name="Good 2 2" xfId="4185" xr:uid="{00000000-0005-0000-0000-000045160000}"/>
    <cellStyle name="Good 20" xfId="1409" xr:uid="{00000000-0005-0000-0000-000046160000}"/>
    <cellStyle name="Good 20 2" xfId="4186" xr:uid="{00000000-0005-0000-0000-000047160000}"/>
    <cellStyle name="Good 21" xfId="1410" xr:uid="{00000000-0005-0000-0000-000048160000}"/>
    <cellStyle name="Good 21 2" xfId="4187" xr:uid="{00000000-0005-0000-0000-000049160000}"/>
    <cellStyle name="Good 22" xfId="1411" xr:uid="{00000000-0005-0000-0000-00004A160000}"/>
    <cellStyle name="Good 22 2" xfId="4188" xr:uid="{00000000-0005-0000-0000-00004B160000}"/>
    <cellStyle name="Good 23" xfId="1412" xr:uid="{00000000-0005-0000-0000-00004C160000}"/>
    <cellStyle name="Good 23 2" xfId="4189" xr:uid="{00000000-0005-0000-0000-00004D160000}"/>
    <cellStyle name="Good 24" xfId="1413" xr:uid="{00000000-0005-0000-0000-00004E160000}"/>
    <cellStyle name="Good 24 2" xfId="4190" xr:uid="{00000000-0005-0000-0000-00004F160000}"/>
    <cellStyle name="Good 25" xfId="1414" xr:uid="{00000000-0005-0000-0000-000050160000}"/>
    <cellStyle name="Good 25 2" xfId="4191" xr:uid="{00000000-0005-0000-0000-000051160000}"/>
    <cellStyle name="Good 26" xfId="1415" xr:uid="{00000000-0005-0000-0000-000052160000}"/>
    <cellStyle name="Good 26 2" xfId="4192" xr:uid="{00000000-0005-0000-0000-000053160000}"/>
    <cellStyle name="Good 27" xfId="1416" xr:uid="{00000000-0005-0000-0000-000054160000}"/>
    <cellStyle name="Good 27 2" xfId="4193" xr:uid="{00000000-0005-0000-0000-000055160000}"/>
    <cellStyle name="Good 28" xfId="1417" xr:uid="{00000000-0005-0000-0000-000056160000}"/>
    <cellStyle name="Good 28 2" xfId="4194" xr:uid="{00000000-0005-0000-0000-000057160000}"/>
    <cellStyle name="Good 29" xfId="1418" xr:uid="{00000000-0005-0000-0000-000058160000}"/>
    <cellStyle name="Good 29 2" xfId="4195" xr:uid="{00000000-0005-0000-0000-000059160000}"/>
    <cellStyle name="Good 3" xfId="1419" xr:uid="{00000000-0005-0000-0000-00005A160000}"/>
    <cellStyle name="Good 3 2" xfId="4196" xr:uid="{00000000-0005-0000-0000-00005B160000}"/>
    <cellStyle name="Good 30" xfId="1420" xr:uid="{00000000-0005-0000-0000-00005C160000}"/>
    <cellStyle name="Good 30 2" xfId="4197" xr:uid="{00000000-0005-0000-0000-00005D160000}"/>
    <cellStyle name="Good 31" xfId="1421" xr:uid="{00000000-0005-0000-0000-00005E160000}"/>
    <cellStyle name="Good 31 2" xfId="4198" xr:uid="{00000000-0005-0000-0000-00005F160000}"/>
    <cellStyle name="Good 32" xfId="1422" xr:uid="{00000000-0005-0000-0000-000060160000}"/>
    <cellStyle name="Good 32 2" xfId="4199" xr:uid="{00000000-0005-0000-0000-000061160000}"/>
    <cellStyle name="Good 33" xfId="1423" xr:uid="{00000000-0005-0000-0000-000062160000}"/>
    <cellStyle name="Good 33 2" xfId="4200" xr:uid="{00000000-0005-0000-0000-000063160000}"/>
    <cellStyle name="Good 34" xfId="1424" xr:uid="{00000000-0005-0000-0000-000064160000}"/>
    <cellStyle name="Good 34 2" xfId="4201" xr:uid="{00000000-0005-0000-0000-000065160000}"/>
    <cellStyle name="Good 35" xfId="1425" xr:uid="{00000000-0005-0000-0000-000066160000}"/>
    <cellStyle name="Good 35 2" xfId="4202" xr:uid="{00000000-0005-0000-0000-000067160000}"/>
    <cellStyle name="Good 36" xfId="10" xr:uid="{00000000-0005-0000-0000-000068160000}"/>
    <cellStyle name="Good 36 2" xfId="2063" xr:uid="{00000000-0005-0000-0000-000069160000}"/>
    <cellStyle name="Good 36 3" xfId="4203" xr:uid="{00000000-0005-0000-0000-00006A160000}"/>
    <cellStyle name="Good 37" xfId="1426" xr:uid="{00000000-0005-0000-0000-00006B160000}"/>
    <cellStyle name="Good 37 2" xfId="4204" xr:uid="{00000000-0005-0000-0000-00006C160000}"/>
    <cellStyle name="Good 38" xfId="1427" xr:uid="{00000000-0005-0000-0000-00006D160000}"/>
    <cellStyle name="Good 38 2" xfId="4205" xr:uid="{00000000-0005-0000-0000-00006E160000}"/>
    <cellStyle name="Good 39" xfId="1428" xr:uid="{00000000-0005-0000-0000-00006F160000}"/>
    <cellStyle name="Good 39 2" xfId="4206" xr:uid="{00000000-0005-0000-0000-000070160000}"/>
    <cellStyle name="Good 4" xfId="1429" xr:uid="{00000000-0005-0000-0000-000071160000}"/>
    <cellStyle name="Good 4 2" xfId="4207" xr:uid="{00000000-0005-0000-0000-000072160000}"/>
    <cellStyle name="Good 40" xfId="1430" xr:uid="{00000000-0005-0000-0000-000073160000}"/>
    <cellStyle name="Good 40 2" xfId="4208" xr:uid="{00000000-0005-0000-0000-000074160000}"/>
    <cellStyle name="Good 41" xfId="1431" xr:uid="{00000000-0005-0000-0000-000075160000}"/>
    <cellStyle name="Good 41 2" xfId="4209" xr:uid="{00000000-0005-0000-0000-000076160000}"/>
    <cellStyle name="Good 42" xfId="1432" xr:uid="{00000000-0005-0000-0000-000077160000}"/>
    <cellStyle name="Good 42 2" xfId="4210" xr:uid="{00000000-0005-0000-0000-000078160000}"/>
    <cellStyle name="Good 43" xfId="1433" xr:uid="{00000000-0005-0000-0000-000079160000}"/>
    <cellStyle name="Good 43 2" xfId="4211" xr:uid="{00000000-0005-0000-0000-00007A160000}"/>
    <cellStyle name="Good 44" xfId="1434" xr:uid="{00000000-0005-0000-0000-00007B160000}"/>
    <cellStyle name="Good 44 2" xfId="4212" xr:uid="{00000000-0005-0000-0000-00007C160000}"/>
    <cellStyle name="Good 5" xfId="1435" xr:uid="{00000000-0005-0000-0000-00007D160000}"/>
    <cellStyle name="Good 5 2" xfId="4213" xr:uid="{00000000-0005-0000-0000-00007E160000}"/>
    <cellStyle name="Good 6" xfId="1436" xr:uid="{00000000-0005-0000-0000-00007F160000}"/>
    <cellStyle name="Good 6 2" xfId="4214" xr:uid="{00000000-0005-0000-0000-000080160000}"/>
    <cellStyle name="Good 7" xfId="1437" xr:uid="{00000000-0005-0000-0000-000081160000}"/>
    <cellStyle name="Good 7 2" xfId="4215" xr:uid="{00000000-0005-0000-0000-000082160000}"/>
    <cellStyle name="Good 8" xfId="1438" xr:uid="{00000000-0005-0000-0000-000083160000}"/>
    <cellStyle name="Good 8 2" xfId="4216" xr:uid="{00000000-0005-0000-0000-000084160000}"/>
    <cellStyle name="Good 9" xfId="1439" xr:uid="{00000000-0005-0000-0000-000085160000}"/>
    <cellStyle name="Good 9 2" xfId="4217" xr:uid="{00000000-0005-0000-0000-000086160000}"/>
    <cellStyle name="Grey" xfId="2423" xr:uid="{00000000-0005-0000-0000-000087160000}"/>
    <cellStyle name="Grey 2" xfId="4218" xr:uid="{00000000-0005-0000-0000-000088160000}"/>
    <cellStyle name="HEADER" xfId="2424" xr:uid="{00000000-0005-0000-0000-000089160000}"/>
    <cellStyle name="HEADER 2" xfId="4219" xr:uid="{00000000-0005-0000-0000-00008A160000}"/>
    <cellStyle name="Header1" xfId="2425" xr:uid="{00000000-0005-0000-0000-00008B160000}"/>
    <cellStyle name="Header2" xfId="2426" xr:uid="{00000000-0005-0000-0000-00008C160000}"/>
    <cellStyle name="Header2 2" xfId="2427" xr:uid="{00000000-0005-0000-0000-00008D160000}"/>
    <cellStyle name="Header2 2 2" xfId="4221" xr:uid="{00000000-0005-0000-0000-00008E160000}"/>
    <cellStyle name="Header2 2 2 2" xfId="5754" xr:uid="{00000000-0005-0000-0000-00008F160000}"/>
    <cellStyle name="Header2 2 2 2 2" xfId="8704" xr:uid="{00000000-0005-0000-0000-000090160000}"/>
    <cellStyle name="Header2 2 2 2 2 2" xfId="13444" xr:uid="{00000000-0005-0000-0000-000091160000}"/>
    <cellStyle name="Header2 2 2 2 2 3" xfId="15973" xr:uid="{00000000-0005-0000-0000-000092160000}"/>
    <cellStyle name="Header2 2 2 3" xfId="7245" xr:uid="{00000000-0005-0000-0000-000093160000}"/>
    <cellStyle name="Header2 2 2 3 2" xfId="11985" xr:uid="{00000000-0005-0000-0000-000094160000}"/>
    <cellStyle name="Header2 2 2 3 3" xfId="14514" xr:uid="{00000000-0005-0000-0000-000095160000}"/>
    <cellStyle name="Header2 2 2 4" xfId="10323" xr:uid="{00000000-0005-0000-0000-000096160000}"/>
    <cellStyle name="Header2 2 2 5" xfId="10138" xr:uid="{00000000-0005-0000-0000-000097160000}"/>
    <cellStyle name="Header2 2 3" xfId="5310" xr:uid="{00000000-0005-0000-0000-000098160000}"/>
    <cellStyle name="Header2 2 3 2" xfId="8260" xr:uid="{00000000-0005-0000-0000-000099160000}"/>
    <cellStyle name="Header2 2 3 2 2" xfId="13000" xr:uid="{00000000-0005-0000-0000-00009A160000}"/>
    <cellStyle name="Header2 2 3 2 3" xfId="15529" xr:uid="{00000000-0005-0000-0000-00009B160000}"/>
    <cellStyle name="Header2 2 4" xfId="6468" xr:uid="{00000000-0005-0000-0000-00009C160000}"/>
    <cellStyle name="Header2 2 4 2" xfId="11372" xr:uid="{00000000-0005-0000-0000-00009D160000}"/>
    <cellStyle name="Header2 2 5" xfId="6371" xr:uid="{00000000-0005-0000-0000-00009E160000}"/>
    <cellStyle name="Header2 2 5 2" xfId="11283" xr:uid="{00000000-0005-0000-0000-00009F160000}"/>
    <cellStyle name="Header2 2 6" xfId="6762" xr:uid="{00000000-0005-0000-0000-0000A0160000}"/>
    <cellStyle name="Header2 2 6 2" xfId="11531" xr:uid="{00000000-0005-0000-0000-0000A1160000}"/>
    <cellStyle name="Header2 2 6 3" xfId="14070" xr:uid="{00000000-0005-0000-0000-0000A2160000}"/>
    <cellStyle name="Header2 2 7" xfId="9541" xr:uid="{00000000-0005-0000-0000-0000A3160000}"/>
    <cellStyle name="Header2 2 8" xfId="9346" xr:uid="{00000000-0005-0000-0000-0000A4160000}"/>
    <cellStyle name="Header2 3" xfId="4220" xr:uid="{00000000-0005-0000-0000-0000A5160000}"/>
    <cellStyle name="Header2 3 2" xfId="5753" xr:uid="{00000000-0005-0000-0000-0000A6160000}"/>
    <cellStyle name="Header2 3 2 2" xfId="8703" xr:uid="{00000000-0005-0000-0000-0000A7160000}"/>
    <cellStyle name="Header2 3 2 2 2" xfId="13443" xr:uid="{00000000-0005-0000-0000-0000A8160000}"/>
    <cellStyle name="Header2 3 2 2 3" xfId="15972" xr:uid="{00000000-0005-0000-0000-0000A9160000}"/>
    <cellStyle name="Header2 3 3" xfId="7244" xr:uid="{00000000-0005-0000-0000-0000AA160000}"/>
    <cellStyle name="Header2 3 3 2" xfId="11984" xr:uid="{00000000-0005-0000-0000-0000AB160000}"/>
    <cellStyle name="Header2 3 3 3" xfId="14513" xr:uid="{00000000-0005-0000-0000-0000AC160000}"/>
    <cellStyle name="Header2 3 4" xfId="10322" xr:uid="{00000000-0005-0000-0000-0000AD160000}"/>
    <cellStyle name="Header2 3 5" xfId="9211" xr:uid="{00000000-0005-0000-0000-0000AE160000}"/>
    <cellStyle name="Header2 4" xfId="5309" xr:uid="{00000000-0005-0000-0000-0000AF160000}"/>
    <cellStyle name="Header2 4 2" xfId="8259" xr:uid="{00000000-0005-0000-0000-0000B0160000}"/>
    <cellStyle name="Header2 4 2 2" xfId="12999" xr:uid="{00000000-0005-0000-0000-0000B1160000}"/>
    <cellStyle name="Header2 4 2 3" xfId="15528" xr:uid="{00000000-0005-0000-0000-0000B2160000}"/>
    <cellStyle name="Header2 5" xfId="6467" xr:uid="{00000000-0005-0000-0000-0000B3160000}"/>
    <cellStyle name="Header2 5 2" xfId="11371" xr:uid="{00000000-0005-0000-0000-0000B4160000}"/>
    <cellStyle name="Header2 6" xfId="6372" xr:uid="{00000000-0005-0000-0000-0000B5160000}"/>
    <cellStyle name="Header2 6 2" xfId="11284" xr:uid="{00000000-0005-0000-0000-0000B6160000}"/>
    <cellStyle name="Header2 7" xfId="6761" xr:uid="{00000000-0005-0000-0000-0000B7160000}"/>
    <cellStyle name="Header2 7 2" xfId="11530" xr:uid="{00000000-0005-0000-0000-0000B8160000}"/>
    <cellStyle name="Header2 7 3" xfId="14069" xr:uid="{00000000-0005-0000-0000-0000B9160000}"/>
    <cellStyle name="Header2 8" xfId="9540" xr:uid="{00000000-0005-0000-0000-0000BA160000}"/>
    <cellStyle name="Header2 9" xfId="9499" xr:uid="{00000000-0005-0000-0000-0000BB160000}"/>
    <cellStyle name="Heading 1" xfId="17" builtinId="16" customBuiltin="1"/>
    <cellStyle name="Heading 1 10" xfId="1440" xr:uid="{00000000-0005-0000-0000-0000BD160000}"/>
    <cellStyle name="Heading 1 11" xfId="1441" xr:uid="{00000000-0005-0000-0000-0000BE160000}"/>
    <cellStyle name="Heading 1 12" xfId="1442" xr:uid="{00000000-0005-0000-0000-0000BF160000}"/>
    <cellStyle name="Heading 1 13" xfId="1443" xr:uid="{00000000-0005-0000-0000-0000C0160000}"/>
    <cellStyle name="Heading 1 14" xfId="1444" xr:uid="{00000000-0005-0000-0000-0000C1160000}"/>
    <cellStyle name="Heading 1 15" xfId="1445" xr:uid="{00000000-0005-0000-0000-0000C2160000}"/>
    <cellStyle name="Heading 1 16" xfId="1446" xr:uid="{00000000-0005-0000-0000-0000C3160000}"/>
    <cellStyle name="Heading 1 17" xfId="1447" xr:uid="{00000000-0005-0000-0000-0000C4160000}"/>
    <cellStyle name="Heading 1 18" xfId="1448" xr:uid="{00000000-0005-0000-0000-0000C5160000}"/>
    <cellStyle name="Heading 1 19" xfId="1449" xr:uid="{00000000-0005-0000-0000-0000C6160000}"/>
    <cellStyle name="Heading 1 2" xfId="1450" xr:uid="{00000000-0005-0000-0000-0000C7160000}"/>
    <cellStyle name="Heading 1 20" xfId="1451" xr:uid="{00000000-0005-0000-0000-0000C8160000}"/>
    <cellStyle name="Heading 1 21" xfId="1452" xr:uid="{00000000-0005-0000-0000-0000C9160000}"/>
    <cellStyle name="Heading 1 22" xfId="1453" xr:uid="{00000000-0005-0000-0000-0000CA160000}"/>
    <cellStyle name="Heading 1 23" xfId="1454" xr:uid="{00000000-0005-0000-0000-0000CB160000}"/>
    <cellStyle name="Heading 1 24" xfId="1455" xr:uid="{00000000-0005-0000-0000-0000CC160000}"/>
    <cellStyle name="Heading 1 25" xfId="1456" xr:uid="{00000000-0005-0000-0000-0000CD160000}"/>
    <cellStyle name="Heading 1 26" xfId="1457" xr:uid="{00000000-0005-0000-0000-0000CE160000}"/>
    <cellStyle name="Heading 1 27" xfId="1458" xr:uid="{00000000-0005-0000-0000-0000CF160000}"/>
    <cellStyle name="Heading 1 28" xfId="1459" xr:uid="{00000000-0005-0000-0000-0000D0160000}"/>
    <cellStyle name="Heading 1 29" xfId="1460" xr:uid="{00000000-0005-0000-0000-0000D1160000}"/>
    <cellStyle name="Heading 1 3" xfId="1461" xr:uid="{00000000-0005-0000-0000-0000D2160000}"/>
    <cellStyle name="Heading 1 30" xfId="1462" xr:uid="{00000000-0005-0000-0000-0000D3160000}"/>
    <cellStyle name="Heading 1 31" xfId="1463" xr:uid="{00000000-0005-0000-0000-0000D4160000}"/>
    <cellStyle name="Heading 1 32" xfId="1464" xr:uid="{00000000-0005-0000-0000-0000D5160000}"/>
    <cellStyle name="Heading 1 33" xfId="1465" xr:uid="{00000000-0005-0000-0000-0000D6160000}"/>
    <cellStyle name="Heading 1 34" xfId="1466" xr:uid="{00000000-0005-0000-0000-0000D7160000}"/>
    <cellStyle name="Heading 1 35" xfId="1467" xr:uid="{00000000-0005-0000-0000-0000D8160000}"/>
    <cellStyle name="Heading 1 36" xfId="1468" xr:uid="{00000000-0005-0000-0000-0000D9160000}"/>
    <cellStyle name="Heading 1 37" xfId="1469" xr:uid="{00000000-0005-0000-0000-0000DA160000}"/>
    <cellStyle name="Heading 1 38" xfId="1470" xr:uid="{00000000-0005-0000-0000-0000DB160000}"/>
    <cellStyle name="Heading 1 39" xfId="1471" xr:uid="{00000000-0005-0000-0000-0000DC160000}"/>
    <cellStyle name="Heading 1 4" xfId="1472" xr:uid="{00000000-0005-0000-0000-0000DD160000}"/>
    <cellStyle name="Heading 1 40" xfId="1473" xr:uid="{00000000-0005-0000-0000-0000DE160000}"/>
    <cellStyle name="Heading 1 41" xfId="1474" xr:uid="{00000000-0005-0000-0000-0000DF160000}"/>
    <cellStyle name="Heading 1 42" xfId="1475" xr:uid="{00000000-0005-0000-0000-0000E0160000}"/>
    <cellStyle name="Heading 1 43" xfId="1476" xr:uid="{00000000-0005-0000-0000-0000E1160000}"/>
    <cellStyle name="Heading 1 44" xfId="1477" xr:uid="{00000000-0005-0000-0000-0000E2160000}"/>
    <cellStyle name="Heading 1 5" xfId="1478" xr:uid="{00000000-0005-0000-0000-0000E3160000}"/>
    <cellStyle name="Heading 1 6" xfId="1479" xr:uid="{00000000-0005-0000-0000-0000E4160000}"/>
    <cellStyle name="Heading 1 7" xfId="1480" xr:uid="{00000000-0005-0000-0000-0000E5160000}"/>
    <cellStyle name="Heading 1 8" xfId="1481" xr:uid="{00000000-0005-0000-0000-0000E6160000}"/>
    <cellStyle name="Heading 1 9" xfId="1482" xr:uid="{00000000-0005-0000-0000-0000E7160000}"/>
    <cellStyle name="Heading 2" xfId="18" builtinId="17" customBuiltin="1"/>
    <cellStyle name="Heading 2 10" xfId="1483" xr:uid="{00000000-0005-0000-0000-0000E9160000}"/>
    <cellStyle name="Heading 2 11" xfId="1484" xr:uid="{00000000-0005-0000-0000-0000EA160000}"/>
    <cellStyle name="Heading 2 12" xfId="1485" xr:uid="{00000000-0005-0000-0000-0000EB160000}"/>
    <cellStyle name="Heading 2 13" xfId="1486" xr:uid="{00000000-0005-0000-0000-0000EC160000}"/>
    <cellStyle name="Heading 2 14" xfId="1487" xr:uid="{00000000-0005-0000-0000-0000ED160000}"/>
    <cellStyle name="Heading 2 15" xfId="1488" xr:uid="{00000000-0005-0000-0000-0000EE160000}"/>
    <cellStyle name="Heading 2 16" xfId="1489" xr:uid="{00000000-0005-0000-0000-0000EF160000}"/>
    <cellStyle name="Heading 2 17" xfId="1490" xr:uid="{00000000-0005-0000-0000-0000F0160000}"/>
    <cellStyle name="Heading 2 18" xfId="1491" xr:uid="{00000000-0005-0000-0000-0000F1160000}"/>
    <cellStyle name="Heading 2 19" xfId="1492" xr:uid="{00000000-0005-0000-0000-0000F2160000}"/>
    <cellStyle name="Heading 2 2" xfId="1493" xr:uid="{00000000-0005-0000-0000-0000F3160000}"/>
    <cellStyle name="Heading 2 20" xfId="1494" xr:uid="{00000000-0005-0000-0000-0000F4160000}"/>
    <cellStyle name="Heading 2 21" xfId="1495" xr:uid="{00000000-0005-0000-0000-0000F5160000}"/>
    <cellStyle name="Heading 2 22" xfId="1496" xr:uid="{00000000-0005-0000-0000-0000F6160000}"/>
    <cellStyle name="Heading 2 23" xfId="1497" xr:uid="{00000000-0005-0000-0000-0000F7160000}"/>
    <cellStyle name="Heading 2 24" xfId="1498" xr:uid="{00000000-0005-0000-0000-0000F8160000}"/>
    <cellStyle name="Heading 2 25" xfId="1499" xr:uid="{00000000-0005-0000-0000-0000F9160000}"/>
    <cellStyle name="Heading 2 26" xfId="1500" xr:uid="{00000000-0005-0000-0000-0000FA160000}"/>
    <cellStyle name="Heading 2 27" xfId="1501" xr:uid="{00000000-0005-0000-0000-0000FB160000}"/>
    <cellStyle name="Heading 2 28" xfId="1502" xr:uid="{00000000-0005-0000-0000-0000FC160000}"/>
    <cellStyle name="Heading 2 29" xfId="1503" xr:uid="{00000000-0005-0000-0000-0000FD160000}"/>
    <cellStyle name="Heading 2 3" xfId="1504" xr:uid="{00000000-0005-0000-0000-0000FE160000}"/>
    <cellStyle name="Heading 2 30" xfId="1505" xr:uid="{00000000-0005-0000-0000-0000FF160000}"/>
    <cellStyle name="Heading 2 31" xfId="1506" xr:uid="{00000000-0005-0000-0000-000000170000}"/>
    <cellStyle name="Heading 2 32" xfId="1507" xr:uid="{00000000-0005-0000-0000-000001170000}"/>
    <cellStyle name="Heading 2 33" xfId="1508" xr:uid="{00000000-0005-0000-0000-000002170000}"/>
    <cellStyle name="Heading 2 34" xfId="1509" xr:uid="{00000000-0005-0000-0000-000003170000}"/>
    <cellStyle name="Heading 2 35" xfId="1510" xr:uid="{00000000-0005-0000-0000-000004170000}"/>
    <cellStyle name="Heading 2 36" xfId="1511" xr:uid="{00000000-0005-0000-0000-000005170000}"/>
    <cellStyle name="Heading 2 37" xfId="1512" xr:uid="{00000000-0005-0000-0000-000006170000}"/>
    <cellStyle name="Heading 2 38" xfId="1513" xr:uid="{00000000-0005-0000-0000-000007170000}"/>
    <cellStyle name="Heading 2 39" xfId="1514" xr:uid="{00000000-0005-0000-0000-000008170000}"/>
    <cellStyle name="Heading 2 4" xfId="1515" xr:uid="{00000000-0005-0000-0000-000009170000}"/>
    <cellStyle name="Heading 2 40" xfId="1516" xr:uid="{00000000-0005-0000-0000-00000A170000}"/>
    <cellStyle name="Heading 2 41" xfId="1517" xr:uid="{00000000-0005-0000-0000-00000B170000}"/>
    <cellStyle name="Heading 2 42" xfId="1518" xr:uid="{00000000-0005-0000-0000-00000C170000}"/>
    <cellStyle name="Heading 2 43" xfId="1519" xr:uid="{00000000-0005-0000-0000-00000D170000}"/>
    <cellStyle name="Heading 2 44" xfId="1520" xr:uid="{00000000-0005-0000-0000-00000E170000}"/>
    <cellStyle name="Heading 2 5" xfId="1521" xr:uid="{00000000-0005-0000-0000-00000F170000}"/>
    <cellStyle name="Heading 2 6" xfId="1522" xr:uid="{00000000-0005-0000-0000-000010170000}"/>
    <cellStyle name="Heading 2 7" xfId="1523" xr:uid="{00000000-0005-0000-0000-000011170000}"/>
    <cellStyle name="Heading 2 8" xfId="1524" xr:uid="{00000000-0005-0000-0000-000012170000}"/>
    <cellStyle name="Heading 2 9" xfId="1525" xr:uid="{00000000-0005-0000-0000-000013170000}"/>
    <cellStyle name="Heading 3" xfId="19" builtinId="18" customBuiltin="1"/>
    <cellStyle name="Heading 3 10" xfId="1526" xr:uid="{00000000-0005-0000-0000-000015170000}"/>
    <cellStyle name="Heading 3 11" xfId="1527" xr:uid="{00000000-0005-0000-0000-000016170000}"/>
    <cellStyle name="Heading 3 12" xfId="1528" xr:uid="{00000000-0005-0000-0000-000017170000}"/>
    <cellStyle name="Heading 3 13" xfId="1529" xr:uid="{00000000-0005-0000-0000-000018170000}"/>
    <cellStyle name="Heading 3 14" xfId="1530" xr:uid="{00000000-0005-0000-0000-000019170000}"/>
    <cellStyle name="Heading 3 15" xfId="1531" xr:uid="{00000000-0005-0000-0000-00001A170000}"/>
    <cellStyle name="Heading 3 16" xfId="1532" xr:uid="{00000000-0005-0000-0000-00001B170000}"/>
    <cellStyle name="Heading 3 17" xfId="1533" xr:uid="{00000000-0005-0000-0000-00001C170000}"/>
    <cellStyle name="Heading 3 18" xfId="1534" xr:uid="{00000000-0005-0000-0000-00001D170000}"/>
    <cellStyle name="Heading 3 19" xfId="1535" xr:uid="{00000000-0005-0000-0000-00001E170000}"/>
    <cellStyle name="Heading 3 2" xfId="1536" xr:uid="{00000000-0005-0000-0000-00001F170000}"/>
    <cellStyle name="Heading 3 20" xfId="1537" xr:uid="{00000000-0005-0000-0000-000020170000}"/>
    <cellStyle name="Heading 3 21" xfId="1538" xr:uid="{00000000-0005-0000-0000-000021170000}"/>
    <cellStyle name="Heading 3 22" xfId="1539" xr:uid="{00000000-0005-0000-0000-000022170000}"/>
    <cellStyle name="Heading 3 23" xfId="1540" xr:uid="{00000000-0005-0000-0000-000023170000}"/>
    <cellStyle name="Heading 3 24" xfId="1541" xr:uid="{00000000-0005-0000-0000-000024170000}"/>
    <cellStyle name="Heading 3 25" xfId="1542" xr:uid="{00000000-0005-0000-0000-000025170000}"/>
    <cellStyle name="Heading 3 26" xfId="1543" xr:uid="{00000000-0005-0000-0000-000026170000}"/>
    <cellStyle name="Heading 3 27" xfId="1544" xr:uid="{00000000-0005-0000-0000-000027170000}"/>
    <cellStyle name="Heading 3 28" xfId="1545" xr:uid="{00000000-0005-0000-0000-000028170000}"/>
    <cellStyle name="Heading 3 29" xfId="1546" xr:uid="{00000000-0005-0000-0000-000029170000}"/>
    <cellStyle name="Heading 3 3" xfId="1547" xr:uid="{00000000-0005-0000-0000-00002A170000}"/>
    <cellStyle name="Heading 3 30" xfId="1548" xr:uid="{00000000-0005-0000-0000-00002B170000}"/>
    <cellStyle name="Heading 3 31" xfId="1549" xr:uid="{00000000-0005-0000-0000-00002C170000}"/>
    <cellStyle name="Heading 3 32" xfId="1550" xr:uid="{00000000-0005-0000-0000-00002D170000}"/>
    <cellStyle name="Heading 3 33" xfId="1551" xr:uid="{00000000-0005-0000-0000-00002E170000}"/>
    <cellStyle name="Heading 3 34" xfId="1552" xr:uid="{00000000-0005-0000-0000-00002F170000}"/>
    <cellStyle name="Heading 3 35" xfId="1553" xr:uid="{00000000-0005-0000-0000-000030170000}"/>
    <cellStyle name="Heading 3 36" xfId="1554" xr:uid="{00000000-0005-0000-0000-000031170000}"/>
    <cellStyle name="Heading 3 37" xfId="1555" xr:uid="{00000000-0005-0000-0000-000032170000}"/>
    <cellStyle name="Heading 3 38" xfId="1556" xr:uid="{00000000-0005-0000-0000-000033170000}"/>
    <cellStyle name="Heading 3 39" xfId="1557" xr:uid="{00000000-0005-0000-0000-000034170000}"/>
    <cellStyle name="Heading 3 4" xfId="1558" xr:uid="{00000000-0005-0000-0000-000035170000}"/>
    <cellStyle name="Heading 3 40" xfId="1559" xr:uid="{00000000-0005-0000-0000-000036170000}"/>
    <cellStyle name="Heading 3 41" xfId="1560" xr:uid="{00000000-0005-0000-0000-000037170000}"/>
    <cellStyle name="Heading 3 42" xfId="1561" xr:uid="{00000000-0005-0000-0000-000038170000}"/>
    <cellStyle name="Heading 3 43" xfId="1562" xr:uid="{00000000-0005-0000-0000-000039170000}"/>
    <cellStyle name="Heading 3 44" xfId="1563" xr:uid="{00000000-0005-0000-0000-00003A170000}"/>
    <cellStyle name="Heading 3 5" xfId="1564" xr:uid="{00000000-0005-0000-0000-00003B170000}"/>
    <cellStyle name="Heading 3 6" xfId="1565" xr:uid="{00000000-0005-0000-0000-00003C170000}"/>
    <cellStyle name="Heading 3 7" xfId="1566" xr:uid="{00000000-0005-0000-0000-00003D170000}"/>
    <cellStyle name="Heading 3 8" xfId="1567" xr:uid="{00000000-0005-0000-0000-00003E170000}"/>
    <cellStyle name="Heading 3 9" xfId="1568" xr:uid="{00000000-0005-0000-0000-00003F170000}"/>
    <cellStyle name="Heading 4" xfId="20" builtinId="19" customBuiltin="1"/>
    <cellStyle name="Heading 4 10" xfId="1569" xr:uid="{00000000-0005-0000-0000-000041170000}"/>
    <cellStyle name="Heading 4 11" xfId="1570" xr:uid="{00000000-0005-0000-0000-000042170000}"/>
    <cellStyle name="Heading 4 12" xfId="1571" xr:uid="{00000000-0005-0000-0000-000043170000}"/>
    <cellStyle name="Heading 4 13" xfId="1572" xr:uid="{00000000-0005-0000-0000-000044170000}"/>
    <cellStyle name="Heading 4 14" xfId="1573" xr:uid="{00000000-0005-0000-0000-000045170000}"/>
    <cellStyle name="Heading 4 15" xfId="1574" xr:uid="{00000000-0005-0000-0000-000046170000}"/>
    <cellStyle name="Heading 4 16" xfId="1575" xr:uid="{00000000-0005-0000-0000-000047170000}"/>
    <cellStyle name="Heading 4 17" xfId="1576" xr:uid="{00000000-0005-0000-0000-000048170000}"/>
    <cellStyle name="Heading 4 18" xfId="1577" xr:uid="{00000000-0005-0000-0000-000049170000}"/>
    <cellStyle name="Heading 4 19" xfId="1578" xr:uid="{00000000-0005-0000-0000-00004A170000}"/>
    <cellStyle name="Heading 4 2" xfId="1579" xr:uid="{00000000-0005-0000-0000-00004B170000}"/>
    <cellStyle name="Heading 4 20" xfId="1580" xr:uid="{00000000-0005-0000-0000-00004C170000}"/>
    <cellStyle name="Heading 4 21" xfId="1581" xr:uid="{00000000-0005-0000-0000-00004D170000}"/>
    <cellStyle name="Heading 4 22" xfId="1582" xr:uid="{00000000-0005-0000-0000-00004E170000}"/>
    <cellStyle name="Heading 4 23" xfId="1583" xr:uid="{00000000-0005-0000-0000-00004F170000}"/>
    <cellStyle name="Heading 4 24" xfId="1584" xr:uid="{00000000-0005-0000-0000-000050170000}"/>
    <cellStyle name="Heading 4 25" xfId="1585" xr:uid="{00000000-0005-0000-0000-000051170000}"/>
    <cellStyle name="Heading 4 26" xfId="1586" xr:uid="{00000000-0005-0000-0000-000052170000}"/>
    <cellStyle name="Heading 4 27" xfId="1587" xr:uid="{00000000-0005-0000-0000-000053170000}"/>
    <cellStyle name="Heading 4 28" xfId="1588" xr:uid="{00000000-0005-0000-0000-000054170000}"/>
    <cellStyle name="Heading 4 29" xfId="1589" xr:uid="{00000000-0005-0000-0000-000055170000}"/>
    <cellStyle name="Heading 4 3" xfId="1590" xr:uid="{00000000-0005-0000-0000-000056170000}"/>
    <cellStyle name="Heading 4 30" xfId="1591" xr:uid="{00000000-0005-0000-0000-000057170000}"/>
    <cellStyle name="Heading 4 31" xfId="1592" xr:uid="{00000000-0005-0000-0000-000058170000}"/>
    <cellStyle name="Heading 4 32" xfId="1593" xr:uid="{00000000-0005-0000-0000-000059170000}"/>
    <cellStyle name="Heading 4 33" xfId="1594" xr:uid="{00000000-0005-0000-0000-00005A170000}"/>
    <cellStyle name="Heading 4 34" xfId="1595" xr:uid="{00000000-0005-0000-0000-00005B170000}"/>
    <cellStyle name="Heading 4 35" xfId="1596" xr:uid="{00000000-0005-0000-0000-00005C170000}"/>
    <cellStyle name="Heading 4 36" xfId="1597" xr:uid="{00000000-0005-0000-0000-00005D170000}"/>
    <cellStyle name="Heading 4 37" xfId="1598" xr:uid="{00000000-0005-0000-0000-00005E170000}"/>
    <cellStyle name="Heading 4 38" xfId="1599" xr:uid="{00000000-0005-0000-0000-00005F170000}"/>
    <cellStyle name="Heading 4 39" xfId="1600" xr:uid="{00000000-0005-0000-0000-000060170000}"/>
    <cellStyle name="Heading 4 4" xfId="1601" xr:uid="{00000000-0005-0000-0000-000061170000}"/>
    <cellStyle name="Heading 4 40" xfId="1602" xr:uid="{00000000-0005-0000-0000-000062170000}"/>
    <cellStyle name="Heading 4 41" xfId="1603" xr:uid="{00000000-0005-0000-0000-000063170000}"/>
    <cellStyle name="Heading 4 42" xfId="1604" xr:uid="{00000000-0005-0000-0000-000064170000}"/>
    <cellStyle name="Heading 4 43" xfId="1605" xr:uid="{00000000-0005-0000-0000-000065170000}"/>
    <cellStyle name="Heading 4 44" xfId="1606" xr:uid="{00000000-0005-0000-0000-000066170000}"/>
    <cellStyle name="Heading 4 5" xfId="1607" xr:uid="{00000000-0005-0000-0000-000067170000}"/>
    <cellStyle name="Heading 4 6" xfId="1608" xr:uid="{00000000-0005-0000-0000-000068170000}"/>
    <cellStyle name="Heading 4 7" xfId="1609" xr:uid="{00000000-0005-0000-0000-000069170000}"/>
    <cellStyle name="Heading 4 8" xfId="1610" xr:uid="{00000000-0005-0000-0000-00006A170000}"/>
    <cellStyle name="Heading 4 9" xfId="1611" xr:uid="{00000000-0005-0000-0000-00006B170000}"/>
    <cellStyle name="Heading1" xfId="2428" xr:uid="{00000000-0005-0000-0000-00006C170000}"/>
    <cellStyle name="Heading2" xfId="2429" xr:uid="{00000000-0005-0000-0000-00006D170000}"/>
    <cellStyle name="Hyperlink 2" xfId="1612" xr:uid="{00000000-0005-0000-0000-00006E170000}"/>
    <cellStyle name="Hyperlink 2 2" xfId="2430" xr:uid="{00000000-0005-0000-0000-00006F170000}"/>
    <cellStyle name="Hyperlink 3" xfId="2431" xr:uid="{00000000-0005-0000-0000-000070170000}"/>
    <cellStyle name="Indian Amount" xfId="2432" xr:uid="{00000000-0005-0000-0000-000071170000}"/>
    <cellStyle name="Input" xfId="24" builtinId="20" customBuiltin="1"/>
    <cellStyle name="Input [yellow]" xfId="2433" xr:uid="{00000000-0005-0000-0000-000073170000}"/>
    <cellStyle name="Input [yellow] 10" xfId="9345" xr:uid="{00000000-0005-0000-0000-000074170000}"/>
    <cellStyle name="Input [yellow] 2" xfId="2434" xr:uid="{00000000-0005-0000-0000-000075170000}"/>
    <cellStyle name="Input [yellow] 2 2" xfId="4223" xr:uid="{00000000-0005-0000-0000-000076170000}"/>
    <cellStyle name="Input [yellow] 2 2 2" xfId="5756" xr:uid="{00000000-0005-0000-0000-000077170000}"/>
    <cellStyle name="Input [yellow] 2 2 2 2" xfId="8706" xr:uid="{00000000-0005-0000-0000-000078170000}"/>
    <cellStyle name="Input [yellow] 2 2 2 2 2" xfId="13446" xr:uid="{00000000-0005-0000-0000-000079170000}"/>
    <cellStyle name="Input [yellow] 2 2 2 2 3" xfId="15975" xr:uid="{00000000-0005-0000-0000-00007A170000}"/>
    <cellStyle name="Input [yellow] 2 2 2 3" xfId="10938" xr:uid="{00000000-0005-0000-0000-00007B170000}"/>
    <cellStyle name="Input [yellow] 2 2 2 4" xfId="13718" xr:uid="{00000000-0005-0000-0000-00007C170000}"/>
    <cellStyle name="Input [yellow] 2 2 3" xfId="7247" xr:uid="{00000000-0005-0000-0000-00007D170000}"/>
    <cellStyle name="Input [yellow] 2 2 3 2" xfId="11987" xr:uid="{00000000-0005-0000-0000-00007E170000}"/>
    <cellStyle name="Input [yellow] 2 2 3 3" xfId="14516" xr:uid="{00000000-0005-0000-0000-00007F170000}"/>
    <cellStyle name="Input [yellow] 2 2 4" xfId="10325" xr:uid="{00000000-0005-0000-0000-000080170000}"/>
    <cellStyle name="Input [yellow] 2 2 5" xfId="10137" xr:uid="{00000000-0005-0000-0000-000081170000}"/>
    <cellStyle name="Input [yellow] 2 3" xfId="5312" xr:uid="{00000000-0005-0000-0000-000082170000}"/>
    <cellStyle name="Input [yellow] 2 3 2" xfId="8262" xr:uid="{00000000-0005-0000-0000-000083170000}"/>
    <cellStyle name="Input [yellow] 2 3 2 2" xfId="13002" xr:uid="{00000000-0005-0000-0000-000084170000}"/>
    <cellStyle name="Input [yellow] 2 3 2 3" xfId="15531" xr:uid="{00000000-0005-0000-0000-000085170000}"/>
    <cellStyle name="Input [yellow] 2 3 3" xfId="10894" xr:uid="{00000000-0005-0000-0000-000086170000}"/>
    <cellStyle name="Input [yellow] 2 3 4" xfId="13716" xr:uid="{00000000-0005-0000-0000-000087170000}"/>
    <cellStyle name="Input [yellow] 2 4" xfId="4866" xr:uid="{00000000-0005-0000-0000-000088170000}"/>
    <cellStyle name="Input [yellow] 2 4 2" xfId="7818" xr:uid="{00000000-0005-0000-0000-000089170000}"/>
    <cellStyle name="Input [yellow] 2 4 2 2" xfId="12558" xr:uid="{00000000-0005-0000-0000-00008A170000}"/>
    <cellStyle name="Input [yellow] 2 4 2 3" xfId="15087" xr:uid="{00000000-0005-0000-0000-00008B170000}"/>
    <cellStyle name="Input [yellow] 2 4 3" xfId="10852" xr:uid="{00000000-0005-0000-0000-00008C170000}"/>
    <cellStyle name="Input [yellow] 2 4 4" xfId="9898" xr:uid="{00000000-0005-0000-0000-00008D170000}"/>
    <cellStyle name="Input [yellow] 2 5" xfId="6474" xr:uid="{00000000-0005-0000-0000-00008E170000}"/>
    <cellStyle name="Input [yellow] 2 6" xfId="6369" xr:uid="{00000000-0005-0000-0000-00008F170000}"/>
    <cellStyle name="Input [yellow] 2 7" xfId="6764" xr:uid="{00000000-0005-0000-0000-000090170000}"/>
    <cellStyle name="Input [yellow] 2 7 2" xfId="11533" xr:uid="{00000000-0005-0000-0000-000091170000}"/>
    <cellStyle name="Input [yellow] 2 7 3" xfId="14072" xr:uid="{00000000-0005-0000-0000-000092170000}"/>
    <cellStyle name="Input [yellow] 2 8" xfId="9543" xr:uid="{00000000-0005-0000-0000-000093170000}"/>
    <cellStyle name="Input [yellow] 2 9" xfId="11509" xr:uid="{00000000-0005-0000-0000-000094170000}"/>
    <cellStyle name="Input [yellow] 3" xfId="4222" xr:uid="{00000000-0005-0000-0000-000095170000}"/>
    <cellStyle name="Input [yellow] 3 2" xfId="5755" xr:uid="{00000000-0005-0000-0000-000096170000}"/>
    <cellStyle name="Input [yellow] 3 2 2" xfId="8705" xr:uid="{00000000-0005-0000-0000-000097170000}"/>
    <cellStyle name="Input [yellow] 3 2 2 2" xfId="13445" xr:uid="{00000000-0005-0000-0000-000098170000}"/>
    <cellStyle name="Input [yellow] 3 2 2 3" xfId="15974" xr:uid="{00000000-0005-0000-0000-000099170000}"/>
    <cellStyle name="Input [yellow] 3 2 3" xfId="10937" xr:uid="{00000000-0005-0000-0000-00009A170000}"/>
    <cellStyle name="Input [yellow] 3 2 4" xfId="13717" xr:uid="{00000000-0005-0000-0000-00009B170000}"/>
    <cellStyle name="Input [yellow] 3 3" xfId="7246" xr:uid="{00000000-0005-0000-0000-00009C170000}"/>
    <cellStyle name="Input [yellow] 3 3 2" xfId="11986" xr:uid="{00000000-0005-0000-0000-00009D170000}"/>
    <cellStyle name="Input [yellow] 3 3 3" xfId="14515" xr:uid="{00000000-0005-0000-0000-00009E170000}"/>
    <cellStyle name="Input [yellow] 3 4" xfId="10324" xr:uid="{00000000-0005-0000-0000-00009F170000}"/>
    <cellStyle name="Input [yellow] 3 5" xfId="9210" xr:uid="{00000000-0005-0000-0000-0000A0170000}"/>
    <cellStyle name="Input [yellow] 4" xfId="5311" xr:uid="{00000000-0005-0000-0000-0000A1170000}"/>
    <cellStyle name="Input [yellow] 4 2" xfId="8261" xr:uid="{00000000-0005-0000-0000-0000A2170000}"/>
    <cellStyle name="Input [yellow] 4 2 2" xfId="13001" xr:uid="{00000000-0005-0000-0000-0000A3170000}"/>
    <cellStyle name="Input [yellow] 4 2 3" xfId="15530" xr:uid="{00000000-0005-0000-0000-0000A4170000}"/>
    <cellStyle name="Input [yellow] 4 3" xfId="10893" xr:uid="{00000000-0005-0000-0000-0000A5170000}"/>
    <cellStyle name="Input [yellow] 4 4" xfId="13715" xr:uid="{00000000-0005-0000-0000-0000A6170000}"/>
    <cellStyle name="Input [yellow] 5" xfId="4865" xr:uid="{00000000-0005-0000-0000-0000A7170000}"/>
    <cellStyle name="Input [yellow] 5 2" xfId="7817" xr:uid="{00000000-0005-0000-0000-0000A8170000}"/>
    <cellStyle name="Input [yellow] 5 2 2" xfId="12557" xr:uid="{00000000-0005-0000-0000-0000A9170000}"/>
    <cellStyle name="Input [yellow] 5 2 3" xfId="15086" xr:uid="{00000000-0005-0000-0000-0000AA170000}"/>
    <cellStyle name="Input [yellow] 5 3" xfId="10851" xr:uid="{00000000-0005-0000-0000-0000AB170000}"/>
    <cellStyle name="Input [yellow] 5 4" xfId="8975" xr:uid="{00000000-0005-0000-0000-0000AC170000}"/>
    <cellStyle name="Input [yellow] 6" xfId="6473" xr:uid="{00000000-0005-0000-0000-0000AD170000}"/>
    <cellStyle name="Input [yellow] 7" xfId="6370" xr:uid="{00000000-0005-0000-0000-0000AE170000}"/>
    <cellStyle name="Input [yellow] 8" xfId="6763" xr:uid="{00000000-0005-0000-0000-0000AF170000}"/>
    <cellStyle name="Input [yellow] 8 2" xfId="11532" xr:uid="{00000000-0005-0000-0000-0000B0170000}"/>
    <cellStyle name="Input [yellow] 8 3" xfId="14071" xr:uid="{00000000-0005-0000-0000-0000B1170000}"/>
    <cellStyle name="Input [yellow] 9" xfId="9542" xr:uid="{00000000-0005-0000-0000-0000B2170000}"/>
    <cellStyle name="Input 10" xfId="1613" xr:uid="{00000000-0005-0000-0000-0000B3170000}"/>
    <cellStyle name="Input 10 2" xfId="2436" xr:uid="{00000000-0005-0000-0000-0000B4170000}"/>
    <cellStyle name="Input 10 2 2" xfId="4225" xr:uid="{00000000-0005-0000-0000-0000B5170000}"/>
    <cellStyle name="Input 10 2 2 2" xfId="5758" xr:uid="{00000000-0005-0000-0000-0000B6170000}"/>
    <cellStyle name="Input 10 2 2 2 2" xfId="8708" xr:uid="{00000000-0005-0000-0000-0000B7170000}"/>
    <cellStyle name="Input 10 2 2 2 2 2" xfId="13448" xr:uid="{00000000-0005-0000-0000-0000B8170000}"/>
    <cellStyle name="Input 10 2 2 2 2 3" xfId="15977" xr:uid="{00000000-0005-0000-0000-0000B9170000}"/>
    <cellStyle name="Input 10 2 2 3" xfId="7249" xr:uid="{00000000-0005-0000-0000-0000BA170000}"/>
    <cellStyle name="Input 10 2 2 3 2" xfId="11989" xr:uid="{00000000-0005-0000-0000-0000BB170000}"/>
    <cellStyle name="Input 10 2 2 3 3" xfId="14518" xr:uid="{00000000-0005-0000-0000-0000BC170000}"/>
    <cellStyle name="Input 10 2 2 4" xfId="10327" xr:uid="{00000000-0005-0000-0000-0000BD170000}"/>
    <cellStyle name="Input 10 2 2 5" xfId="10136" xr:uid="{00000000-0005-0000-0000-0000BE170000}"/>
    <cellStyle name="Input 10 2 3" xfId="5314" xr:uid="{00000000-0005-0000-0000-0000BF170000}"/>
    <cellStyle name="Input 10 2 3 2" xfId="8264" xr:uid="{00000000-0005-0000-0000-0000C0170000}"/>
    <cellStyle name="Input 10 2 3 2 2" xfId="13004" xr:uid="{00000000-0005-0000-0000-0000C1170000}"/>
    <cellStyle name="Input 10 2 3 2 3" xfId="15533" xr:uid="{00000000-0005-0000-0000-0000C2170000}"/>
    <cellStyle name="Input 10 2 4" xfId="4868" xr:uid="{00000000-0005-0000-0000-0000C3170000}"/>
    <cellStyle name="Input 10 2 4 2" xfId="7820" xr:uid="{00000000-0005-0000-0000-0000C4170000}"/>
    <cellStyle name="Input 10 2 4 2 2" xfId="12560" xr:uid="{00000000-0005-0000-0000-0000C5170000}"/>
    <cellStyle name="Input 10 2 4 2 3" xfId="15089" xr:uid="{00000000-0005-0000-0000-0000C6170000}"/>
    <cellStyle name="Input 10 2 5" xfId="6367" xr:uid="{00000000-0005-0000-0000-0000C7170000}"/>
    <cellStyle name="Input 10 2 5 2" xfId="11281" xr:uid="{00000000-0005-0000-0000-0000C8170000}"/>
    <cellStyle name="Input 10 2 5 3" xfId="13889" xr:uid="{00000000-0005-0000-0000-0000C9170000}"/>
    <cellStyle name="Input 10 2 6" xfId="6766" xr:uid="{00000000-0005-0000-0000-0000CA170000}"/>
    <cellStyle name="Input 10 2 6 2" xfId="11535" xr:uid="{00000000-0005-0000-0000-0000CB170000}"/>
    <cellStyle name="Input 10 2 6 3" xfId="14074" xr:uid="{00000000-0005-0000-0000-0000CC170000}"/>
    <cellStyle name="Input 10 2 7" xfId="9545" xr:uid="{00000000-0005-0000-0000-0000CD170000}"/>
    <cellStyle name="Input 10 2 8" xfId="9344" xr:uid="{00000000-0005-0000-0000-0000CE170000}"/>
    <cellStyle name="Input 10 3" xfId="2435" xr:uid="{00000000-0005-0000-0000-0000CF170000}"/>
    <cellStyle name="Input 10 3 2" xfId="5313" xr:uid="{00000000-0005-0000-0000-0000D0170000}"/>
    <cellStyle name="Input 10 3 2 2" xfId="8263" xr:uid="{00000000-0005-0000-0000-0000D1170000}"/>
    <cellStyle name="Input 10 3 2 2 2" xfId="13003" xr:uid="{00000000-0005-0000-0000-0000D2170000}"/>
    <cellStyle name="Input 10 3 2 2 3" xfId="15532" xr:uid="{00000000-0005-0000-0000-0000D3170000}"/>
    <cellStyle name="Input 10 3 3" xfId="4867" xr:uid="{00000000-0005-0000-0000-0000D4170000}"/>
    <cellStyle name="Input 10 3 3 2" xfId="7819" xr:uid="{00000000-0005-0000-0000-0000D5170000}"/>
    <cellStyle name="Input 10 3 3 2 2" xfId="12559" xr:uid="{00000000-0005-0000-0000-0000D6170000}"/>
    <cellStyle name="Input 10 3 3 2 3" xfId="15088" xr:uid="{00000000-0005-0000-0000-0000D7170000}"/>
    <cellStyle name="Input 10 3 4" xfId="6765" xr:uid="{00000000-0005-0000-0000-0000D8170000}"/>
    <cellStyle name="Input 10 3 4 2" xfId="11534" xr:uid="{00000000-0005-0000-0000-0000D9170000}"/>
    <cellStyle name="Input 10 3 4 3" xfId="14073" xr:uid="{00000000-0005-0000-0000-0000DA170000}"/>
    <cellStyle name="Input 10 3 5" xfId="9544" xr:uid="{00000000-0005-0000-0000-0000DB170000}"/>
    <cellStyle name="Input 10 3 6" xfId="9498" xr:uid="{00000000-0005-0000-0000-0000DC170000}"/>
    <cellStyle name="Input 10 4" xfId="4224" xr:uid="{00000000-0005-0000-0000-0000DD170000}"/>
    <cellStyle name="Input 10 4 2" xfId="5757" xr:uid="{00000000-0005-0000-0000-0000DE170000}"/>
    <cellStyle name="Input 10 4 2 2" xfId="8707" xr:uid="{00000000-0005-0000-0000-0000DF170000}"/>
    <cellStyle name="Input 10 4 2 2 2" xfId="13447" xr:uid="{00000000-0005-0000-0000-0000E0170000}"/>
    <cellStyle name="Input 10 4 2 2 3" xfId="15976" xr:uid="{00000000-0005-0000-0000-0000E1170000}"/>
    <cellStyle name="Input 10 4 3" xfId="7248" xr:uid="{00000000-0005-0000-0000-0000E2170000}"/>
    <cellStyle name="Input 10 4 3 2" xfId="11988" xr:uid="{00000000-0005-0000-0000-0000E3170000}"/>
    <cellStyle name="Input 10 4 3 3" xfId="14517" xr:uid="{00000000-0005-0000-0000-0000E4170000}"/>
    <cellStyle name="Input 10 4 4" xfId="10326" xr:uid="{00000000-0005-0000-0000-0000E5170000}"/>
    <cellStyle name="Input 10 4 5" xfId="9209" xr:uid="{00000000-0005-0000-0000-0000E6170000}"/>
    <cellStyle name="Input 10 5" xfId="4605" xr:uid="{00000000-0005-0000-0000-0000E7170000}"/>
    <cellStyle name="Input 10 5 2" xfId="7559" xr:uid="{00000000-0005-0000-0000-0000E8170000}"/>
    <cellStyle name="Input 10 5 2 2" xfId="12299" xr:uid="{00000000-0005-0000-0000-0000E9170000}"/>
    <cellStyle name="Input 10 5 2 3" xfId="14828" xr:uid="{00000000-0005-0000-0000-0000EA170000}"/>
    <cellStyle name="Input 10 5 3" xfId="10638" xr:uid="{00000000-0005-0000-0000-0000EB170000}"/>
    <cellStyle name="Input 10 5 4" xfId="9055" xr:uid="{00000000-0005-0000-0000-0000EC170000}"/>
    <cellStyle name="Input 10 6" xfId="6368" xr:uid="{00000000-0005-0000-0000-0000ED170000}"/>
    <cellStyle name="Input 10 6 2" xfId="11282" xr:uid="{00000000-0005-0000-0000-0000EE170000}"/>
    <cellStyle name="Input 10 6 3" xfId="13890" xr:uid="{00000000-0005-0000-0000-0000EF170000}"/>
    <cellStyle name="Input 11" xfId="1614" xr:uid="{00000000-0005-0000-0000-0000F0170000}"/>
    <cellStyle name="Input 11 2" xfId="2438" xr:uid="{00000000-0005-0000-0000-0000F1170000}"/>
    <cellStyle name="Input 11 2 2" xfId="4227" xr:uid="{00000000-0005-0000-0000-0000F2170000}"/>
    <cellStyle name="Input 11 2 2 2" xfId="5760" xr:uid="{00000000-0005-0000-0000-0000F3170000}"/>
    <cellStyle name="Input 11 2 2 2 2" xfId="8710" xr:uid="{00000000-0005-0000-0000-0000F4170000}"/>
    <cellStyle name="Input 11 2 2 2 2 2" xfId="13450" xr:uid="{00000000-0005-0000-0000-0000F5170000}"/>
    <cellStyle name="Input 11 2 2 2 2 3" xfId="15979" xr:uid="{00000000-0005-0000-0000-0000F6170000}"/>
    <cellStyle name="Input 11 2 2 3" xfId="7251" xr:uid="{00000000-0005-0000-0000-0000F7170000}"/>
    <cellStyle name="Input 11 2 2 3 2" xfId="11991" xr:uid="{00000000-0005-0000-0000-0000F8170000}"/>
    <cellStyle name="Input 11 2 2 3 3" xfId="14520" xr:uid="{00000000-0005-0000-0000-0000F9170000}"/>
    <cellStyle name="Input 11 2 2 4" xfId="10329" xr:uid="{00000000-0005-0000-0000-0000FA170000}"/>
    <cellStyle name="Input 11 2 2 5" xfId="10135" xr:uid="{00000000-0005-0000-0000-0000FB170000}"/>
    <cellStyle name="Input 11 2 3" xfId="5316" xr:uid="{00000000-0005-0000-0000-0000FC170000}"/>
    <cellStyle name="Input 11 2 3 2" xfId="8266" xr:uid="{00000000-0005-0000-0000-0000FD170000}"/>
    <cellStyle name="Input 11 2 3 2 2" xfId="13006" xr:uid="{00000000-0005-0000-0000-0000FE170000}"/>
    <cellStyle name="Input 11 2 3 2 3" xfId="15535" xr:uid="{00000000-0005-0000-0000-0000FF170000}"/>
    <cellStyle name="Input 11 2 4" xfId="4870" xr:uid="{00000000-0005-0000-0000-000000180000}"/>
    <cellStyle name="Input 11 2 4 2" xfId="7822" xr:uid="{00000000-0005-0000-0000-000001180000}"/>
    <cellStyle name="Input 11 2 4 2 2" xfId="12562" xr:uid="{00000000-0005-0000-0000-000002180000}"/>
    <cellStyle name="Input 11 2 4 2 3" xfId="15091" xr:uid="{00000000-0005-0000-0000-000003180000}"/>
    <cellStyle name="Input 11 2 5" xfId="6365" xr:uid="{00000000-0005-0000-0000-000004180000}"/>
    <cellStyle name="Input 11 2 5 2" xfId="11279" xr:uid="{00000000-0005-0000-0000-000005180000}"/>
    <cellStyle name="Input 11 2 5 3" xfId="13887" xr:uid="{00000000-0005-0000-0000-000006180000}"/>
    <cellStyle name="Input 11 2 6" xfId="6768" xr:uid="{00000000-0005-0000-0000-000007180000}"/>
    <cellStyle name="Input 11 2 6 2" xfId="11537" xr:uid="{00000000-0005-0000-0000-000008180000}"/>
    <cellStyle name="Input 11 2 6 3" xfId="14076" xr:uid="{00000000-0005-0000-0000-000009180000}"/>
    <cellStyle name="Input 11 2 7" xfId="9547" xr:uid="{00000000-0005-0000-0000-00000A180000}"/>
    <cellStyle name="Input 11 2 8" xfId="9497" xr:uid="{00000000-0005-0000-0000-00000B180000}"/>
    <cellStyle name="Input 11 3" xfId="2437" xr:uid="{00000000-0005-0000-0000-00000C180000}"/>
    <cellStyle name="Input 11 3 2" xfId="5315" xr:uid="{00000000-0005-0000-0000-00000D180000}"/>
    <cellStyle name="Input 11 3 2 2" xfId="8265" xr:uid="{00000000-0005-0000-0000-00000E180000}"/>
    <cellStyle name="Input 11 3 2 2 2" xfId="13005" xr:uid="{00000000-0005-0000-0000-00000F180000}"/>
    <cellStyle name="Input 11 3 2 2 3" xfId="15534" xr:uid="{00000000-0005-0000-0000-000010180000}"/>
    <cellStyle name="Input 11 3 3" xfId="4869" xr:uid="{00000000-0005-0000-0000-000011180000}"/>
    <cellStyle name="Input 11 3 3 2" xfId="7821" xr:uid="{00000000-0005-0000-0000-000012180000}"/>
    <cellStyle name="Input 11 3 3 2 2" xfId="12561" xr:uid="{00000000-0005-0000-0000-000013180000}"/>
    <cellStyle name="Input 11 3 3 2 3" xfId="15090" xr:uid="{00000000-0005-0000-0000-000014180000}"/>
    <cellStyle name="Input 11 3 4" xfId="6767" xr:uid="{00000000-0005-0000-0000-000015180000}"/>
    <cellStyle name="Input 11 3 4 2" xfId="11536" xr:uid="{00000000-0005-0000-0000-000016180000}"/>
    <cellStyle name="Input 11 3 4 3" xfId="14075" xr:uid="{00000000-0005-0000-0000-000017180000}"/>
    <cellStyle name="Input 11 3 5" xfId="9546" xr:uid="{00000000-0005-0000-0000-000018180000}"/>
    <cellStyle name="Input 11 3 6" xfId="11508" xr:uid="{00000000-0005-0000-0000-000019180000}"/>
    <cellStyle name="Input 11 4" xfId="4226" xr:uid="{00000000-0005-0000-0000-00001A180000}"/>
    <cellStyle name="Input 11 4 2" xfId="5759" xr:uid="{00000000-0005-0000-0000-00001B180000}"/>
    <cellStyle name="Input 11 4 2 2" xfId="8709" xr:uid="{00000000-0005-0000-0000-00001C180000}"/>
    <cellStyle name="Input 11 4 2 2 2" xfId="13449" xr:uid="{00000000-0005-0000-0000-00001D180000}"/>
    <cellStyle name="Input 11 4 2 2 3" xfId="15978" xr:uid="{00000000-0005-0000-0000-00001E180000}"/>
    <cellStyle name="Input 11 4 3" xfId="7250" xr:uid="{00000000-0005-0000-0000-00001F180000}"/>
    <cellStyle name="Input 11 4 3 2" xfId="11990" xr:uid="{00000000-0005-0000-0000-000020180000}"/>
    <cellStyle name="Input 11 4 3 3" xfId="14519" xr:uid="{00000000-0005-0000-0000-000021180000}"/>
    <cellStyle name="Input 11 4 4" xfId="10328" xr:uid="{00000000-0005-0000-0000-000022180000}"/>
    <cellStyle name="Input 11 4 5" xfId="9208" xr:uid="{00000000-0005-0000-0000-000023180000}"/>
    <cellStyle name="Input 11 5" xfId="4606" xr:uid="{00000000-0005-0000-0000-000024180000}"/>
    <cellStyle name="Input 11 5 2" xfId="7560" xr:uid="{00000000-0005-0000-0000-000025180000}"/>
    <cellStyle name="Input 11 5 2 2" xfId="12300" xr:uid="{00000000-0005-0000-0000-000026180000}"/>
    <cellStyle name="Input 11 5 2 3" xfId="14829" xr:uid="{00000000-0005-0000-0000-000027180000}"/>
    <cellStyle name="Input 11 5 3" xfId="10639" xr:uid="{00000000-0005-0000-0000-000028180000}"/>
    <cellStyle name="Input 11 5 4" xfId="9983" xr:uid="{00000000-0005-0000-0000-000029180000}"/>
    <cellStyle name="Input 11 6" xfId="6366" xr:uid="{00000000-0005-0000-0000-00002A180000}"/>
    <cellStyle name="Input 11 6 2" xfId="11280" xr:uid="{00000000-0005-0000-0000-00002B180000}"/>
    <cellStyle name="Input 11 6 3" xfId="13888" xr:uid="{00000000-0005-0000-0000-00002C180000}"/>
    <cellStyle name="Input 12" xfId="1615" xr:uid="{00000000-0005-0000-0000-00002D180000}"/>
    <cellStyle name="Input 12 2" xfId="2440" xr:uid="{00000000-0005-0000-0000-00002E180000}"/>
    <cellStyle name="Input 12 2 2" xfId="4229" xr:uid="{00000000-0005-0000-0000-00002F180000}"/>
    <cellStyle name="Input 12 2 2 2" xfId="5762" xr:uid="{00000000-0005-0000-0000-000030180000}"/>
    <cellStyle name="Input 12 2 2 2 2" xfId="8712" xr:uid="{00000000-0005-0000-0000-000031180000}"/>
    <cellStyle name="Input 12 2 2 2 2 2" xfId="13452" xr:uid="{00000000-0005-0000-0000-000032180000}"/>
    <cellStyle name="Input 12 2 2 2 2 3" xfId="15981" xr:uid="{00000000-0005-0000-0000-000033180000}"/>
    <cellStyle name="Input 12 2 2 3" xfId="7253" xr:uid="{00000000-0005-0000-0000-000034180000}"/>
    <cellStyle name="Input 12 2 2 3 2" xfId="11993" xr:uid="{00000000-0005-0000-0000-000035180000}"/>
    <cellStyle name="Input 12 2 2 3 3" xfId="14522" xr:uid="{00000000-0005-0000-0000-000036180000}"/>
    <cellStyle name="Input 12 2 2 4" xfId="10331" xr:uid="{00000000-0005-0000-0000-000037180000}"/>
    <cellStyle name="Input 12 2 2 5" xfId="10134" xr:uid="{00000000-0005-0000-0000-000038180000}"/>
    <cellStyle name="Input 12 2 3" xfId="5318" xr:uid="{00000000-0005-0000-0000-000039180000}"/>
    <cellStyle name="Input 12 2 3 2" xfId="8268" xr:uid="{00000000-0005-0000-0000-00003A180000}"/>
    <cellStyle name="Input 12 2 3 2 2" xfId="13008" xr:uid="{00000000-0005-0000-0000-00003B180000}"/>
    <cellStyle name="Input 12 2 3 2 3" xfId="15537" xr:uid="{00000000-0005-0000-0000-00003C180000}"/>
    <cellStyle name="Input 12 2 4" xfId="4872" xr:uid="{00000000-0005-0000-0000-00003D180000}"/>
    <cellStyle name="Input 12 2 4 2" xfId="7824" xr:uid="{00000000-0005-0000-0000-00003E180000}"/>
    <cellStyle name="Input 12 2 4 2 2" xfId="12564" xr:uid="{00000000-0005-0000-0000-00003F180000}"/>
    <cellStyle name="Input 12 2 4 2 3" xfId="15093" xr:uid="{00000000-0005-0000-0000-000040180000}"/>
    <cellStyle name="Input 12 2 5" xfId="6363" xr:uid="{00000000-0005-0000-0000-000041180000}"/>
    <cellStyle name="Input 12 2 5 2" xfId="11277" xr:uid="{00000000-0005-0000-0000-000042180000}"/>
    <cellStyle name="Input 12 2 5 3" xfId="13885" xr:uid="{00000000-0005-0000-0000-000043180000}"/>
    <cellStyle name="Input 12 2 6" xfId="6770" xr:uid="{00000000-0005-0000-0000-000044180000}"/>
    <cellStyle name="Input 12 2 6 2" xfId="11539" xr:uid="{00000000-0005-0000-0000-000045180000}"/>
    <cellStyle name="Input 12 2 6 3" xfId="14078" xr:uid="{00000000-0005-0000-0000-000046180000}"/>
    <cellStyle name="Input 12 2 7" xfId="9549" xr:uid="{00000000-0005-0000-0000-000047180000}"/>
    <cellStyle name="Input 12 2 8" xfId="11507" xr:uid="{00000000-0005-0000-0000-000048180000}"/>
    <cellStyle name="Input 12 3" xfId="2439" xr:uid="{00000000-0005-0000-0000-000049180000}"/>
    <cellStyle name="Input 12 3 2" xfId="5317" xr:uid="{00000000-0005-0000-0000-00004A180000}"/>
    <cellStyle name="Input 12 3 2 2" xfId="8267" xr:uid="{00000000-0005-0000-0000-00004B180000}"/>
    <cellStyle name="Input 12 3 2 2 2" xfId="13007" xr:uid="{00000000-0005-0000-0000-00004C180000}"/>
    <cellStyle name="Input 12 3 2 2 3" xfId="15536" xr:uid="{00000000-0005-0000-0000-00004D180000}"/>
    <cellStyle name="Input 12 3 3" xfId="4871" xr:uid="{00000000-0005-0000-0000-00004E180000}"/>
    <cellStyle name="Input 12 3 3 2" xfId="7823" xr:uid="{00000000-0005-0000-0000-00004F180000}"/>
    <cellStyle name="Input 12 3 3 2 2" xfId="12563" xr:uid="{00000000-0005-0000-0000-000050180000}"/>
    <cellStyle name="Input 12 3 3 2 3" xfId="15092" xr:uid="{00000000-0005-0000-0000-000051180000}"/>
    <cellStyle name="Input 12 3 4" xfId="6769" xr:uid="{00000000-0005-0000-0000-000052180000}"/>
    <cellStyle name="Input 12 3 4 2" xfId="11538" xr:uid="{00000000-0005-0000-0000-000053180000}"/>
    <cellStyle name="Input 12 3 4 3" xfId="14077" xr:uid="{00000000-0005-0000-0000-000054180000}"/>
    <cellStyle name="Input 12 3 5" xfId="9548" xr:uid="{00000000-0005-0000-0000-000055180000}"/>
    <cellStyle name="Input 12 3 6" xfId="9343" xr:uid="{00000000-0005-0000-0000-000056180000}"/>
    <cellStyle name="Input 12 4" xfId="4228" xr:uid="{00000000-0005-0000-0000-000057180000}"/>
    <cellStyle name="Input 12 4 2" xfId="5761" xr:uid="{00000000-0005-0000-0000-000058180000}"/>
    <cellStyle name="Input 12 4 2 2" xfId="8711" xr:uid="{00000000-0005-0000-0000-000059180000}"/>
    <cellStyle name="Input 12 4 2 2 2" xfId="13451" xr:uid="{00000000-0005-0000-0000-00005A180000}"/>
    <cellStyle name="Input 12 4 2 2 3" xfId="15980" xr:uid="{00000000-0005-0000-0000-00005B180000}"/>
    <cellStyle name="Input 12 4 3" xfId="7252" xr:uid="{00000000-0005-0000-0000-00005C180000}"/>
    <cellStyle name="Input 12 4 3 2" xfId="11992" xr:uid="{00000000-0005-0000-0000-00005D180000}"/>
    <cellStyle name="Input 12 4 3 3" xfId="14521" xr:uid="{00000000-0005-0000-0000-00005E180000}"/>
    <cellStyle name="Input 12 4 4" xfId="10330" xr:uid="{00000000-0005-0000-0000-00005F180000}"/>
    <cellStyle name="Input 12 4 5" xfId="9207" xr:uid="{00000000-0005-0000-0000-000060180000}"/>
    <cellStyle name="Input 12 5" xfId="4607" xr:uid="{00000000-0005-0000-0000-000061180000}"/>
    <cellStyle name="Input 12 5 2" xfId="7561" xr:uid="{00000000-0005-0000-0000-000062180000}"/>
    <cellStyle name="Input 12 5 2 2" xfId="12301" xr:uid="{00000000-0005-0000-0000-000063180000}"/>
    <cellStyle name="Input 12 5 2 3" xfId="14830" xr:uid="{00000000-0005-0000-0000-000064180000}"/>
    <cellStyle name="Input 12 5 3" xfId="10640" xr:uid="{00000000-0005-0000-0000-000065180000}"/>
    <cellStyle name="Input 12 5 4" xfId="9054" xr:uid="{00000000-0005-0000-0000-000066180000}"/>
    <cellStyle name="Input 12 6" xfId="6364" xr:uid="{00000000-0005-0000-0000-000067180000}"/>
    <cellStyle name="Input 12 6 2" xfId="11278" xr:uid="{00000000-0005-0000-0000-000068180000}"/>
    <cellStyle name="Input 12 6 3" xfId="13886" xr:uid="{00000000-0005-0000-0000-000069180000}"/>
    <cellStyle name="Input 13" xfId="1616" xr:uid="{00000000-0005-0000-0000-00006A180000}"/>
    <cellStyle name="Input 13 2" xfId="2442" xr:uid="{00000000-0005-0000-0000-00006B180000}"/>
    <cellStyle name="Input 13 2 2" xfId="4231" xr:uid="{00000000-0005-0000-0000-00006C180000}"/>
    <cellStyle name="Input 13 2 2 2" xfId="5764" xr:uid="{00000000-0005-0000-0000-00006D180000}"/>
    <cellStyle name="Input 13 2 2 2 2" xfId="8714" xr:uid="{00000000-0005-0000-0000-00006E180000}"/>
    <cellStyle name="Input 13 2 2 2 2 2" xfId="13454" xr:uid="{00000000-0005-0000-0000-00006F180000}"/>
    <cellStyle name="Input 13 2 2 2 2 3" xfId="15983" xr:uid="{00000000-0005-0000-0000-000070180000}"/>
    <cellStyle name="Input 13 2 2 3" xfId="7255" xr:uid="{00000000-0005-0000-0000-000071180000}"/>
    <cellStyle name="Input 13 2 2 3 2" xfId="11995" xr:uid="{00000000-0005-0000-0000-000072180000}"/>
    <cellStyle name="Input 13 2 2 3 3" xfId="14524" xr:uid="{00000000-0005-0000-0000-000073180000}"/>
    <cellStyle name="Input 13 2 2 4" xfId="10333" xr:uid="{00000000-0005-0000-0000-000074180000}"/>
    <cellStyle name="Input 13 2 2 5" xfId="10133" xr:uid="{00000000-0005-0000-0000-000075180000}"/>
    <cellStyle name="Input 13 2 3" xfId="5320" xr:uid="{00000000-0005-0000-0000-000076180000}"/>
    <cellStyle name="Input 13 2 3 2" xfId="8270" xr:uid="{00000000-0005-0000-0000-000077180000}"/>
    <cellStyle name="Input 13 2 3 2 2" xfId="13010" xr:uid="{00000000-0005-0000-0000-000078180000}"/>
    <cellStyle name="Input 13 2 3 2 3" xfId="15539" xr:uid="{00000000-0005-0000-0000-000079180000}"/>
    <cellStyle name="Input 13 2 4" xfId="4874" xr:uid="{00000000-0005-0000-0000-00007A180000}"/>
    <cellStyle name="Input 13 2 4 2" xfId="7826" xr:uid="{00000000-0005-0000-0000-00007B180000}"/>
    <cellStyle name="Input 13 2 4 2 2" xfId="12566" xr:uid="{00000000-0005-0000-0000-00007C180000}"/>
    <cellStyle name="Input 13 2 4 2 3" xfId="15095" xr:uid="{00000000-0005-0000-0000-00007D180000}"/>
    <cellStyle name="Input 13 2 5" xfId="6361" xr:uid="{00000000-0005-0000-0000-00007E180000}"/>
    <cellStyle name="Input 13 2 5 2" xfId="11275" xr:uid="{00000000-0005-0000-0000-00007F180000}"/>
    <cellStyle name="Input 13 2 5 3" xfId="13883" xr:uid="{00000000-0005-0000-0000-000080180000}"/>
    <cellStyle name="Input 13 2 6" xfId="6772" xr:uid="{00000000-0005-0000-0000-000081180000}"/>
    <cellStyle name="Input 13 2 6 2" xfId="11541" xr:uid="{00000000-0005-0000-0000-000082180000}"/>
    <cellStyle name="Input 13 2 6 3" xfId="14080" xr:uid="{00000000-0005-0000-0000-000083180000}"/>
    <cellStyle name="Input 13 2 7" xfId="9551" xr:uid="{00000000-0005-0000-0000-000084180000}"/>
    <cellStyle name="Input 13 2 8" xfId="9342" xr:uid="{00000000-0005-0000-0000-000085180000}"/>
    <cellStyle name="Input 13 3" xfId="2441" xr:uid="{00000000-0005-0000-0000-000086180000}"/>
    <cellStyle name="Input 13 3 2" xfId="5319" xr:uid="{00000000-0005-0000-0000-000087180000}"/>
    <cellStyle name="Input 13 3 2 2" xfId="8269" xr:uid="{00000000-0005-0000-0000-000088180000}"/>
    <cellStyle name="Input 13 3 2 2 2" xfId="13009" xr:uid="{00000000-0005-0000-0000-000089180000}"/>
    <cellStyle name="Input 13 3 2 2 3" xfId="15538" xr:uid="{00000000-0005-0000-0000-00008A180000}"/>
    <cellStyle name="Input 13 3 3" xfId="4873" xr:uid="{00000000-0005-0000-0000-00008B180000}"/>
    <cellStyle name="Input 13 3 3 2" xfId="7825" xr:uid="{00000000-0005-0000-0000-00008C180000}"/>
    <cellStyle name="Input 13 3 3 2 2" xfId="12565" xr:uid="{00000000-0005-0000-0000-00008D180000}"/>
    <cellStyle name="Input 13 3 3 2 3" xfId="15094" xr:uid="{00000000-0005-0000-0000-00008E180000}"/>
    <cellStyle name="Input 13 3 4" xfId="6771" xr:uid="{00000000-0005-0000-0000-00008F180000}"/>
    <cellStyle name="Input 13 3 4 2" xfId="11540" xr:uid="{00000000-0005-0000-0000-000090180000}"/>
    <cellStyle name="Input 13 3 4 3" xfId="14079" xr:uid="{00000000-0005-0000-0000-000091180000}"/>
    <cellStyle name="Input 13 3 5" xfId="9550" xr:uid="{00000000-0005-0000-0000-000092180000}"/>
    <cellStyle name="Input 13 3 6" xfId="9496" xr:uid="{00000000-0005-0000-0000-000093180000}"/>
    <cellStyle name="Input 13 4" xfId="4230" xr:uid="{00000000-0005-0000-0000-000094180000}"/>
    <cellStyle name="Input 13 4 2" xfId="5763" xr:uid="{00000000-0005-0000-0000-000095180000}"/>
    <cellStyle name="Input 13 4 2 2" xfId="8713" xr:uid="{00000000-0005-0000-0000-000096180000}"/>
    <cellStyle name="Input 13 4 2 2 2" xfId="13453" xr:uid="{00000000-0005-0000-0000-000097180000}"/>
    <cellStyle name="Input 13 4 2 2 3" xfId="15982" xr:uid="{00000000-0005-0000-0000-000098180000}"/>
    <cellStyle name="Input 13 4 3" xfId="7254" xr:uid="{00000000-0005-0000-0000-000099180000}"/>
    <cellStyle name="Input 13 4 3 2" xfId="11994" xr:uid="{00000000-0005-0000-0000-00009A180000}"/>
    <cellStyle name="Input 13 4 3 3" xfId="14523" xr:uid="{00000000-0005-0000-0000-00009B180000}"/>
    <cellStyle name="Input 13 4 4" xfId="10332" xr:uid="{00000000-0005-0000-0000-00009C180000}"/>
    <cellStyle name="Input 13 4 5" xfId="9206" xr:uid="{00000000-0005-0000-0000-00009D180000}"/>
    <cellStyle name="Input 13 5" xfId="4608" xr:uid="{00000000-0005-0000-0000-00009E180000}"/>
    <cellStyle name="Input 13 5 2" xfId="7562" xr:uid="{00000000-0005-0000-0000-00009F180000}"/>
    <cellStyle name="Input 13 5 2 2" xfId="12302" xr:uid="{00000000-0005-0000-0000-0000A0180000}"/>
    <cellStyle name="Input 13 5 2 3" xfId="14831" xr:uid="{00000000-0005-0000-0000-0000A1180000}"/>
    <cellStyle name="Input 13 5 3" xfId="10641" xr:uid="{00000000-0005-0000-0000-0000A2180000}"/>
    <cellStyle name="Input 13 5 4" xfId="9982" xr:uid="{00000000-0005-0000-0000-0000A3180000}"/>
    <cellStyle name="Input 13 6" xfId="6362" xr:uid="{00000000-0005-0000-0000-0000A4180000}"/>
    <cellStyle name="Input 13 6 2" xfId="11276" xr:uid="{00000000-0005-0000-0000-0000A5180000}"/>
    <cellStyle name="Input 13 6 3" xfId="13884" xr:uid="{00000000-0005-0000-0000-0000A6180000}"/>
    <cellStyle name="Input 14" xfId="1617" xr:uid="{00000000-0005-0000-0000-0000A7180000}"/>
    <cellStyle name="Input 14 2" xfId="2444" xr:uid="{00000000-0005-0000-0000-0000A8180000}"/>
    <cellStyle name="Input 14 2 2" xfId="4233" xr:uid="{00000000-0005-0000-0000-0000A9180000}"/>
    <cellStyle name="Input 14 2 2 2" xfId="5766" xr:uid="{00000000-0005-0000-0000-0000AA180000}"/>
    <cellStyle name="Input 14 2 2 2 2" xfId="8716" xr:uid="{00000000-0005-0000-0000-0000AB180000}"/>
    <cellStyle name="Input 14 2 2 2 2 2" xfId="13456" xr:uid="{00000000-0005-0000-0000-0000AC180000}"/>
    <cellStyle name="Input 14 2 2 2 2 3" xfId="15985" xr:uid="{00000000-0005-0000-0000-0000AD180000}"/>
    <cellStyle name="Input 14 2 2 3" xfId="7257" xr:uid="{00000000-0005-0000-0000-0000AE180000}"/>
    <cellStyle name="Input 14 2 2 3 2" xfId="11997" xr:uid="{00000000-0005-0000-0000-0000AF180000}"/>
    <cellStyle name="Input 14 2 2 3 3" xfId="14526" xr:uid="{00000000-0005-0000-0000-0000B0180000}"/>
    <cellStyle name="Input 14 2 2 4" xfId="10335" xr:uid="{00000000-0005-0000-0000-0000B1180000}"/>
    <cellStyle name="Input 14 2 2 5" xfId="10132" xr:uid="{00000000-0005-0000-0000-0000B2180000}"/>
    <cellStyle name="Input 14 2 3" xfId="5322" xr:uid="{00000000-0005-0000-0000-0000B3180000}"/>
    <cellStyle name="Input 14 2 3 2" xfId="8272" xr:uid="{00000000-0005-0000-0000-0000B4180000}"/>
    <cellStyle name="Input 14 2 3 2 2" xfId="13012" xr:uid="{00000000-0005-0000-0000-0000B5180000}"/>
    <cellStyle name="Input 14 2 3 2 3" xfId="15541" xr:uid="{00000000-0005-0000-0000-0000B6180000}"/>
    <cellStyle name="Input 14 2 4" xfId="4876" xr:uid="{00000000-0005-0000-0000-0000B7180000}"/>
    <cellStyle name="Input 14 2 4 2" xfId="7828" xr:uid="{00000000-0005-0000-0000-0000B8180000}"/>
    <cellStyle name="Input 14 2 4 2 2" xfId="12568" xr:uid="{00000000-0005-0000-0000-0000B9180000}"/>
    <cellStyle name="Input 14 2 4 2 3" xfId="15097" xr:uid="{00000000-0005-0000-0000-0000BA180000}"/>
    <cellStyle name="Input 14 2 5" xfId="6359" xr:uid="{00000000-0005-0000-0000-0000BB180000}"/>
    <cellStyle name="Input 14 2 5 2" xfId="11273" xr:uid="{00000000-0005-0000-0000-0000BC180000}"/>
    <cellStyle name="Input 14 2 5 3" xfId="13881" xr:uid="{00000000-0005-0000-0000-0000BD180000}"/>
    <cellStyle name="Input 14 2 6" xfId="6774" xr:uid="{00000000-0005-0000-0000-0000BE180000}"/>
    <cellStyle name="Input 14 2 6 2" xfId="11543" xr:uid="{00000000-0005-0000-0000-0000BF180000}"/>
    <cellStyle name="Input 14 2 6 3" xfId="14082" xr:uid="{00000000-0005-0000-0000-0000C0180000}"/>
    <cellStyle name="Input 14 2 7" xfId="9553" xr:uid="{00000000-0005-0000-0000-0000C1180000}"/>
    <cellStyle name="Input 14 2 8" xfId="9495" xr:uid="{00000000-0005-0000-0000-0000C2180000}"/>
    <cellStyle name="Input 14 3" xfId="2443" xr:uid="{00000000-0005-0000-0000-0000C3180000}"/>
    <cellStyle name="Input 14 3 2" xfId="5321" xr:uid="{00000000-0005-0000-0000-0000C4180000}"/>
    <cellStyle name="Input 14 3 2 2" xfId="8271" xr:uid="{00000000-0005-0000-0000-0000C5180000}"/>
    <cellStyle name="Input 14 3 2 2 2" xfId="13011" xr:uid="{00000000-0005-0000-0000-0000C6180000}"/>
    <cellStyle name="Input 14 3 2 2 3" xfId="15540" xr:uid="{00000000-0005-0000-0000-0000C7180000}"/>
    <cellStyle name="Input 14 3 3" xfId="4875" xr:uid="{00000000-0005-0000-0000-0000C8180000}"/>
    <cellStyle name="Input 14 3 3 2" xfId="7827" xr:uid="{00000000-0005-0000-0000-0000C9180000}"/>
    <cellStyle name="Input 14 3 3 2 2" xfId="12567" xr:uid="{00000000-0005-0000-0000-0000CA180000}"/>
    <cellStyle name="Input 14 3 3 2 3" xfId="15096" xr:uid="{00000000-0005-0000-0000-0000CB180000}"/>
    <cellStyle name="Input 14 3 4" xfId="6773" xr:uid="{00000000-0005-0000-0000-0000CC180000}"/>
    <cellStyle name="Input 14 3 4 2" xfId="11542" xr:uid="{00000000-0005-0000-0000-0000CD180000}"/>
    <cellStyle name="Input 14 3 4 3" xfId="14081" xr:uid="{00000000-0005-0000-0000-0000CE180000}"/>
    <cellStyle name="Input 14 3 5" xfId="9552" xr:uid="{00000000-0005-0000-0000-0000CF180000}"/>
    <cellStyle name="Input 14 3 6" xfId="11506" xr:uid="{00000000-0005-0000-0000-0000D0180000}"/>
    <cellStyle name="Input 14 4" xfId="4232" xr:uid="{00000000-0005-0000-0000-0000D1180000}"/>
    <cellStyle name="Input 14 4 2" xfId="5765" xr:uid="{00000000-0005-0000-0000-0000D2180000}"/>
    <cellStyle name="Input 14 4 2 2" xfId="8715" xr:uid="{00000000-0005-0000-0000-0000D3180000}"/>
    <cellStyle name="Input 14 4 2 2 2" xfId="13455" xr:uid="{00000000-0005-0000-0000-0000D4180000}"/>
    <cellStyle name="Input 14 4 2 2 3" xfId="15984" xr:uid="{00000000-0005-0000-0000-0000D5180000}"/>
    <cellStyle name="Input 14 4 3" xfId="7256" xr:uid="{00000000-0005-0000-0000-0000D6180000}"/>
    <cellStyle name="Input 14 4 3 2" xfId="11996" xr:uid="{00000000-0005-0000-0000-0000D7180000}"/>
    <cellStyle name="Input 14 4 3 3" xfId="14525" xr:uid="{00000000-0005-0000-0000-0000D8180000}"/>
    <cellStyle name="Input 14 4 4" xfId="10334" xr:uid="{00000000-0005-0000-0000-0000D9180000}"/>
    <cellStyle name="Input 14 4 5" xfId="9205" xr:uid="{00000000-0005-0000-0000-0000DA180000}"/>
    <cellStyle name="Input 14 5" xfId="4609" xr:uid="{00000000-0005-0000-0000-0000DB180000}"/>
    <cellStyle name="Input 14 5 2" xfId="7563" xr:uid="{00000000-0005-0000-0000-0000DC180000}"/>
    <cellStyle name="Input 14 5 2 2" xfId="12303" xr:uid="{00000000-0005-0000-0000-0000DD180000}"/>
    <cellStyle name="Input 14 5 2 3" xfId="14832" xr:uid="{00000000-0005-0000-0000-0000DE180000}"/>
    <cellStyle name="Input 14 5 3" xfId="10642" xr:uid="{00000000-0005-0000-0000-0000DF180000}"/>
    <cellStyle name="Input 14 5 4" xfId="9053" xr:uid="{00000000-0005-0000-0000-0000E0180000}"/>
    <cellStyle name="Input 14 6" xfId="6360" xr:uid="{00000000-0005-0000-0000-0000E1180000}"/>
    <cellStyle name="Input 14 6 2" xfId="11274" xr:uid="{00000000-0005-0000-0000-0000E2180000}"/>
    <cellStyle name="Input 14 6 3" xfId="13882" xr:uid="{00000000-0005-0000-0000-0000E3180000}"/>
    <cellStyle name="Input 15" xfId="1618" xr:uid="{00000000-0005-0000-0000-0000E4180000}"/>
    <cellStyle name="Input 15 2" xfId="2446" xr:uid="{00000000-0005-0000-0000-0000E5180000}"/>
    <cellStyle name="Input 15 2 2" xfId="4235" xr:uid="{00000000-0005-0000-0000-0000E6180000}"/>
    <cellStyle name="Input 15 2 2 2" xfId="5768" xr:uid="{00000000-0005-0000-0000-0000E7180000}"/>
    <cellStyle name="Input 15 2 2 2 2" xfId="8718" xr:uid="{00000000-0005-0000-0000-0000E8180000}"/>
    <cellStyle name="Input 15 2 2 2 2 2" xfId="13458" xr:uid="{00000000-0005-0000-0000-0000E9180000}"/>
    <cellStyle name="Input 15 2 2 2 2 3" xfId="15987" xr:uid="{00000000-0005-0000-0000-0000EA180000}"/>
    <cellStyle name="Input 15 2 2 3" xfId="7259" xr:uid="{00000000-0005-0000-0000-0000EB180000}"/>
    <cellStyle name="Input 15 2 2 3 2" xfId="11999" xr:uid="{00000000-0005-0000-0000-0000EC180000}"/>
    <cellStyle name="Input 15 2 2 3 3" xfId="14528" xr:uid="{00000000-0005-0000-0000-0000ED180000}"/>
    <cellStyle name="Input 15 2 2 4" xfId="10337" xr:uid="{00000000-0005-0000-0000-0000EE180000}"/>
    <cellStyle name="Input 15 2 2 5" xfId="10131" xr:uid="{00000000-0005-0000-0000-0000EF180000}"/>
    <cellStyle name="Input 15 2 3" xfId="5324" xr:uid="{00000000-0005-0000-0000-0000F0180000}"/>
    <cellStyle name="Input 15 2 3 2" xfId="8274" xr:uid="{00000000-0005-0000-0000-0000F1180000}"/>
    <cellStyle name="Input 15 2 3 2 2" xfId="13014" xr:uid="{00000000-0005-0000-0000-0000F2180000}"/>
    <cellStyle name="Input 15 2 3 2 3" xfId="15543" xr:uid="{00000000-0005-0000-0000-0000F3180000}"/>
    <cellStyle name="Input 15 2 4" xfId="4878" xr:uid="{00000000-0005-0000-0000-0000F4180000}"/>
    <cellStyle name="Input 15 2 4 2" xfId="7830" xr:uid="{00000000-0005-0000-0000-0000F5180000}"/>
    <cellStyle name="Input 15 2 4 2 2" xfId="12570" xr:uid="{00000000-0005-0000-0000-0000F6180000}"/>
    <cellStyle name="Input 15 2 4 2 3" xfId="15099" xr:uid="{00000000-0005-0000-0000-0000F7180000}"/>
    <cellStyle name="Input 15 2 5" xfId="6357" xr:uid="{00000000-0005-0000-0000-0000F8180000}"/>
    <cellStyle name="Input 15 2 5 2" xfId="11271" xr:uid="{00000000-0005-0000-0000-0000F9180000}"/>
    <cellStyle name="Input 15 2 5 3" xfId="13879" xr:uid="{00000000-0005-0000-0000-0000FA180000}"/>
    <cellStyle name="Input 15 2 6" xfId="6776" xr:uid="{00000000-0005-0000-0000-0000FB180000}"/>
    <cellStyle name="Input 15 2 6 2" xfId="11545" xr:uid="{00000000-0005-0000-0000-0000FC180000}"/>
    <cellStyle name="Input 15 2 6 3" xfId="14084" xr:uid="{00000000-0005-0000-0000-0000FD180000}"/>
    <cellStyle name="Input 15 2 7" xfId="9555" xr:uid="{00000000-0005-0000-0000-0000FE180000}"/>
    <cellStyle name="Input 15 2 8" xfId="11505" xr:uid="{00000000-0005-0000-0000-0000FF180000}"/>
    <cellStyle name="Input 15 3" xfId="2445" xr:uid="{00000000-0005-0000-0000-000000190000}"/>
    <cellStyle name="Input 15 3 2" xfId="5323" xr:uid="{00000000-0005-0000-0000-000001190000}"/>
    <cellStyle name="Input 15 3 2 2" xfId="8273" xr:uid="{00000000-0005-0000-0000-000002190000}"/>
    <cellStyle name="Input 15 3 2 2 2" xfId="13013" xr:uid="{00000000-0005-0000-0000-000003190000}"/>
    <cellStyle name="Input 15 3 2 2 3" xfId="15542" xr:uid="{00000000-0005-0000-0000-000004190000}"/>
    <cellStyle name="Input 15 3 3" xfId="4877" xr:uid="{00000000-0005-0000-0000-000005190000}"/>
    <cellStyle name="Input 15 3 3 2" xfId="7829" xr:uid="{00000000-0005-0000-0000-000006190000}"/>
    <cellStyle name="Input 15 3 3 2 2" xfId="12569" xr:uid="{00000000-0005-0000-0000-000007190000}"/>
    <cellStyle name="Input 15 3 3 2 3" xfId="15098" xr:uid="{00000000-0005-0000-0000-000008190000}"/>
    <cellStyle name="Input 15 3 4" xfId="6775" xr:uid="{00000000-0005-0000-0000-000009190000}"/>
    <cellStyle name="Input 15 3 4 2" xfId="11544" xr:uid="{00000000-0005-0000-0000-00000A190000}"/>
    <cellStyle name="Input 15 3 4 3" xfId="14083" xr:uid="{00000000-0005-0000-0000-00000B190000}"/>
    <cellStyle name="Input 15 3 5" xfId="9554" xr:uid="{00000000-0005-0000-0000-00000C190000}"/>
    <cellStyle name="Input 15 3 6" xfId="9341" xr:uid="{00000000-0005-0000-0000-00000D190000}"/>
    <cellStyle name="Input 15 4" xfId="4234" xr:uid="{00000000-0005-0000-0000-00000E190000}"/>
    <cellStyle name="Input 15 4 2" xfId="5767" xr:uid="{00000000-0005-0000-0000-00000F190000}"/>
    <cellStyle name="Input 15 4 2 2" xfId="8717" xr:uid="{00000000-0005-0000-0000-000010190000}"/>
    <cellStyle name="Input 15 4 2 2 2" xfId="13457" xr:uid="{00000000-0005-0000-0000-000011190000}"/>
    <cellStyle name="Input 15 4 2 2 3" xfId="15986" xr:uid="{00000000-0005-0000-0000-000012190000}"/>
    <cellStyle name="Input 15 4 3" xfId="7258" xr:uid="{00000000-0005-0000-0000-000013190000}"/>
    <cellStyle name="Input 15 4 3 2" xfId="11998" xr:uid="{00000000-0005-0000-0000-000014190000}"/>
    <cellStyle name="Input 15 4 3 3" xfId="14527" xr:uid="{00000000-0005-0000-0000-000015190000}"/>
    <cellStyle name="Input 15 4 4" xfId="10336" xr:uid="{00000000-0005-0000-0000-000016190000}"/>
    <cellStyle name="Input 15 4 5" xfId="9204" xr:uid="{00000000-0005-0000-0000-000017190000}"/>
    <cellStyle name="Input 15 5" xfId="4610" xr:uid="{00000000-0005-0000-0000-000018190000}"/>
    <cellStyle name="Input 15 5 2" xfId="7564" xr:uid="{00000000-0005-0000-0000-000019190000}"/>
    <cellStyle name="Input 15 5 2 2" xfId="12304" xr:uid="{00000000-0005-0000-0000-00001A190000}"/>
    <cellStyle name="Input 15 5 2 3" xfId="14833" xr:uid="{00000000-0005-0000-0000-00001B190000}"/>
    <cellStyle name="Input 15 5 3" xfId="10643" xr:uid="{00000000-0005-0000-0000-00001C190000}"/>
    <cellStyle name="Input 15 5 4" xfId="9981" xr:uid="{00000000-0005-0000-0000-00001D190000}"/>
    <cellStyle name="Input 15 6" xfId="6358" xr:uid="{00000000-0005-0000-0000-00001E190000}"/>
    <cellStyle name="Input 15 6 2" xfId="11272" xr:uid="{00000000-0005-0000-0000-00001F190000}"/>
    <cellStyle name="Input 15 6 3" xfId="13880" xr:uid="{00000000-0005-0000-0000-000020190000}"/>
    <cellStyle name="Input 16" xfId="1619" xr:uid="{00000000-0005-0000-0000-000021190000}"/>
    <cellStyle name="Input 16 2" xfId="2448" xr:uid="{00000000-0005-0000-0000-000022190000}"/>
    <cellStyle name="Input 16 2 2" xfId="4237" xr:uid="{00000000-0005-0000-0000-000023190000}"/>
    <cellStyle name="Input 16 2 2 2" xfId="5770" xr:uid="{00000000-0005-0000-0000-000024190000}"/>
    <cellStyle name="Input 16 2 2 2 2" xfId="8720" xr:uid="{00000000-0005-0000-0000-000025190000}"/>
    <cellStyle name="Input 16 2 2 2 2 2" xfId="13460" xr:uid="{00000000-0005-0000-0000-000026190000}"/>
    <cellStyle name="Input 16 2 2 2 2 3" xfId="15989" xr:uid="{00000000-0005-0000-0000-000027190000}"/>
    <cellStyle name="Input 16 2 2 3" xfId="7261" xr:uid="{00000000-0005-0000-0000-000028190000}"/>
    <cellStyle name="Input 16 2 2 3 2" xfId="12001" xr:uid="{00000000-0005-0000-0000-000029190000}"/>
    <cellStyle name="Input 16 2 2 3 3" xfId="14530" xr:uid="{00000000-0005-0000-0000-00002A190000}"/>
    <cellStyle name="Input 16 2 2 4" xfId="10339" xr:uid="{00000000-0005-0000-0000-00002B190000}"/>
    <cellStyle name="Input 16 2 2 5" xfId="10130" xr:uid="{00000000-0005-0000-0000-00002C190000}"/>
    <cellStyle name="Input 16 2 3" xfId="5326" xr:uid="{00000000-0005-0000-0000-00002D190000}"/>
    <cellStyle name="Input 16 2 3 2" xfId="8276" xr:uid="{00000000-0005-0000-0000-00002E190000}"/>
    <cellStyle name="Input 16 2 3 2 2" xfId="13016" xr:uid="{00000000-0005-0000-0000-00002F190000}"/>
    <cellStyle name="Input 16 2 3 2 3" xfId="15545" xr:uid="{00000000-0005-0000-0000-000030190000}"/>
    <cellStyle name="Input 16 2 4" xfId="4880" xr:uid="{00000000-0005-0000-0000-000031190000}"/>
    <cellStyle name="Input 16 2 4 2" xfId="7832" xr:uid="{00000000-0005-0000-0000-000032190000}"/>
    <cellStyle name="Input 16 2 4 2 2" xfId="12572" xr:uid="{00000000-0005-0000-0000-000033190000}"/>
    <cellStyle name="Input 16 2 4 2 3" xfId="15101" xr:uid="{00000000-0005-0000-0000-000034190000}"/>
    <cellStyle name="Input 16 2 5" xfId="6355" xr:uid="{00000000-0005-0000-0000-000035190000}"/>
    <cellStyle name="Input 16 2 5 2" xfId="11269" xr:uid="{00000000-0005-0000-0000-000036190000}"/>
    <cellStyle name="Input 16 2 5 3" xfId="13877" xr:uid="{00000000-0005-0000-0000-000037190000}"/>
    <cellStyle name="Input 16 2 6" xfId="6778" xr:uid="{00000000-0005-0000-0000-000038190000}"/>
    <cellStyle name="Input 16 2 6 2" xfId="11547" xr:uid="{00000000-0005-0000-0000-000039190000}"/>
    <cellStyle name="Input 16 2 6 3" xfId="14086" xr:uid="{00000000-0005-0000-0000-00003A190000}"/>
    <cellStyle name="Input 16 2 7" xfId="9557" xr:uid="{00000000-0005-0000-0000-00003B190000}"/>
    <cellStyle name="Input 16 2 8" xfId="9340" xr:uid="{00000000-0005-0000-0000-00003C190000}"/>
    <cellStyle name="Input 16 3" xfId="2447" xr:uid="{00000000-0005-0000-0000-00003D190000}"/>
    <cellStyle name="Input 16 3 2" xfId="5325" xr:uid="{00000000-0005-0000-0000-00003E190000}"/>
    <cellStyle name="Input 16 3 2 2" xfId="8275" xr:uid="{00000000-0005-0000-0000-00003F190000}"/>
    <cellStyle name="Input 16 3 2 2 2" xfId="13015" xr:uid="{00000000-0005-0000-0000-000040190000}"/>
    <cellStyle name="Input 16 3 2 2 3" xfId="15544" xr:uid="{00000000-0005-0000-0000-000041190000}"/>
    <cellStyle name="Input 16 3 3" xfId="4879" xr:uid="{00000000-0005-0000-0000-000042190000}"/>
    <cellStyle name="Input 16 3 3 2" xfId="7831" xr:uid="{00000000-0005-0000-0000-000043190000}"/>
    <cellStyle name="Input 16 3 3 2 2" xfId="12571" xr:uid="{00000000-0005-0000-0000-000044190000}"/>
    <cellStyle name="Input 16 3 3 2 3" xfId="15100" xr:uid="{00000000-0005-0000-0000-000045190000}"/>
    <cellStyle name="Input 16 3 4" xfId="6777" xr:uid="{00000000-0005-0000-0000-000046190000}"/>
    <cellStyle name="Input 16 3 4 2" xfId="11546" xr:uid="{00000000-0005-0000-0000-000047190000}"/>
    <cellStyle name="Input 16 3 4 3" xfId="14085" xr:uid="{00000000-0005-0000-0000-000048190000}"/>
    <cellStyle name="Input 16 3 5" xfId="9556" xr:uid="{00000000-0005-0000-0000-000049190000}"/>
    <cellStyle name="Input 16 3 6" xfId="9494" xr:uid="{00000000-0005-0000-0000-00004A190000}"/>
    <cellStyle name="Input 16 4" xfId="4236" xr:uid="{00000000-0005-0000-0000-00004B190000}"/>
    <cellStyle name="Input 16 4 2" xfId="5769" xr:uid="{00000000-0005-0000-0000-00004C190000}"/>
    <cellStyle name="Input 16 4 2 2" xfId="8719" xr:uid="{00000000-0005-0000-0000-00004D190000}"/>
    <cellStyle name="Input 16 4 2 2 2" xfId="13459" xr:uid="{00000000-0005-0000-0000-00004E190000}"/>
    <cellStyle name="Input 16 4 2 2 3" xfId="15988" xr:uid="{00000000-0005-0000-0000-00004F190000}"/>
    <cellStyle name="Input 16 4 3" xfId="7260" xr:uid="{00000000-0005-0000-0000-000050190000}"/>
    <cellStyle name="Input 16 4 3 2" xfId="12000" xr:uid="{00000000-0005-0000-0000-000051190000}"/>
    <cellStyle name="Input 16 4 3 3" xfId="14529" xr:uid="{00000000-0005-0000-0000-000052190000}"/>
    <cellStyle name="Input 16 4 4" xfId="10338" xr:uid="{00000000-0005-0000-0000-000053190000}"/>
    <cellStyle name="Input 16 4 5" xfId="9203" xr:uid="{00000000-0005-0000-0000-000054190000}"/>
    <cellStyle name="Input 16 5" xfId="4611" xr:uid="{00000000-0005-0000-0000-000055190000}"/>
    <cellStyle name="Input 16 5 2" xfId="7565" xr:uid="{00000000-0005-0000-0000-000056190000}"/>
    <cellStyle name="Input 16 5 2 2" xfId="12305" xr:uid="{00000000-0005-0000-0000-000057190000}"/>
    <cellStyle name="Input 16 5 2 3" xfId="14834" xr:uid="{00000000-0005-0000-0000-000058190000}"/>
    <cellStyle name="Input 16 5 3" xfId="10644" xr:uid="{00000000-0005-0000-0000-000059190000}"/>
    <cellStyle name="Input 16 5 4" xfId="9052" xr:uid="{00000000-0005-0000-0000-00005A190000}"/>
    <cellStyle name="Input 16 6" xfId="6356" xr:uid="{00000000-0005-0000-0000-00005B190000}"/>
    <cellStyle name="Input 16 6 2" xfId="11270" xr:uid="{00000000-0005-0000-0000-00005C190000}"/>
    <cellStyle name="Input 16 6 3" xfId="13878" xr:uid="{00000000-0005-0000-0000-00005D190000}"/>
    <cellStyle name="Input 17" xfId="1620" xr:uid="{00000000-0005-0000-0000-00005E190000}"/>
    <cellStyle name="Input 17 2" xfId="2450" xr:uid="{00000000-0005-0000-0000-00005F190000}"/>
    <cellStyle name="Input 17 2 2" xfId="4239" xr:uid="{00000000-0005-0000-0000-000060190000}"/>
    <cellStyle name="Input 17 2 2 2" xfId="5772" xr:uid="{00000000-0005-0000-0000-000061190000}"/>
    <cellStyle name="Input 17 2 2 2 2" xfId="8722" xr:uid="{00000000-0005-0000-0000-000062190000}"/>
    <cellStyle name="Input 17 2 2 2 2 2" xfId="13462" xr:uid="{00000000-0005-0000-0000-000063190000}"/>
    <cellStyle name="Input 17 2 2 2 2 3" xfId="15991" xr:uid="{00000000-0005-0000-0000-000064190000}"/>
    <cellStyle name="Input 17 2 2 3" xfId="7263" xr:uid="{00000000-0005-0000-0000-000065190000}"/>
    <cellStyle name="Input 17 2 2 3 2" xfId="12003" xr:uid="{00000000-0005-0000-0000-000066190000}"/>
    <cellStyle name="Input 17 2 2 3 3" xfId="14532" xr:uid="{00000000-0005-0000-0000-000067190000}"/>
    <cellStyle name="Input 17 2 2 4" xfId="10341" xr:uid="{00000000-0005-0000-0000-000068190000}"/>
    <cellStyle name="Input 17 2 2 5" xfId="10129" xr:uid="{00000000-0005-0000-0000-000069190000}"/>
    <cellStyle name="Input 17 2 3" xfId="5328" xr:uid="{00000000-0005-0000-0000-00006A190000}"/>
    <cellStyle name="Input 17 2 3 2" xfId="8278" xr:uid="{00000000-0005-0000-0000-00006B190000}"/>
    <cellStyle name="Input 17 2 3 2 2" xfId="13018" xr:uid="{00000000-0005-0000-0000-00006C190000}"/>
    <cellStyle name="Input 17 2 3 2 3" xfId="15547" xr:uid="{00000000-0005-0000-0000-00006D190000}"/>
    <cellStyle name="Input 17 2 4" xfId="4882" xr:uid="{00000000-0005-0000-0000-00006E190000}"/>
    <cellStyle name="Input 17 2 4 2" xfId="7834" xr:uid="{00000000-0005-0000-0000-00006F190000}"/>
    <cellStyle name="Input 17 2 4 2 2" xfId="12574" xr:uid="{00000000-0005-0000-0000-000070190000}"/>
    <cellStyle name="Input 17 2 4 2 3" xfId="15103" xr:uid="{00000000-0005-0000-0000-000071190000}"/>
    <cellStyle name="Input 17 2 5" xfId="6353" xr:uid="{00000000-0005-0000-0000-000072190000}"/>
    <cellStyle name="Input 17 2 5 2" xfId="11267" xr:uid="{00000000-0005-0000-0000-000073190000}"/>
    <cellStyle name="Input 17 2 5 3" xfId="13875" xr:uid="{00000000-0005-0000-0000-000074190000}"/>
    <cellStyle name="Input 17 2 6" xfId="6780" xr:uid="{00000000-0005-0000-0000-000075190000}"/>
    <cellStyle name="Input 17 2 6 2" xfId="11549" xr:uid="{00000000-0005-0000-0000-000076190000}"/>
    <cellStyle name="Input 17 2 6 3" xfId="14088" xr:uid="{00000000-0005-0000-0000-000077190000}"/>
    <cellStyle name="Input 17 2 7" xfId="9559" xr:uid="{00000000-0005-0000-0000-000078190000}"/>
    <cellStyle name="Input 17 2 8" xfId="9493" xr:uid="{00000000-0005-0000-0000-000079190000}"/>
    <cellStyle name="Input 17 3" xfId="2449" xr:uid="{00000000-0005-0000-0000-00007A190000}"/>
    <cellStyle name="Input 17 3 2" xfId="5327" xr:uid="{00000000-0005-0000-0000-00007B190000}"/>
    <cellStyle name="Input 17 3 2 2" xfId="8277" xr:uid="{00000000-0005-0000-0000-00007C190000}"/>
    <cellStyle name="Input 17 3 2 2 2" xfId="13017" xr:uid="{00000000-0005-0000-0000-00007D190000}"/>
    <cellStyle name="Input 17 3 2 2 3" xfId="15546" xr:uid="{00000000-0005-0000-0000-00007E190000}"/>
    <cellStyle name="Input 17 3 3" xfId="4881" xr:uid="{00000000-0005-0000-0000-00007F190000}"/>
    <cellStyle name="Input 17 3 3 2" xfId="7833" xr:uid="{00000000-0005-0000-0000-000080190000}"/>
    <cellStyle name="Input 17 3 3 2 2" xfId="12573" xr:uid="{00000000-0005-0000-0000-000081190000}"/>
    <cellStyle name="Input 17 3 3 2 3" xfId="15102" xr:uid="{00000000-0005-0000-0000-000082190000}"/>
    <cellStyle name="Input 17 3 4" xfId="6779" xr:uid="{00000000-0005-0000-0000-000083190000}"/>
    <cellStyle name="Input 17 3 4 2" xfId="11548" xr:uid="{00000000-0005-0000-0000-000084190000}"/>
    <cellStyle name="Input 17 3 4 3" xfId="14087" xr:uid="{00000000-0005-0000-0000-000085190000}"/>
    <cellStyle name="Input 17 3 5" xfId="9558" xr:uid="{00000000-0005-0000-0000-000086190000}"/>
    <cellStyle name="Input 17 3 6" xfId="11504" xr:uid="{00000000-0005-0000-0000-000087190000}"/>
    <cellStyle name="Input 17 4" xfId="4238" xr:uid="{00000000-0005-0000-0000-000088190000}"/>
    <cellStyle name="Input 17 4 2" xfId="5771" xr:uid="{00000000-0005-0000-0000-000089190000}"/>
    <cellStyle name="Input 17 4 2 2" xfId="8721" xr:uid="{00000000-0005-0000-0000-00008A190000}"/>
    <cellStyle name="Input 17 4 2 2 2" xfId="13461" xr:uid="{00000000-0005-0000-0000-00008B190000}"/>
    <cellStyle name="Input 17 4 2 2 3" xfId="15990" xr:uid="{00000000-0005-0000-0000-00008C190000}"/>
    <cellStyle name="Input 17 4 3" xfId="7262" xr:uid="{00000000-0005-0000-0000-00008D190000}"/>
    <cellStyle name="Input 17 4 3 2" xfId="12002" xr:uid="{00000000-0005-0000-0000-00008E190000}"/>
    <cellStyle name="Input 17 4 3 3" xfId="14531" xr:uid="{00000000-0005-0000-0000-00008F190000}"/>
    <cellStyle name="Input 17 4 4" xfId="10340" xr:uid="{00000000-0005-0000-0000-000090190000}"/>
    <cellStyle name="Input 17 4 5" xfId="9202" xr:uid="{00000000-0005-0000-0000-000091190000}"/>
    <cellStyle name="Input 17 5" xfId="4612" xr:uid="{00000000-0005-0000-0000-000092190000}"/>
    <cellStyle name="Input 17 5 2" xfId="7566" xr:uid="{00000000-0005-0000-0000-000093190000}"/>
    <cellStyle name="Input 17 5 2 2" xfId="12306" xr:uid="{00000000-0005-0000-0000-000094190000}"/>
    <cellStyle name="Input 17 5 2 3" xfId="14835" xr:uid="{00000000-0005-0000-0000-000095190000}"/>
    <cellStyle name="Input 17 5 3" xfId="10645" xr:uid="{00000000-0005-0000-0000-000096190000}"/>
    <cellStyle name="Input 17 5 4" xfId="9980" xr:uid="{00000000-0005-0000-0000-000097190000}"/>
    <cellStyle name="Input 17 6" xfId="6354" xr:uid="{00000000-0005-0000-0000-000098190000}"/>
    <cellStyle name="Input 17 6 2" xfId="11268" xr:uid="{00000000-0005-0000-0000-000099190000}"/>
    <cellStyle name="Input 17 6 3" xfId="13876" xr:uid="{00000000-0005-0000-0000-00009A190000}"/>
    <cellStyle name="Input 18" xfId="1621" xr:uid="{00000000-0005-0000-0000-00009B190000}"/>
    <cellStyle name="Input 18 2" xfId="2452" xr:uid="{00000000-0005-0000-0000-00009C190000}"/>
    <cellStyle name="Input 18 2 2" xfId="4241" xr:uid="{00000000-0005-0000-0000-00009D190000}"/>
    <cellStyle name="Input 18 2 2 2" xfId="5774" xr:uid="{00000000-0005-0000-0000-00009E190000}"/>
    <cellStyle name="Input 18 2 2 2 2" xfId="8724" xr:uid="{00000000-0005-0000-0000-00009F190000}"/>
    <cellStyle name="Input 18 2 2 2 2 2" xfId="13464" xr:uid="{00000000-0005-0000-0000-0000A0190000}"/>
    <cellStyle name="Input 18 2 2 2 2 3" xfId="15993" xr:uid="{00000000-0005-0000-0000-0000A1190000}"/>
    <cellStyle name="Input 18 2 2 3" xfId="7265" xr:uid="{00000000-0005-0000-0000-0000A2190000}"/>
    <cellStyle name="Input 18 2 2 3 2" xfId="12005" xr:uid="{00000000-0005-0000-0000-0000A3190000}"/>
    <cellStyle name="Input 18 2 2 3 3" xfId="14534" xr:uid="{00000000-0005-0000-0000-0000A4190000}"/>
    <cellStyle name="Input 18 2 2 4" xfId="10343" xr:uid="{00000000-0005-0000-0000-0000A5190000}"/>
    <cellStyle name="Input 18 2 2 5" xfId="10128" xr:uid="{00000000-0005-0000-0000-0000A6190000}"/>
    <cellStyle name="Input 18 2 3" xfId="5330" xr:uid="{00000000-0005-0000-0000-0000A7190000}"/>
    <cellStyle name="Input 18 2 3 2" xfId="8280" xr:uid="{00000000-0005-0000-0000-0000A8190000}"/>
    <cellStyle name="Input 18 2 3 2 2" xfId="13020" xr:uid="{00000000-0005-0000-0000-0000A9190000}"/>
    <cellStyle name="Input 18 2 3 2 3" xfId="15549" xr:uid="{00000000-0005-0000-0000-0000AA190000}"/>
    <cellStyle name="Input 18 2 4" xfId="4884" xr:uid="{00000000-0005-0000-0000-0000AB190000}"/>
    <cellStyle name="Input 18 2 4 2" xfId="7836" xr:uid="{00000000-0005-0000-0000-0000AC190000}"/>
    <cellStyle name="Input 18 2 4 2 2" xfId="12576" xr:uid="{00000000-0005-0000-0000-0000AD190000}"/>
    <cellStyle name="Input 18 2 4 2 3" xfId="15105" xr:uid="{00000000-0005-0000-0000-0000AE190000}"/>
    <cellStyle name="Input 18 2 5" xfId="6351" xr:uid="{00000000-0005-0000-0000-0000AF190000}"/>
    <cellStyle name="Input 18 2 5 2" xfId="11265" xr:uid="{00000000-0005-0000-0000-0000B0190000}"/>
    <cellStyle name="Input 18 2 5 3" xfId="13873" xr:uid="{00000000-0005-0000-0000-0000B1190000}"/>
    <cellStyle name="Input 18 2 6" xfId="6782" xr:uid="{00000000-0005-0000-0000-0000B2190000}"/>
    <cellStyle name="Input 18 2 6 2" xfId="11551" xr:uid="{00000000-0005-0000-0000-0000B3190000}"/>
    <cellStyle name="Input 18 2 6 3" xfId="14090" xr:uid="{00000000-0005-0000-0000-0000B4190000}"/>
    <cellStyle name="Input 18 2 7" xfId="9561" xr:uid="{00000000-0005-0000-0000-0000B5190000}"/>
    <cellStyle name="Input 18 2 8" xfId="11503" xr:uid="{00000000-0005-0000-0000-0000B6190000}"/>
    <cellStyle name="Input 18 3" xfId="2451" xr:uid="{00000000-0005-0000-0000-0000B7190000}"/>
    <cellStyle name="Input 18 3 2" xfId="5329" xr:uid="{00000000-0005-0000-0000-0000B8190000}"/>
    <cellStyle name="Input 18 3 2 2" xfId="8279" xr:uid="{00000000-0005-0000-0000-0000B9190000}"/>
    <cellStyle name="Input 18 3 2 2 2" xfId="13019" xr:uid="{00000000-0005-0000-0000-0000BA190000}"/>
    <cellStyle name="Input 18 3 2 2 3" xfId="15548" xr:uid="{00000000-0005-0000-0000-0000BB190000}"/>
    <cellStyle name="Input 18 3 3" xfId="4883" xr:uid="{00000000-0005-0000-0000-0000BC190000}"/>
    <cellStyle name="Input 18 3 3 2" xfId="7835" xr:uid="{00000000-0005-0000-0000-0000BD190000}"/>
    <cellStyle name="Input 18 3 3 2 2" xfId="12575" xr:uid="{00000000-0005-0000-0000-0000BE190000}"/>
    <cellStyle name="Input 18 3 3 2 3" xfId="15104" xr:uid="{00000000-0005-0000-0000-0000BF190000}"/>
    <cellStyle name="Input 18 3 4" xfId="6781" xr:uid="{00000000-0005-0000-0000-0000C0190000}"/>
    <cellStyle name="Input 18 3 4 2" xfId="11550" xr:uid="{00000000-0005-0000-0000-0000C1190000}"/>
    <cellStyle name="Input 18 3 4 3" xfId="14089" xr:uid="{00000000-0005-0000-0000-0000C2190000}"/>
    <cellStyle name="Input 18 3 5" xfId="9560" xr:uid="{00000000-0005-0000-0000-0000C3190000}"/>
    <cellStyle name="Input 18 3 6" xfId="9339" xr:uid="{00000000-0005-0000-0000-0000C4190000}"/>
    <cellStyle name="Input 18 4" xfId="4240" xr:uid="{00000000-0005-0000-0000-0000C5190000}"/>
    <cellStyle name="Input 18 4 2" xfId="5773" xr:uid="{00000000-0005-0000-0000-0000C6190000}"/>
    <cellStyle name="Input 18 4 2 2" xfId="8723" xr:uid="{00000000-0005-0000-0000-0000C7190000}"/>
    <cellStyle name="Input 18 4 2 2 2" xfId="13463" xr:uid="{00000000-0005-0000-0000-0000C8190000}"/>
    <cellStyle name="Input 18 4 2 2 3" xfId="15992" xr:uid="{00000000-0005-0000-0000-0000C9190000}"/>
    <cellStyle name="Input 18 4 3" xfId="7264" xr:uid="{00000000-0005-0000-0000-0000CA190000}"/>
    <cellStyle name="Input 18 4 3 2" xfId="12004" xr:uid="{00000000-0005-0000-0000-0000CB190000}"/>
    <cellStyle name="Input 18 4 3 3" xfId="14533" xr:uid="{00000000-0005-0000-0000-0000CC190000}"/>
    <cellStyle name="Input 18 4 4" xfId="10342" xr:uid="{00000000-0005-0000-0000-0000CD190000}"/>
    <cellStyle name="Input 18 4 5" xfId="9201" xr:uid="{00000000-0005-0000-0000-0000CE190000}"/>
    <cellStyle name="Input 18 5" xfId="4613" xr:uid="{00000000-0005-0000-0000-0000CF190000}"/>
    <cellStyle name="Input 18 5 2" xfId="7567" xr:uid="{00000000-0005-0000-0000-0000D0190000}"/>
    <cellStyle name="Input 18 5 2 2" xfId="12307" xr:uid="{00000000-0005-0000-0000-0000D1190000}"/>
    <cellStyle name="Input 18 5 2 3" xfId="14836" xr:uid="{00000000-0005-0000-0000-0000D2190000}"/>
    <cellStyle name="Input 18 5 3" xfId="10646" xr:uid="{00000000-0005-0000-0000-0000D3190000}"/>
    <cellStyle name="Input 18 5 4" xfId="9051" xr:uid="{00000000-0005-0000-0000-0000D4190000}"/>
    <cellStyle name="Input 18 6" xfId="6352" xr:uid="{00000000-0005-0000-0000-0000D5190000}"/>
    <cellStyle name="Input 18 6 2" xfId="11266" xr:uid="{00000000-0005-0000-0000-0000D6190000}"/>
    <cellStyle name="Input 18 6 3" xfId="13874" xr:uid="{00000000-0005-0000-0000-0000D7190000}"/>
    <cellStyle name="Input 19" xfId="1622" xr:uid="{00000000-0005-0000-0000-0000D8190000}"/>
    <cellStyle name="Input 19 2" xfId="2454" xr:uid="{00000000-0005-0000-0000-0000D9190000}"/>
    <cellStyle name="Input 19 2 2" xfId="4243" xr:uid="{00000000-0005-0000-0000-0000DA190000}"/>
    <cellStyle name="Input 19 2 2 2" xfId="5776" xr:uid="{00000000-0005-0000-0000-0000DB190000}"/>
    <cellStyle name="Input 19 2 2 2 2" xfId="8726" xr:uid="{00000000-0005-0000-0000-0000DC190000}"/>
    <cellStyle name="Input 19 2 2 2 2 2" xfId="13466" xr:uid="{00000000-0005-0000-0000-0000DD190000}"/>
    <cellStyle name="Input 19 2 2 2 2 3" xfId="15995" xr:uid="{00000000-0005-0000-0000-0000DE190000}"/>
    <cellStyle name="Input 19 2 2 3" xfId="7267" xr:uid="{00000000-0005-0000-0000-0000DF190000}"/>
    <cellStyle name="Input 19 2 2 3 2" xfId="12007" xr:uid="{00000000-0005-0000-0000-0000E0190000}"/>
    <cellStyle name="Input 19 2 2 3 3" xfId="14536" xr:uid="{00000000-0005-0000-0000-0000E1190000}"/>
    <cellStyle name="Input 19 2 2 4" xfId="10345" xr:uid="{00000000-0005-0000-0000-0000E2190000}"/>
    <cellStyle name="Input 19 2 2 5" xfId="10127" xr:uid="{00000000-0005-0000-0000-0000E3190000}"/>
    <cellStyle name="Input 19 2 3" xfId="5332" xr:uid="{00000000-0005-0000-0000-0000E4190000}"/>
    <cellStyle name="Input 19 2 3 2" xfId="8282" xr:uid="{00000000-0005-0000-0000-0000E5190000}"/>
    <cellStyle name="Input 19 2 3 2 2" xfId="13022" xr:uid="{00000000-0005-0000-0000-0000E6190000}"/>
    <cellStyle name="Input 19 2 3 2 3" xfId="15551" xr:uid="{00000000-0005-0000-0000-0000E7190000}"/>
    <cellStyle name="Input 19 2 4" xfId="4886" xr:uid="{00000000-0005-0000-0000-0000E8190000}"/>
    <cellStyle name="Input 19 2 4 2" xfId="7838" xr:uid="{00000000-0005-0000-0000-0000E9190000}"/>
    <cellStyle name="Input 19 2 4 2 2" xfId="12578" xr:uid="{00000000-0005-0000-0000-0000EA190000}"/>
    <cellStyle name="Input 19 2 4 2 3" xfId="15107" xr:uid="{00000000-0005-0000-0000-0000EB190000}"/>
    <cellStyle name="Input 19 2 5" xfId="6349" xr:uid="{00000000-0005-0000-0000-0000EC190000}"/>
    <cellStyle name="Input 19 2 5 2" xfId="11263" xr:uid="{00000000-0005-0000-0000-0000ED190000}"/>
    <cellStyle name="Input 19 2 5 3" xfId="13871" xr:uid="{00000000-0005-0000-0000-0000EE190000}"/>
    <cellStyle name="Input 19 2 6" xfId="6784" xr:uid="{00000000-0005-0000-0000-0000EF190000}"/>
    <cellStyle name="Input 19 2 6 2" xfId="11553" xr:uid="{00000000-0005-0000-0000-0000F0190000}"/>
    <cellStyle name="Input 19 2 6 3" xfId="14092" xr:uid="{00000000-0005-0000-0000-0000F1190000}"/>
    <cellStyle name="Input 19 2 7" xfId="9563" xr:uid="{00000000-0005-0000-0000-0000F2190000}"/>
    <cellStyle name="Input 19 2 8" xfId="9338" xr:uid="{00000000-0005-0000-0000-0000F3190000}"/>
    <cellStyle name="Input 19 3" xfId="2453" xr:uid="{00000000-0005-0000-0000-0000F4190000}"/>
    <cellStyle name="Input 19 3 2" xfId="5331" xr:uid="{00000000-0005-0000-0000-0000F5190000}"/>
    <cellStyle name="Input 19 3 2 2" xfId="8281" xr:uid="{00000000-0005-0000-0000-0000F6190000}"/>
    <cellStyle name="Input 19 3 2 2 2" xfId="13021" xr:uid="{00000000-0005-0000-0000-0000F7190000}"/>
    <cellStyle name="Input 19 3 2 2 3" xfId="15550" xr:uid="{00000000-0005-0000-0000-0000F8190000}"/>
    <cellStyle name="Input 19 3 3" xfId="4885" xr:uid="{00000000-0005-0000-0000-0000F9190000}"/>
    <cellStyle name="Input 19 3 3 2" xfId="7837" xr:uid="{00000000-0005-0000-0000-0000FA190000}"/>
    <cellStyle name="Input 19 3 3 2 2" xfId="12577" xr:uid="{00000000-0005-0000-0000-0000FB190000}"/>
    <cellStyle name="Input 19 3 3 2 3" xfId="15106" xr:uid="{00000000-0005-0000-0000-0000FC190000}"/>
    <cellStyle name="Input 19 3 4" xfId="6783" xr:uid="{00000000-0005-0000-0000-0000FD190000}"/>
    <cellStyle name="Input 19 3 4 2" xfId="11552" xr:uid="{00000000-0005-0000-0000-0000FE190000}"/>
    <cellStyle name="Input 19 3 4 3" xfId="14091" xr:uid="{00000000-0005-0000-0000-0000FF190000}"/>
    <cellStyle name="Input 19 3 5" xfId="9562" xr:uid="{00000000-0005-0000-0000-0000001A0000}"/>
    <cellStyle name="Input 19 3 6" xfId="9492" xr:uid="{00000000-0005-0000-0000-0000011A0000}"/>
    <cellStyle name="Input 19 4" xfId="4242" xr:uid="{00000000-0005-0000-0000-0000021A0000}"/>
    <cellStyle name="Input 19 4 2" xfId="5775" xr:uid="{00000000-0005-0000-0000-0000031A0000}"/>
    <cellStyle name="Input 19 4 2 2" xfId="8725" xr:uid="{00000000-0005-0000-0000-0000041A0000}"/>
    <cellStyle name="Input 19 4 2 2 2" xfId="13465" xr:uid="{00000000-0005-0000-0000-0000051A0000}"/>
    <cellStyle name="Input 19 4 2 2 3" xfId="15994" xr:uid="{00000000-0005-0000-0000-0000061A0000}"/>
    <cellStyle name="Input 19 4 3" xfId="7266" xr:uid="{00000000-0005-0000-0000-0000071A0000}"/>
    <cellStyle name="Input 19 4 3 2" xfId="12006" xr:uid="{00000000-0005-0000-0000-0000081A0000}"/>
    <cellStyle name="Input 19 4 3 3" xfId="14535" xr:uid="{00000000-0005-0000-0000-0000091A0000}"/>
    <cellStyle name="Input 19 4 4" xfId="10344" xr:uid="{00000000-0005-0000-0000-00000A1A0000}"/>
    <cellStyle name="Input 19 4 5" xfId="9200" xr:uid="{00000000-0005-0000-0000-00000B1A0000}"/>
    <cellStyle name="Input 19 5" xfId="4614" xr:uid="{00000000-0005-0000-0000-00000C1A0000}"/>
    <cellStyle name="Input 19 5 2" xfId="7568" xr:uid="{00000000-0005-0000-0000-00000D1A0000}"/>
    <cellStyle name="Input 19 5 2 2" xfId="12308" xr:uid="{00000000-0005-0000-0000-00000E1A0000}"/>
    <cellStyle name="Input 19 5 2 3" xfId="14837" xr:uid="{00000000-0005-0000-0000-00000F1A0000}"/>
    <cellStyle name="Input 19 5 3" xfId="10647" xr:uid="{00000000-0005-0000-0000-0000101A0000}"/>
    <cellStyle name="Input 19 5 4" xfId="9979" xr:uid="{00000000-0005-0000-0000-0000111A0000}"/>
    <cellStyle name="Input 19 6" xfId="6350" xr:uid="{00000000-0005-0000-0000-0000121A0000}"/>
    <cellStyle name="Input 19 6 2" xfId="11264" xr:uid="{00000000-0005-0000-0000-0000131A0000}"/>
    <cellStyle name="Input 19 6 3" xfId="13872" xr:uid="{00000000-0005-0000-0000-0000141A0000}"/>
    <cellStyle name="Input 2" xfId="1623" xr:uid="{00000000-0005-0000-0000-0000151A0000}"/>
    <cellStyle name="Input 2 2" xfId="2456" xr:uid="{00000000-0005-0000-0000-0000161A0000}"/>
    <cellStyle name="Input 2 2 2" xfId="4245" xr:uid="{00000000-0005-0000-0000-0000171A0000}"/>
    <cellStyle name="Input 2 2 2 2" xfId="5778" xr:uid="{00000000-0005-0000-0000-0000181A0000}"/>
    <cellStyle name="Input 2 2 2 2 2" xfId="8728" xr:uid="{00000000-0005-0000-0000-0000191A0000}"/>
    <cellStyle name="Input 2 2 2 2 2 2" xfId="13468" xr:uid="{00000000-0005-0000-0000-00001A1A0000}"/>
    <cellStyle name="Input 2 2 2 2 2 3" xfId="15997" xr:uid="{00000000-0005-0000-0000-00001B1A0000}"/>
    <cellStyle name="Input 2 2 2 3" xfId="7269" xr:uid="{00000000-0005-0000-0000-00001C1A0000}"/>
    <cellStyle name="Input 2 2 2 3 2" xfId="12009" xr:uid="{00000000-0005-0000-0000-00001D1A0000}"/>
    <cellStyle name="Input 2 2 2 3 3" xfId="14538" xr:uid="{00000000-0005-0000-0000-00001E1A0000}"/>
    <cellStyle name="Input 2 2 2 4" xfId="10347" xr:uid="{00000000-0005-0000-0000-00001F1A0000}"/>
    <cellStyle name="Input 2 2 2 5" xfId="10126" xr:uid="{00000000-0005-0000-0000-0000201A0000}"/>
    <cellStyle name="Input 2 2 3" xfId="5334" xr:uid="{00000000-0005-0000-0000-0000211A0000}"/>
    <cellStyle name="Input 2 2 3 2" xfId="8284" xr:uid="{00000000-0005-0000-0000-0000221A0000}"/>
    <cellStyle name="Input 2 2 3 2 2" xfId="13024" xr:uid="{00000000-0005-0000-0000-0000231A0000}"/>
    <cellStyle name="Input 2 2 3 2 3" xfId="15553" xr:uid="{00000000-0005-0000-0000-0000241A0000}"/>
    <cellStyle name="Input 2 2 4" xfId="4888" xr:uid="{00000000-0005-0000-0000-0000251A0000}"/>
    <cellStyle name="Input 2 2 4 2" xfId="7840" xr:uid="{00000000-0005-0000-0000-0000261A0000}"/>
    <cellStyle name="Input 2 2 4 2 2" xfId="12580" xr:uid="{00000000-0005-0000-0000-0000271A0000}"/>
    <cellStyle name="Input 2 2 4 2 3" xfId="15109" xr:uid="{00000000-0005-0000-0000-0000281A0000}"/>
    <cellStyle name="Input 2 2 5" xfId="6347" xr:uid="{00000000-0005-0000-0000-0000291A0000}"/>
    <cellStyle name="Input 2 2 5 2" xfId="11261" xr:uid="{00000000-0005-0000-0000-00002A1A0000}"/>
    <cellStyle name="Input 2 2 5 3" xfId="13869" xr:uid="{00000000-0005-0000-0000-00002B1A0000}"/>
    <cellStyle name="Input 2 2 6" xfId="6786" xr:uid="{00000000-0005-0000-0000-00002C1A0000}"/>
    <cellStyle name="Input 2 2 6 2" xfId="11555" xr:uid="{00000000-0005-0000-0000-00002D1A0000}"/>
    <cellStyle name="Input 2 2 6 3" xfId="14094" xr:uid="{00000000-0005-0000-0000-00002E1A0000}"/>
    <cellStyle name="Input 2 2 7" xfId="9565" xr:uid="{00000000-0005-0000-0000-00002F1A0000}"/>
    <cellStyle name="Input 2 2 8" xfId="9487" xr:uid="{00000000-0005-0000-0000-0000301A0000}"/>
    <cellStyle name="Input 2 3" xfId="2455" xr:uid="{00000000-0005-0000-0000-0000311A0000}"/>
    <cellStyle name="Input 2 3 2" xfId="5333" xr:uid="{00000000-0005-0000-0000-0000321A0000}"/>
    <cellStyle name="Input 2 3 2 2" xfId="8283" xr:uid="{00000000-0005-0000-0000-0000331A0000}"/>
    <cellStyle name="Input 2 3 2 2 2" xfId="13023" xr:uid="{00000000-0005-0000-0000-0000341A0000}"/>
    <cellStyle name="Input 2 3 2 2 3" xfId="15552" xr:uid="{00000000-0005-0000-0000-0000351A0000}"/>
    <cellStyle name="Input 2 3 3" xfId="4887" xr:uid="{00000000-0005-0000-0000-0000361A0000}"/>
    <cellStyle name="Input 2 3 3 2" xfId="7839" xr:uid="{00000000-0005-0000-0000-0000371A0000}"/>
    <cellStyle name="Input 2 3 3 2 2" xfId="12579" xr:uid="{00000000-0005-0000-0000-0000381A0000}"/>
    <cellStyle name="Input 2 3 3 2 3" xfId="15108" xr:uid="{00000000-0005-0000-0000-0000391A0000}"/>
    <cellStyle name="Input 2 3 4" xfId="6785" xr:uid="{00000000-0005-0000-0000-00003A1A0000}"/>
    <cellStyle name="Input 2 3 4 2" xfId="11554" xr:uid="{00000000-0005-0000-0000-00003B1A0000}"/>
    <cellStyle name="Input 2 3 4 3" xfId="14093" xr:uid="{00000000-0005-0000-0000-00003C1A0000}"/>
    <cellStyle name="Input 2 3 5" xfId="9564" xr:uid="{00000000-0005-0000-0000-00003D1A0000}"/>
    <cellStyle name="Input 2 3 6" xfId="11499" xr:uid="{00000000-0005-0000-0000-00003E1A0000}"/>
    <cellStyle name="Input 2 4" xfId="4244" xr:uid="{00000000-0005-0000-0000-00003F1A0000}"/>
    <cellStyle name="Input 2 4 2" xfId="5777" xr:uid="{00000000-0005-0000-0000-0000401A0000}"/>
    <cellStyle name="Input 2 4 2 2" xfId="8727" xr:uid="{00000000-0005-0000-0000-0000411A0000}"/>
    <cellStyle name="Input 2 4 2 2 2" xfId="13467" xr:uid="{00000000-0005-0000-0000-0000421A0000}"/>
    <cellStyle name="Input 2 4 2 2 3" xfId="15996" xr:uid="{00000000-0005-0000-0000-0000431A0000}"/>
    <cellStyle name="Input 2 4 3" xfId="7268" xr:uid="{00000000-0005-0000-0000-0000441A0000}"/>
    <cellStyle name="Input 2 4 3 2" xfId="12008" xr:uid="{00000000-0005-0000-0000-0000451A0000}"/>
    <cellStyle name="Input 2 4 3 3" xfId="14537" xr:uid="{00000000-0005-0000-0000-0000461A0000}"/>
    <cellStyle name="Input 2 4 4" xfId="10346" xr:uid="{00000000-0005-0000-0000-0000471A0000}"/>
    <cellStyle name="Input 2 4 5" xfId="9199" xr:uid="{00000000-0005-0000-0000-0000481A0000}"/>
    <cellStyle name="Input 2 5" xfId="4615" xr:uid="{00000000-0005-0000-0000-0000491A0000}"/>
    <cellStyle name="Input 2 5 2" xfId="7569" xr:uid="{00000000-0005-0000-0000-00004A1A0000}"/>
    <cellStyle name="Input 2 5 2 2" xfId="12309" xr:uid="{00000000-0005-0000-0000-00004B1A0000}"/>
    <cellStyle name="Input 2 5 2 3" xfId="14838" xr:uid="{00000000-0005-0000-0000-00004C1A0000}"/>
    <cellStyle name="Input 2 5 3" xfId="10648" xr:uid="{00000000-0005-0000-0000-00004D1A0000}"/>
    <cellStyle name="Input 2 5 4" xfId="9050" xr:uid="{00000000-0005-0000-0000-00004E1A0000}"/>
    <cellStyle name="Input 2 6" xfId="6348" xr:uid="{00000000-0005-0000-0000-00004F1A0000}"/>
    <cellStyle name="Input 2 6 2" xfId="11262" xr:uid="{00000000-0005-0000-0000-0000501A0000}"/>
    <cellStyle name="Input 2 6 3" xfId="13870" xr:uid="{00000000-0005-0000-0000-0000511A0000}"/>
    <cellStyle name="Input 20" xfId="1624" xr:uid="{00000000-0005-0000-0000-0000521A0000}"/>
    <cellStyle name="Input 20 2" xfId="2458" xr:uid="{00000000-0005-0000-0000-0000531A0000}"/>
    <cellStyle name="Input 20 2 2" xfId="4247" xr:uid="{00000000-0005-0000-0000-0000541A0000}"/>
    <cellStyle name="Input 20 2 2 2" xfId="5780" xr:uid="{00000000-0005-0000-0000-0000551A0000}"/>
    <cellStyle name="Input 20 2 2 2 2" xfId="8730" xr:uid="{00000000-0005-0000-0000-0000561A0000}"/>
    <cellStyle name="Input 20 2 2 2 2 2" xfId="13470" xr:uid="{00000000-0005-0000-0000-0000571A0000}"/>
    <cellStyle name="Input 20 2 2 2 2 3" xfId="15999" xr:uid="{00000000-0005-0000-0000-0000581A0000}"/>
    <cellStyle name="Input 20 2 2 3" xfId="7271" xr:uid="{00000000-0005-0000-0000-0000591A0000}"/>
    <cellStyle name="Input 20 2 2 3 2" xfId="12011" xr:uid="{00000000-0005-0000-0000-00005A1A0000}"/>
    <cellStyle name="Input 20 2 2 3 3" xfId="14540" xr:uid="{00000000-0005-0000-0000-00005B1A0000}"/>
    <cellStyle name="Input 20 2 2 4" xfId="10349" xr:uid="{00000000-0005-0000-0000-00005C1A0000}"/>
    <cellStyle name="Input 20 2 2 5" xfId="65" xr:uid="{00000000-0005-0000-0000-00005D1A0000}"/>
    <cellStyle name="Input 20 2 3" xfId="5336" xr:uid="{00000000-0005-0000-0000-00005E1A0000}"/>
    <cellStyle name="Input 20 2 3 2" xfId="8286" xr:uid="{00000000-0005-0000-0000-00005F1A0000}"/>
    <cellStyle name="Input 20 2 3 2 2" xfId="13026" xr:uid="{00000000-0005-0000-0000-0000601A0000}"/>
    <cellStyle name="Input 20 2 3 2 3" xfId="15555" xr:uid="{00000000-0005-0000-0000-0000611A0000}"/>
    <cellStyle name="Input 20 2 4" xfId="4890" xr:uid="{00000000-0005-0000-0000-0000621A0000}"/>
    <cellStyle name="Input 20 2 4 2" xfId="7842" xr:uid="{00000000-0005-0000-0000-0000631A0000}"/>
    <cellStyle name="Input 20 2 4 2 2" xfId="12582" xr:uid="{00000000-0005-0000-0000-0000641A0000}"/>
    <cellStyle name="Input 20 2 4 2 3" xfId="15111" xr:uid="{00000000-0005-0000-0000-0000651A0000}"/>
    <cellStyle name="Input 20 2 5" xfId="6345" xr:uid="{00000000-0005-0000-0000-0000661A0000}"/>
    <cellStyle name="Input 20 2 5 2" xfId="11259" xr:uid="{00000000-0005-0000-0000-0000671A0000}"/>
    <cellStyle name="Input 20 2 5 3" xfId="13867" xr:uid="{00000000-0005-0000-0000-0000681A0000}"/>
    <cellStyle name="Input 20 2 6" xfId="6788" xr:uid="{00000000-0005-0000-0000-0000691A0000}"/>
    <cellStyle name="Input 20 2 6 2" xfId="11557" xr:uid="{00000000-0005-0000-0000-00006A1A0000}"/>
    <cellStyle name="Input 20 2 6 3" xfId="14096" xr:uid="{00000000-0005-0000-0000-00006B1A0000}"/>
    <cellStyle name="Input 20 2 7" xfId="9567" xr:uid="{00000000-0005-0000-0000-00006C1A0000}"/>
    <cellStyle name="Input 20 2 8" xfId="11982" xr:uid="{00000000-0005-0000-0000-00006D1A0000}"/>
    <cellStyle name="Input 20 3" xfId="2457" xr:uid="{00000000-0005-0000-0000-00006E1A0000}"/>
    <cellStyle name="Input 20 3 2" xfId="5335" xr:uid="{00000000-0005-0000-0000-00006F1A0000}"/>
    <cellStyle name="Input 20 3 2 2" xfId="8285" xr:uid="{00000000-0005-0000-0000-0000701A0000}"/>
    <cellStyle name="Input 20 3 2 2 2" xfId="13025" xr:uid="{00000000-0005-0000-0000-0000711A0000}"/>
    <cellStyle name="Input 20 3 2 2 3" xfId="15554" xr:uid="{00000000-0005-0000-0000-0000721A0000}"/>
    <cellStyle name="Input 20 3 3" xfId="4889" xr:uid="{00000000-0005-0000-0000-0000731A0000}"/>
    <cellStyle name="Input 20 3 3 2" xfId="7841" xr:uid="{00000000-0005-0000-0000-0000741A0000}"/>
    <cellStyle name="Input 20 3 3 2 2" xfId="12581" xr:uid="{00000000-0005-0000-0000-0000751A0000}"/>
    <cellStyle name="Input 20 3 3 2 3" xfId="15110" xr:uid="{00000000-0005-0000-0000-0000761A0000}"/>
    <cellStyle name="Input 20 3 4" xfId="6787" xr:uid="{00000000-0005-0000-0000-0000771A0000}"/>
    <cellStyle name="Input 20 3 4 2" xfId="11556" xr:uid="{00000000-0005-0000-0000-0000781A0000}"/>
    <cellStyle name="Input 20 3 4 3" xfId="14095" xr:uid="{00000000-0005-0000-0000-0000791A0000}"/>
    <cellStyle name="Input 20 3 5" xfId="9566" xr:uid="{00000000-0005-0000-0000-00007A1A0000}"/>
    <cellStyle name="Input 20 3 6" xfId="11502" xr:uid="{00000000-0005-0000-0000-00007B1A0000}"/>
    <cellStyle name="Input 20 4" xfId="4246" xr:uid="{00000000-0005-0000-0000-00007C1A0000}"/>
    <cellStyle name="Input 20 4 2" xfId="5779" xr:uid="{00000000-0005-0000-0000-00007D1A0000}"/>
    <cellStyle name="Input 20 4 2 2" xfId="8729" xr:uid="{00000000-0005-0000-0000-00007E1A0000}"/>
    <cellStyle name="Input 20 4 2 2 2" xfId="13469" xr:uid="{00000000-0005-0000-0000-00007F1A0000}"/>
    <cellStyle name="Input 20 4 2 2 3" xfId="15998" xr:uid="{00000000-0005-0000-0000-0000801A0000}"/>
    <cellStyle name="Input 20 4 3" xfId="7270" xr:uid="{00000000-0005-0000-0000-0000811A0000}"/>
    <cellStyle name="Input 20 4 3 2" xfId="12010" xr:uid="{00000000-0005-0000-0000-0000821A0000}"/>
    <cellStyle name="Input 20 4 3 3" xfId="14539" xr:uid="{00000000-0005-0000-0000-0000831A0000}"/>
    <cellStyle name="Input 20 4 4" xfId="10348" xr:uid="{00000000-0005-0000-0000-0000841A0000}"/>
    <cellStyle name="Input 20 4 5" xfId="9198" xr:uid="{00000000-0005-0000-0000-0000851A0000}"/>
    <cellStyle name="Input 20 5" xfId="4616" xr:uid="{00000000-0005-0000-0000-0000861A0000}"/>
    <cellStyle name="Input 20 5 2" xfId="7570" xr:uid="{00000000-0005-0000-0000-0000871A0000}"/>
    <cellStyle name="Input 20 5 2 2" xfId="12310" xr:uid="{00000000-0005-0000-0000-0000881A0000}"/>
    <cellStyle name="Input 20 5 2 3" xfId="14839" xr:uid="{00000000-0005-0000-0000-0000891A0000}"/>
    <cellStyle name="Input 20 5 3" xfId="10649" xr:uid="{00000000-0005-0000-0000-00008A1A0000}"/>
    <cellStyle name="Input 20 5 4" xfId="9978" xr:uid="{00000000-0005-0000-0000-00008B1A0000}"/>
    <cellStyle name="Input 20 6" xfId="6346" xr:uid="{00000000-0005-0000-0000-00008C1A0000}"/>
    <cellStyle name="Input 20 6 2" xfId="11260" xr:uid="{00000000-0005-0000-0000-00008D1A0000}"/>
    <cellStyle name="Input 20 6 3" xfId="13868" xr:uid="{00000000-0005-0000-0000-00008E1A0000}"/>
    <cellStyle name="Input 21" xfId="1625" xr:uid="{00000000-0005-0000-0000-00008F1A0000}"/>
    <cellStyle name="Input 21 2" xfId="2460" xr:uid="{00000000-0005-0000-0000-0000901A0000}"/>
    <cellStyle name="Input 21 2 2" xfId="4249" xr:uid="{00000000-0005-0000-0000-0000911A0000}"/>
    <cellStyle name="Input 21 2 2 2" xfId="5782" xr:uid="{00000000-0005-0000-0000-0000921A0000}"/>
    <cellStyle name="Input 21 2 2 2 2" xfId="8732" xr:uid="{00000000-0005-0000-0000-0000931A0000}"/>
    <cellStyle name="Input 21 2 2 2 2 2" xfId="13472" xr:uid="{00000000-0005-0000-0000-0000941A0000}"/>
    <cellStyle name="Input 21 2 2 2 2 3" xfId="16001" xr:uid="{00000000-0005-0000-0000-0000951A0000}"/>
    <cellStyle name="Input 21 2 2 3" xfId="7273" xr:uid="{00000000-0005-0000-0000-0000961A0000}"/>
    <cellStyle name="Input 21 2 2 3 2" xfId="12013" xr:uid="{00000000-0005-0000-0000-0000971A0000}"/>
    <cellStyle name="Input 21 2 2 3 3" xfId="14542" xr:uid="{00000000-0005-0000-0000-0000981A0000}"/>
    <cellStyle name="Input 21 2 2 4" xfId="10351" xr:uid="{00000000-0005-0000-0000-0000991A0000}"/>
    <cellStyle name="Input 21 2 2 5" xfId="9197" xr:uid="{00000000-0005-0000-0000-00009A1A0000}"/>
    <cellStyle name="Input 21 2 3" xfId="5338" xr:uid="{00000000-0005-0000-0000-00009B1A0000}"/>
    <cellStyle name="Input 21 2 3 2" xfId="8288" xr:uid="{00000000-0005-0000-0000-00009C1A0000}"/>
    <cellStyle name="Input 21 2 3 2 2" xfId="13028" xr:uid="{00000000-0005-0000-0000-00009D1A0000}"/>
    <cellStyle name="Input 21 2 3 2 3" xfId="15557" xr:uid="{00000000-0005-0000-0000-00009E1A0000}"/>
    <cellStyle name="Input 21 2 4" xfId="4892" xr:uid="{00000000-0005-0000-0000-00009F1A0000}"/>
    <cellStyle name="Input 21 2 4 2" xfId="7844" xr:uid="{00000000-0005-0000-0000-0000A01A0000}"/>
    <cellStyle name="Input 21 2 4 2 2" xfId="12584" xr:uid="{00000000-0005-0000-0000-0000A11A0000}"/>
    <cellStyle name="Input 21 2 4 2 3" xfId="15113" xr:uid="{00000000-0005-0000-0000-0000A21A0000}"/>
    <cellStyle name="Input 21 2 5" xfId="6343" xr:uid="{00000000-0005-0000-0000-0000A31A0000}"/>
    <cellStyle name="Input 21 2 5 2" xfId="11257" xr:uid="{00000000-0005-0000-0000-0000A41A0000}"/>
    <cellStyle name="Input 21 2 5 3" xfId="13865" xr:uid="{00000000-0005-0000-0000-0000A51A0000}"/>
    <cellStyle name="Input 21 2 6" xfId="6790" xr:uid="{00000000-0005-0000-0000-0000A61A0000}"/>
    <cellStyle name="Input 21 2 6 2" xfId="11559" xr:uid="{00000000-0005-0000-0000-0000A71A0000}"/>
    <cellStyle name="Input 21 2 6 3" xfId="14098" xr:uid="{00000000-0005-0000-0000-0000A81A0000}"/>
    <cellStyle name="Input 21 2 7" xfId="9569" xr:uid="{00000000-0005-0000-0000-0000A91A0000}"/>
    <cellStyle name="Input 21 2 8" xfId="9491" xr:uid="{00000000-0005-0000-0000-0000AA1A0000}"/>
    <cellStyle name="Input 21 3" xfId="2459" xr:uid="{00000000-0005-0000-0000-0000AB1A0000}"/>
    <cellStyle name="Input 21 3 2" xfId="5337" xr:uid="{00000000-0005-0000-0000-0000AC1A0000}"/>
    <cellStyle name="Input 21 3 2 2" xfId="8287" xr:uid="{00000000-0005-0000-0000-0000AD1A0000}"/>
    <cellStyle name="Input 21 3 2 2 2" xfId="13027" xr:uid="{00000000-0005-0000-0000-0000AE1A0000}"/>
    <cellStyle name="Input 21 3 2 2 3" xfId="15556" xr:uid="{00000000-0005-0000-0000-0000AF1A0000}"/>
    <cellStyle name="Input 21 3 3" xfId="4891" xr:uid="{00000000-0005-0000-0000-0000B01A0000}"/>
    <cellStyle name="Input 21 3 3 2" xfId="7843" xr:uid="{00000000-0005-0000-0000-0000B11A0000}"/>
    <cellStyle name="Input 21 3 3 2 2" xfId="12583" xr:uid="{00000000-0005-0000-0000-0000B21A0000}"/>
    <cellStyle name="Input 21 3 3 2 3" xfId="15112" xr:uid="{00000000-0005-0000-0000-0000B31A0000}"/>
    <cellStyle name="Input 21 3 4" xfId="6789" xr:uid="{00000000-0005-0000-0000-0000B41A0000}"/>
    <cellStyle name="Input 21 3 4 2" xfId="11558" xr:uid="{00000000-0005-0000-0000-0000B51A0000}"/>
    <cellStyle name="Input 21 3 4 3" xfId="14097" xr:uid="{00000000-0005-0000-0000-0000B61A0000}"/>
    <cellStyle name="Input 21 3 5" xfId="9568" xr:uid="{00000000-0005-0000-0000-0000B71A0000}"/>
    <cellStyle name="Input 21 3 6" xfId="10319" xr:uid="{00000000-0005-0000-0000-0000B81A0000}"/>
    <cellStyle name="Input 21 4" xfId="4248" xr:uid="{00000000-0005-0000-0000-0000B91A0000}"/>
    <cellStyle name="Input 21 4 2" xfId="5781" xr:uid="{00000000-0005-0000-0000-0000BA1A0000}"/>
    <cellStyle name="Input 21 4 2 2" xfId="8731" xr:uid="{00000000-0005-0000-0000-0000BB1A0000}"/>
    <cellStyle name="Input 21 4 2 2 2" xfId="13471" xr:uid="{00000000-0005-0000-0000-0000BC1A0000}"/>
    <cellStyle name="Input 21 4 2 2 3" xfId="16000" xr:uid="{00000000-0005-0000-0000-0000BD1A0000}"/>
    <cellStyle name="Input 21 4 3" xfId="7272" xr:uid="{00000000-0005-0000-0000-0000BE1A0000}"/>
    <cellStyle name="Input 21 4 3 2" xfId="12012" xr:uid="{00000000-0005-0000-0000-0000BF1A0000}"/>
    <cellStyle name="Input 21 4 3 3" xfId="14541" xr:uid="{00000000-0005-0000-0000-0000C01A0000}"/>
    <cellStyle name="Input 21 4 4" xfId="10350" xr:uid="{00000000-0005-0000-0000-0000C11A0000}"/>
    <cellStyle name="Input 21 4 5" xfId="10125" xr:uid="{00000000-0005-0000-0000-0000C21A0000}"/>
    <cellStyle name="Input 21 5" xfId="4617" xr:uid="{00000000-0005-0000-0000-0000C31A0000}"/>
    <cellStyle name="Input 21 5 2" xfId="7571" xr:uid="{00000000-0005-0000-0000-0000C41A0000}"/>
    <cellStyle name="Input 21 5 2 2" xfId="12311" xr:uid="{00000000-0005-0000-0000-0000C51A0000}"/>
    <cellStyle name="Input 21 5 2 3" xfId="14840" xr:uid="{00000000-0005-0000-0000-0000C61A0000}"/>
    <cellStyle name="Input 21 5 3" xfId="10650" xr:uid="{00000000-0005-0000-0000-0000C71A0000}"/>
    <cellStyle name="Input 21 5 4" xfId="9049" xr:uid="{00000000-0005-0000-0000-0000C81A0000}"/>
    <cellStyle name="Input 21 6" xfId="6344" xr:uid="{00000000-0005-0000-0000-0000C91A0000}"/>
    <cellStyle name="Input 21 6 2" xfId="11258" xr:uid="{00000000-0005-0000-0000-0000CA1A0000}"/>
    <cellStyle name="Input 21 6 3" xfId="13866" xr:uid="{00000000-0005-0000-0000-0000CB1A0000}"/>
    <cellStyle name="Input 22" xfId="1626" xr:uid="{00000000-0005-0000-0000-0000CC1A0000}"/>
    <cellStyle name="Input 22 2" xfId="2462" xr:uid="{00000000-0005-0000-0000-0000CD1A0000}"/>
    <cellStyle name="Input 22 2 2" xfId="4251" xr:uid="{00000000-0005-0000-0000-0000CE1A0000}"/>
    <cellStyle name="Input 22 2 2 2" xfId="5784" xr:uid="{00000000-0005-0000-0000-0000CF1A0000}"/>
    <cellStyle name="Input 22 2 2 2 2" xfId="8734" xr:uid="{00000000-0005-0000-0000-0000D01A0000}"/>
    <cellStyle name="Input 22 2 2 2 2 2" xfId="13474" xr:uid="{00000000-0005-0000-0000-0000D11A0000}"/>
    <cellStyle name="Input 22 2 2 2 2 3" xfId="16003" xr:uid="{00000000-0005-0000-0000-0000D21A0000}"/>
    <cellStyle name="Input 22 2 2 3" xfId="7275" xr:uid="{00000000-0005-0000-0000-0000D31A0000}"/>
    <cellStyle name="Input 22 2 2 3 2" xfId="12015" xr:uid="{00000000-0005-0000-0000-0000D41A0000}"/>
    <cellStyle name="Input 22 2 2 3 3" xfId="14544" xr:uid="{00000000-0005-0000-0000-0000D51A0000}"/>
    <cellStyle name="Input 22 2 2 4" xfId="10353" xr:uid="{00000000-0005-0000-0000-0000D61A0000}"/>
    <cellStyle name="Input 22 2 2 5" xfId="9196" xr:uid="{00000000-0005-0000-0000-0000D71A0000}"/>
    <cellStyle name="Input 22 2 3" xfId="5340" xr:uid="{00000000-0005-0000-0000-0000D81A0000}"/>
    <cellStyle name="Input 22 2 3 2" xfId="8290" xr:uid="{00000000-0005-0000-0000-0000D91A0000}"/>
    <cellStyle name="Input 22 2 3 2 2" xfId="13030" xr:uid="{00000000-0005-0000-0000-0000DA1A0000}"/>
    <cellStyle name="Input 22 2 3 2 3" xfId="15559" xr:uid="{00000000-0005-0000-0000-0000DB1A0000}"/>
    <cellStyle name="Input 22 2 4" xfId="4894" xr:uid="{00000000-0005-0000-0000-0000DC1A0000}"/>
    <cellStyle name="Input 22 2 4 2" xfId="7846" xr:uid="{00000000-0005-0000-0000-0000DD1A0000}"/>
    <cellStyle name="Input 22 2 4 2 2" xfId="12586" xr:uid="{00000000-0005-0000-0000-0000DE1A0000}"/>
    <cellStyle name="Input 22 2 4 2 3" xfId="15115" xr:uid="{00000000-0005-0000-0000-0000DF1A0000}"/>
    <cellStyle name="Input 22 2 5" xfId="6341" xr:uid="{00000000-0005-0000-0000-0000E01A0000}"/>
    <cellStyle name="Input 22 2 5 2" xfId="11255" xr:uid="{00000000-0005-0000-0000-0000E11A0000}"/>
    <cellStyle name="Input 22 2 5 3" xfId="13863" xr:uid="{00000000-0005-0000-0000-0000E21A0000}"/>
    <cellStyle name="Input 22 2 6" xfId="6792" xr:uid="{00000000-0005-0000-0000-0000E31A0000}"/>
    <cellStyle name="Input 22 2 6 2" xfId="11561" xr:uid="{00000000-0005-0000-0000-0000E41A0000}"/>
    <cellStyle name="Input 22 2 6 3" xfId="14100" xr:uid="{00000000-0005-0000-0000-0000E51A0000}"/>
    <cellStyle name="Input 22 2 7" xfId="9571" xr:uid="{00000000-0005-0000-0000-0000E61A0000}"/>
    <cellStyle name="Input 22 2 8" xfId="11981" xr:uid="{00000000-0005-0000-0000-0000E71A0000}"/>
    <cellStyle name="Input 22 3" xfId="2461" xr:uid="{00000000-0005-0000-0000-0000E81A0000}"/>
    <cellStyle name="Input 22 3 2" xfId="5339" xr:uid="{00000000-0005-0000-0000-0000E91A0000}"/>
    <cellStyle name="Input 22 3 2 2" xfId="8289" xr:uid="{00000000-0005-0000-0000-0000EA1A0000}"/>
    <cellStyle name="Input 22 3 2 2 2" xfId="13029" xr:uid="{00000000-0005-0000-0000-0000EB1A0000}"/>
    <cellStyle name="Input 22 3 2 2 3" xfId="15558" xr:uid="{00000000-0005-0000-0000-0000EC1A0000}"/>
    <cellStyle name="Input 22 3 3" xfId="4893" xr:uid="{00000000-0005-0000-0000-0000ED1A0000}"/>
    <cellStyle name="Input 22 3 3 2" xfId="7845" xr:uid="{00000000-0005-0000-0000-0000EE1A0000}"/>
    <cellStyle name="Input 22 3 3 2 2" xfId="12585" xr:uid="{00000000-0005-0000-0000-0000EF1A0000}"/>
    <cellStyle name="Input 22 3 3 2 3" xfId="15114" xr:uid="{00000000-0005-0000-0000-0000F01A0000}"/>
    <cellStyle name="Input 22 3 4" xfId="6791" xr:uid="{00000000-0005-0000-0000-0000F11A0000}"/>
    <cellStyle name="Input 22 3 4 2" xfId="11560" xr:uid="{00000000-0005-0000-0000-0000F21A0000}"/>
    <cellStyle name="Input 22 3 4 3" xfId="14099" xr:uid="{00000000-0005-0000-0000-0000F31A0000}"/>
    <cellStyle name="Input 22 3 5" xfId="9570" xr:uid="{00000000-0005-0000-0000-0000F41A0000}"/>
    <cellStyle name="Input 22 3 6" xfId="11500" xr:uid="{00000000-0005-0000-0000-0000F51A0000}"/>
    <cellStyle name="Input 22 4" xfId="4250" xr:uid="{00000000-0005-0000-0000-0000F61A0000}"/>
    <cellStyle name="Input 22 4 2" xfId="5783" xr:uid="{00000000-0005-0000-0000-0000F71A0000}"/>
    <cellStyle name="Input 22 4 2 2" xfId="8733" xr:uid="{00000000-0005-0000-0000-0000F81A0000}"/>
    <cellStyle name="Input 22 4 2 2 2" xfId="13473" xr:uid="{00000000-0005-0000-0000-0000F91A0000}"/>
    <cellStyle name="Input 22 4 2 2 3" xfId="16002" xr:uid="{00000000-0005-0000-0000-0000FA1A0000}"/>
    <cellStyle name="Input 22 4 3" xfId="7274" xr:uid="{00000000-0005-0000-0000-0000FB1A0000}"/>
    <cellStyle name="Input 22 4 3 2" xfId="12014" xr:uid="{00000000-0005-0000-0000-0000FC1A0000}"/>
    <cellStyle name="Input 22 4 3 3" xfId="14543" xr:uid="{00000000-0005-0000-0000-0000FD1A0000}"/>
    <cellStyle name="Input 22 4 4" xfId="10352" xr:uid="{00000000-0005-0000-0000-0000FE1A0000}"/>
    <cellStyle name="Input 22 4 5" xfId="10124" xr:uid="{00000000-0005-0000-0000-0000FF1A0000}"/>
    <cellStyle name="Input 22 5" xfId="4618" xr:uid="{00000000-0005-0000-0000-0000001B0000}"/>
    <cellStyle name="Input 22 5 2" xfId="7572" xr:uid="{00000000-0005-0000-0000-0000011B0000}"/>
    <cellStyle name="Input 22 5 2 2" xfId="12312" xr:uid="{00000000-0005-0000-0000-0000021B0000}"/>
    <cellStyle name="Input 22 5 2 3" xfId="14841" xr:uid="{00000000-0005-0000-0000-0000031B0000}"/>
    <cellStyle name="Input 22 5 3" xfId="10651" xr:uid="{00000000-0005-0000-0000-0000041B0000}"/>
    <cellStyle name="Input 22 5 4" xfId="9977" xr:uid="{00000000-0005-0000-0000-0000051B0000}"/>
    <cellStyle name="Input 22 6" xfId="6342" xr:uid="{00000000-0005-0000-0000-0000061B0000}"/>
    <cellStyle name="Input 22 6 2" xfId="11256" xr:uid="{00000000-0005-0000-0000-0000071B0000}"/>
    <cellStyle name="Input 22 6 3" xfId="13864" xr:uid="{00000000-0005-0000-0000-0000081B0000}"/>
    <cellStyle name="Input 23" xfId="1627" xr:uid="{00000000-0005-0000-0000-0000091B0000}"/>
    <cellStyle name="Input 23 2" xfId="2464" xr:uid="{00000000-0005-0000-0000-00000A1B0000}"/>
    <cellStyle name="Input 23 2 2" xfId="4253" xr:uid="{00000000-0005-0000-0000-00000B1B0000}"/>
    <cellStyle name="Input 23 2 2 2" xfId="5786" xr:uid="{00000000-0005-0000-0000-00000C1B0000}"/>
    <cellStyle name="Input 23 2 2 2 2" xfId="8736" xr:uid="{00000000-0005-0000-0000-00000D1B0000}"/>
    <cellStyle name="Input 23 2 2 2 2 2" xfId="13476" xr:uid="{00000000-0005-0000-0000-00000E1B0000}"/>
    <cellStyle name="Input 23 2 2 2 2 3" xfId="16005" xr:uid="{00000000-0005-0000-0000-00000F1B0000}"/>
    <cellStyle name="Input 23 2 2 3" xfId="7277" xr:uid="{00000000-0005-0000-0000-0000101B0000}"/>
    <cellStyle name="Input 23 2 2 3 2" xfId="12017" xr:uid="{00000000-0005-0000-0000-0000111B0000}"/>
    <cellStyle name="Input 23 2 2 3 3" xfId="14546" xr:uid="{00000000-0005-0000-0000-0000121B0000}"/>
    <cellStyle name="Input 23 2 2 4" xfId="10355" xr:uid="{00000000-0005-0000-0000-0000131B0000}"/>
    <cellStyle name="Input 23 2 2 5" xfId="9195" xr:uid="{00000000-0005-0000-0000-0000141B0000}"/>
    <cellStyle name="Input 23 2 3" xfId="5342" xr:uid="{00000000-0005-0000-0000-0000151B0000}"/>
    <cellStyle name="Input 23 2 3 2" xfId="8292" xr:uid="{00000000-0005-0000-0000-0000161B0000}"/>
    <cellStyle name="Input 23 2 3 2 2" xfId="13032" xr:uid="{00000000-0005-0000-0000-0000171B0000}"/>
    <cellStyle name="Input 23 2 3 2 3" xfId="15561" xr:uid="{00000000-0005-0000-0000-0000181B0000}"/>
    <cellStyle name="Input 23 2 4" xfId="4896" xr:uid="{00000000-0005-0000-0000-0000191B0000}"/>
    <cellStyle name="Input 23 2 4 2" xfId="7848" xr:uid="{00000000-0005-0000-0000-00001A1B0000}"/>
    <cellStyle name="Input 23 2 4 2 2" xfId="12588" xr:uid="{00000000-0005-0000-0000-00001B1B0000}"/>
    <cellStyle name="Input 23 2 4 2 3" xfId="15117" xr:uid="{00000000-0005-0000-0000-00001C1B0000}"/>
    <cellStyle name="Input 23 2 5" xfId="6339" xr:uid="{00000000-0005-0000-0000-00001D1B0000}"/>
    <cellStyle name="Input 23 2 5 2" xfId="11253" xr:uid="{00000000-0005-0000-0000-00001E1B0000}"/>
    <cellStyle name="Input 23 2 5 3" xfId="13861" xr:uid="{00000000-0005-0000-0000-00001F1B0000}"/>
    <cellStyle name="Input 23 2 6" xfId="6794" xr:uid="{00000000-0005-0000-0000-0000201B0000}"/>
    <cellStyle name="Input 23 2 6 2" xfId="11563" xr:uid="{00000000-0005-0000-0000-0000211B0000}"/>
    <cellStyle name="Input 23 2 6 3" xfId="14102" xr:uid="{00000000-0005-0000-0000-0000221B0000}"/>
    <cellStyle name="Input 23 2 7" xfId="9573" xr:uid="{00000000-0005-0000-0000-0000231B0000}"/>
    <cellStyle name="Input 23 2 8" xfId="11501" xr:uid="{00000000-0005-0000-0000-0000241B0000}"/>
    <cellStyle name="Input 23 3" xfId="2463" xr:uid="{00000000-0005-0000-0000-0000251B0000}"/>
    <cellStyle name="Input 23 3 2" xfId="5341" xr:uid="{00000000-0005-0000-0000-0000261B0000}"/>
    <cellStyle name="Input 23 3 2 2" xfId="8291" xr:uid="{00000000-0005-0000-0000-0000271B0000}"/>
    <cellStyle name="Input 23 3 2 2 2" xfId="13031" xr:uid="{00000000-0005-0000-0000-0000281B0000}"/>
    <cellStyle name="Input 23 3 2 2 3" xfId="15560" xr:uid="{00000000-0005-0000-0000-0000291B0000}"/>
    <cellStyle name="Input 23 3 3" xfId="4895" xr:uid="{00000000-0005-0000-0000-00002A1B0000}"/>
    <cellStyle name="Input 23 3 3 2" xfId="7847" xr:uid="{00000000-0005-0000-0000-00002B1B0000}"/>
    <cellStyle name="Input 23 3 3 2 2" xfId="12587" xr:uid="{00000000-0005-0000-0000-00002C1B0000}"/>
    <cellStyle name="Input 23 3 3 2 3" xfId="15116" xr:uid="{00000000-0005-0000-0000-00002D1B0000}"/>
    <cellStyle name="Input 23 3 4" xfId="6793" xr:uid="{00000000-0005-0000-0000-00002E1B0000}"/>
    <cellStyle name="Input 23 3 4 2" xfId="11562" xr:uid="{00000000-0005-0000-0000-00002F1B0000}"/>
    <cellStyle name="Input 23 3 4 3" xfId="14101" xr:uid="{00000000-0005-0000-0000-0000301B0000}"/>
    <cellStyle name="Input 23 3 5" xfId="9572" xr:uid="{00000000-0005-0000-0000-0000311B0000}"/>
    <cellStyle name="Input 23 3 6" xfId="10318" xr:uid="{00000000-0005-0000-0000-0000321B0000}"/>
    <cellStyle name="Input 23 4" xfId="4252" xr:uid="{00000000-0005-0000-0000-0000331B0000}"/>
    <cellStyle name="Input 23 4 2" xfId="5785" xr:uid="{00000000-0005-0000-0000-0000341B0000}"/>
    <cellStyle name="Input 23 4 2 2" xfId="8735" xr:uid="{00000000-0005-0000-0000-0000351B0000}"/>
    <cellStyle name="Input 23 4 2 2 2" xfId="13475" xr:uid="{00000000-0005-0000-0000-0000361B0000}"/>
    <cellStyle name="Input 23 4 2 2 3" xfId="16004" xr:uid="{00000000-0005-0000-0000-0000371B0000}"/>
    <cellStyle name="Input 23 4 3" xfId="7276" xr:uid="{00000000-0005-0000-0000-0000381B0000}"/>
    <cellStyle name="Input 23 4 3 2" xfId="12016" xr:uid="{00000000-0005-0000-0000-0000391B0000}"/>
    <cellStyle name="Input 23 4 3 3" xfId="14545" xr:uid="{00000000-0005-0000-0000-00003A1B0000}"/>
    <cellStyle name="Input 23 4 4" xfId="10354" xr:uid="{00000000-0005-0000-0000-00003B1B0000}"/>
    <cellStyle name="Input 23 4 5" xfId="10123" xr:uid="{00000000-0005-0000-0000-00003C1B0000}"/>
    <cellStyle name="Input 23 5" xfId="4619" xr:uid="{00000000-0005-0000-0000-00003D1B0000}"/>
    <cellStyle name="Input 23 5 2" xfId="7573" xr:uid="{00000000-0005-0000-0000-00003E1B0000}"/>
    <cellStyle name="Input 23 5 2 2" xfId="12313" xr:uid="{00000000-0005-0000-0000-00003F1B0000}"/>
    <cellStyle name="Input 23 5 2 3" xfId="14842" xr:uid="{00000000-0005-0000-0000-0000401B0000}"/>
    <cellStyle name="Input 23 5 3" xfId="10652" xr:uid="{00000000-0005-0000-0000-0000411B0000}"/>
    <cellStyle name="Input 23 5 4" xfId="9048" xr:uid="{00000000-0005-0000-0000-0000421B0000}"/>
    <cellStyle name="Input 23 6" xfId="6340" xr:uid="{00000000-0005-0000-0000-0000431B0000}"/>
    <cellStyle name="Input 23 6 2" xfId="11254" xr:uid="{00000000-0005-0000-0000-0000441B0000}"/>
    <cellStyle name="Input 23 6 3" xfId="13862" xr:uid="{00000000-0005-0000-0000-0000451B0000}"/>
    <cellStyle name="Input 24" xfId="1628" xr:uid="{00000000-0005-0000-0000-0000461B0000}"/>
    <cellStyle name="Input 24 2" xfId="2466" xr:uid="{00000000-0005-0000-0000-0000471B0000}"/>
    <cellStyle name="Input 24 2 2" xfId="4255" xr:uid="{00000000-0005-0000-0000-0000481B0000}"/>
    <cellStyle name="Input 24 2 2 2" xfId="5788" xr:uid="{00000000-0005-0000-0000-0000491B0000}"/>
    <cellStyle name="Input 24 2 2 2 2" xfId="8738" xr:uid="{00000000-0005-0000-0000-00004A1B0000}"/>
    <cellStyle name="Input 24 2 2 2 2 2" xfId="13478" xr:uid="{00000000-0005-0000-0000-00004B1B0000}"/>
    <cellStyle name="Input 24 2 2 2 2 3" xfId="16007" xr:uid="{00000000-0005-0000-0000-00004C1B0000}"/>
    <cellStyle name="Input 24 2 2 3" xfId="7279" xr:uid="{00000000-0005-0000-0000-00004D1B0000}"/>
    <cellStyle name="Input 24 2 2 3 2" xfId="12019" xr:uid="{00000000-0005-0000-0000-00004E1B0000}"/>
    <cellStyle name="Input 24 2 2 3 3" xfId="14548" xr:uid="{00000000-0005-0000-0000-00004F1B0000}"/>
    <cellStyle name="Input 24 2 2 4" xfId="10357" xr:uid="{00000000-0005-0000-0000-0000501B0000}"/>
    <cellStyle name="Input 24 2 2 5" xfId="9194" xr:uid="{00000000-0005-0000-0000-0000511B0000}"/>
    <cellStyle name="Input 24 2 3" xfId="5344" xr:uid="{00000000-0005-0000-0000-0000521B0000}"/>
    <cellStyle name="Input 24 2 3 2" xfId="8294" xr:uid="{00000000-0005-0000-0000-0000531B0000}"/>
    <cellStyle name="Input 24 2 3 2 2" xfId="13034" xr:uid="{00000000-0005-0000-0000-0000541B0000}"/>
    <cellStyle name="Input 24 2 3 2 3" xfId="15563" xr:uid="{00000000-0005-0000-0000-0000551B0000}"/>
    <cellStyle name="Input 24 2 4" xfId="4898" xr:uid="{00000000-0005-0000-0000-0000561B0000}"/>
    <cellStyle name="Input 24 2 4 2" xfId="7850" xr:uid="{00000000-0005-0000-0000-0000571B0000}"/>
    <cellStyle name="Input 24 2 4 2 2" xfId="12590" xr:uid="{00000000-0005-0000-0000-0000581B0000}"/>
    <cellStyle name="Input 24 2 4 2 3" xfId="15119" xr:uid="{00000000-0005-0000-0000-0000591B0000}"/>
    <cellStyle name="Input 24 2 5" xfId="6337" xr:uid="{00000000-0005-0000-0000-00005A1B0000}"/>
    <cellStyle name="Input 24 2 5 2" xfId="11251" xr:uid="{00000000-0005-0000-0000-00005B1B0000}"/>
    <cellStyle name="Input 24 2 5 3" xfId="13859" xr:uid="{00000000-0005-0000-0000-00005C1B0000}"/>
    <cellStyle name="Input 24 2 6" xfId="6796" xr:uid="{00000000-0005-0000-0000-00005D1B0000}"/>
    <cellStyle name="Input 24 2 6 2" xfId="11565" xr:uid="{00000000-0005-0000-0000-00005E1B0000}"/>
    <cellStyle name="Input 24 2 6 3" xfId="14104" xr:uid="{00000000-0005-0000-0000-00005F1B0000}"/>
    <cellStyle name="Input 24 2 7" xfId="9575" xr:uid="{00000000-0005-0000-0000-0000601B0000}"/>
    <cellStyle name="Input 24 2 8" xfId="10317" xr:uid="{00000000-0005-0000-0000-0000611B0000}"/>
    <cellStyle name="Input 24 3" xfId="2465" xr:uid="{00000000-0005-0000-0000-0000621B0000}"/>
    <cellStyle name="Input 24 3 2" xfId="5343" xr:uid="{00000000-0005-0000-0000-0000631B0000}"/>
    <cellStyle name="Input 24 3 2 2" xfId="8293" xr:uid="{00000000-0005-0000-0000-0000641B0000}"/>
    <cellStyle name="Input 24 3 2 2 2" xfId="13033" xr:uid="{00000000-0005-0000-0000-0000651B0000}"/>
    <cellStyle name="Input 24 3 2 2 3" xfId="15562" xr:uid="{00000000-0005-0000-0000-0000661B0000}"/>
    <cellStyle name="Input 24 3 3" xfId="4897" xr:uid="{00000000-0005-0000-0000-0000671B0000}"/>
    <cellStyle name="Input 24 3 3 2" xfId="7849" xr:uid="{00000000-0005-0000-0000-0000681B0000}"/>
    <cellStyle name="Input 24 3 3 2 2" xfId="12589" xr:uid="{00000000-0005-0000-0000-0000691B0000}"/>
    <cellStyle name="Input 24 3 3 2 3" xfId="15118" xr:uid="{00000000-0005-0000-0000-00006A1B0000}"/>
    <cellStyle name="Input 24 3 4" xfId="6795" xr:uid="{00000000-0005-0000-0000-00006B1B0000}"/>
    <cellStyle name="Input 24 3 4 2" xfId="11564" xr:uid="{00000000-0005-0000-0000-00006C1B0000}"/>
    <cellStyle name="Input 24 3 4 3" xfId="14103" xr:uid="{00000000-0005-0000-0000-00006D1B0000}"/>
    <cellStyle name="Input 24 3 5" xfId="9574" xr:uid="{00000000-0005-0000-0000-00006E1B0000}"/>
    <cellStyle name="Input 24 3 6" xfId="11980" xr:uid="{00000000-0005-0000-0000-00006F1B0000}"/>
    <cellStyle name="Input 24 4" xfId="4254" xr:uid="{00000000-0005-0000-0000-0000701B0000}"/>
    <cellStyle name="Input 24 4 2" xfId="5787" xr:uid="{00000000-0005-0000-0000-0000711B0000}"/>
    <cellStyle name="Input 24 4 2 2" xfId="8737" xr:uid="{00000000-0005-0000-0000-0000721B0000}"/>
    <cellStyle name="Input 24 4 2 2 2" xfId="13477" xr:uid="{00000000-0005-0000-0000-0000731B0000}"/>
    <cellStyle name="Input 24 4 2 2 3" xfId="16006" xr:uid="{00000000-0005-0000-0000-0000741B0000}"/>
    <cellStyle name="Input 24 4 3" xfId="7278" xr:uid="{00000000-0005-0000-0000-0000751B0000}"/>
    <cellStyle name="Input 24 4 3 2" xfId="12018" xr:uid="{00000000-0005-0000-0000-0000761B0000}"/>
    <cellStyle name="Input 24 4 3 3" xfId="14547" xr:uid="{00000000-0005-0000-0000-0000771B0000}"/>
    <cellStyle name="Input 24 4 4" xfId="10356" xr:uid="{00000000-0005-0000-0000-0000781B0000}"/>
    <cellStyle name="Input 24 4 5" xfId="10122" xr:uid="{00000000-0005-0000-0000-0000791B0000}"/>
    <cellStyle name="Input 24 5" xfId="4620" xr:uid="{00000000-0005-0000-0000-00007A1B0000}"/>
    <cellStyle name="Input 24 5 2" xfId="7574" xr:uid="{00000000-0005-0000-0000-00007B1B0000}"/>
    <cellStyle name="Input 24 5 2 2" xfId="12314" xr:uid="{00000000-0005-0000-0000-00007C1B0000}"/>
    <cellStyle name="Input 24 5 2 3" xfId="14843" xr:uid="{00000000-0005-0000-0000-00007D1B0000}"/>
    <cellStyle name="Input 24 5 3" xfId="10653" xr:uid="{00000000-0005-0000-0000-00007E1B0000}"/>
    <cellStyle name="Input 24 5 4" xfId="9976" xr:uid="{00000000-0005-0000-0000-00007F1B0000}"/>
    <cellStyle name="Input 24 6" xfId="6338" xr:uid="{00000000-0005-0000-0000-0000801B0000}"/>
    <cellStyle name="Input 24 6 2" xfId="11252" xr:uid="{00000000-0005-0000-0000-0000811B0000}"/>
    <cellStyle name="Input 24 6 3" xfId="13860" xr:uid="{00000000-0005-0000-0000-0000821B0000}"/>
    <cellStyle name="Input 25" xfId="1629" xr:uid="{00000000-0005-0000-0000-0000831B0000}"/>
    <cellStyle name="Input 25 2" xfId="2468" xr:uid="{00000000-0005-0000-0000-0000841B0000}"/>
    <cellStyle name="Input 25 2 2" xfId="4257" xr:uid="{00000000-0005-0000-0000-0000851B0000}"/>
    <cellStyle name="Input 25 2 2 2" xfId="5790" xr:uid="{00000000-0005-0000-0000-0000861B0000}"/>
    <cellStyle name="Input 25 2 2 2 2" xfId="8740" xr:uid="{00000000-0005-0000-0000-0000871B0000}"/>
    <cellStyle name="Input 25 2 2 2 2 2" xfId="13480" xr:uid="{00000000-0005-0000-0000-0000881B0000}"/>
    <cellStyle name="Input 25 2 2 2 2 3" xfId="16009" xr:uid="{00000000-0005-0000-0000-0000891B0000}"/>
    <cellStyle name="Input 25 2 2 3" xfId="7281" xr:uid="{00000000-0005-0000-0000-00008A1B0000}"/>
    <cellStyle name="Input 25 2 2 3 2" xfId="12021" xr:uid="{00000000-0005-0000-0000-00008B1B0000}"/>
    <cellStyle name="Input 25 2 2 3 3" xfId="14550" xr:uid="{00000000-0005-0000-0000-00008C1B0000}"/>
    <cellStyle name="Input 25 2 2 4" xfId="10359" xr:uid="{00000000-0005-0000-0000-00008D1B0000}"/>
    <cellStyle name="Input 25 2 2 5" xfId="9193" xr:uid="{00000000-0005-0000-0000-00008E1B0000}"/>
    <cellStyle name="Input 25 2 3" xfId="5346" xr:uid="{00000000-0005-0000-0000-00008F1B0000}"/>
    <cellStyle name="Input 25 2 3 2" xfId="8296" xr:uid="{00000000-0005-0000-0000-0000901B0000}"/>
    <cellStyle name="Input 25 2 3 2 2" xfId="13036" xr:uid="{00000000-0005-0000-0000-0000911B0000}"/>
    <cellStyle name="Input 25 2 3 2 3" xfId="15565" xr:uid="{00000000-0005-0000-0000-0000921B0000}"/>
    <cellStyle name="Input 25 2 4" xfId="4900" xr:uid="{00000000-0005-0000-0000-0000931B0000}"/>
    <cellStyle name="Input 25 2 4 2" xfId="7852" xr:uid="{00000000-0005-0000-0000-0000941B0000}"/>
    <cellStyle name="Input 25 2 4 2 2" xfId="12592" xr:uid="{00000000-0005-0000-0000-0000951B0000}"/>
    <cellStyle name="Input 25 2 4 2 3" xfId="15121" xr:uid="{00000000-0005-0000-0000-0000961B0000}"/>
    <cellStyle name="Input 25 2 5" xfId="6335" xr:uid="{00000000-0005-0000-0000-0000971B0000}"/>
    <cellStyle name="Input 25 2 5 2" xfId="11249" xr:uid="{00000000-0005-0000-0000-0000981B0000}"/>
    <cellStyle name="Input 25 2 5 3" xfId="13857" xr:uid="{00000000-0005-0000-0000-0000991B0000}"/>
    <cellStyle name="Input 25 2 6" xfId="6798" xr:uid="{00000000-0005-0000-0000-00009A1B0000}"/>
    <cellStyle name="Input 25 2 6 2" xfId="11567" xr:uid="{00000000-0005-0000-0000-00009B1B0000}"/>
    <cellStyle name="Input 25 2 6 3" xfId="14106" xr:uid="{00000000-0005-0000-0000-00009C1B0000}"/>
    <cellStyle name="Input 25 2 7" xfId="9577" xr:uid="{00000000-0005-0000-0000-00009D1B0000}"/>
    <cellStyle name="Input 25 2 8" xfId="9489" xr:uid="{00000000-0005-0000-0000-00009E1B0000}"/>
    <cellStyle name="Input 25 3" xfId="2467" xr:uid="{00000000-0005-0000-0000-00009F1B0000}"/>
    <cellStyle name="Input 25 3 2" xfId="5345" xr:uid="{00000000-0005-0000-0000-0000A01B0000}"/>
    <cellStyle name="Input 25 3 2 2" xfId="8295" xr:uid="{00000000-0005-0000-0000-0000A11B0000}"/>
    <cellStyle name="Input 25 3 2 2 2" xfId="13035" xr:uid="{00000000-0005-0000-0000-0000A21B0000}"/>
    <cellStyle name="Input 25 3 2 2 3" xfId="15564" xr:uid="{00000000-0005-0000-0000-0000A31B0000}"/>
    <cellStyle name="Input 25 3 3" xfId="4899" xr:uid="{00000000-0005-0000-0000-0000A41B0000}"/>
    <cellStyle name="Input 25 3 3 2" xfId="7851" xr:uid="{00000000-0005-0000-0000-0000A51B0000}"/>
    <cellStyle name="Input 25 3 3 2 2" xfId="12591" xr:uid="{00000000-0005-0000-0000-0000A61B0000}"/>
    <cellStyle name="Input 25 3 3 2 3" xfId="15120" xr:uid="{00000000-0005-0000-0000-0000A71B0000}"/>
    <cellStyle name="Input 25 3 4" xfId="6797" xr:uid="{00000000-0005-0000-0000-0000A81B0000}"/>
    <cellStyle name="Input 25 3 4 2" xfId="11566" xr:uid="{00000000-0005-0000-0000-0000A91B0000}"/>
    <cellStyle name="Input 25 3 4 3" xfId="14105" xr:uid="{00000000-0005-0000-0000-0000AA1B0000}"/>
    <cellStyle name="Input 25 3 5" xfId="9576" xr:uid="{00000000-0005-0000-0000-0000AB1B0000}"/>
    <cellStyle name="Input 25 3 6" xfId="9490" xr:uid="{00000000-0005-0000-0000-0000AC1B0000}"/>
    <cellStyle name="Input 25 4" xfId="4256" xr:uid="{00000000-0005-0000-0000-0000AD1B0000}"/>
    <cellStyle name="Input 25 4 2" xfId="5789" xr:uid="{00000000-0005-0000-0000-0000AE1B0000}"/>
    <cellStyle name="Input 25 4 2 2" xfId="8739" xr:uid="{00000000-0005-0000-0000-0000AF1B0000}"/>
    <cellStyle name="Input 25 4 2 2 2" xfId="13479" xr:uid="{00000000-0005-0000-0000-0000B01B0000}"/>
    <cellStyle name="Input 25 4 2 2 3" xfId="16008" xr:uid="{00000000-0005-0000-0000-0000B11B0000}"/>
    <cellStyle name="Input 25 4 3" xfId="7280" xr:uid="{00000000-0005-0000-0000-0000B21B0000}"/>
    <cellStyle name="Input 25 4 3 2" xfId="12020" xr:uid="{00000000-0005-0000-0000-0000B31B0000}"/>
    <cellStyle name="Input 25 4 3 3" xfId="14549" xr:uid="{00000000-0005-0000-0000-0000B41B0000}"/>
    <cellStyle name="Input 25 4 4" xfId="10358" xr:uid="{00000000-0005-0000-0000-0000B51B0000}"/>
    <cellStyle name="Input 25 4 5" xfId="10121" xr:uid="{00000000-0005-0000-0000-0000B61B0000}"/>
    <cellStyle name="Input 25 5" xfId="4621" xr:uid="{00000000-0005-0000-0000-0000B71B0000}"/>
    <cellStyle name="Input 25 5 2" xfId="7575" xr:uid="{00000000-0005-0000-0000-0000B81B0000}"/>
    <cellStyle name="Input 25 5 2 2" xfId="12315" xr:uid="{00000000-0005-0000-0000-0000B91B0000}"/>
    <cellStyle name="Input 25 5 2 3" xfId="14844" xr:uid="{00000000-0005-0000-0000-0000BA1B0000}"/>
    <cellStyle name="Input 25 5 3" xfId="10654" xr:uid="{00000000-0005-0000-0000-0000BB1B0000}"/>
    <cellStyle name="Input 25 5 4" xfId="9047" xr:uid="{00000000-0005-0000-0000-0000BC1B0000}"/>
    <cellStyle name="Input 25 6" xfId="6336" xr:uid="{00000000-0005-0000-0000-0000BD1B0000}"/>
    <cellStyle name="Input 25 6 2" xfId="11250" xr:uid="{00000000-0005-0000-0000-0000BE1B0000}"/>
    <cellStyle name="Input 25 6 3" xfId="13858" xr:uid="{00000000-0005-0000-0000-0000BF1B0000}"/>
    <cellStyle name="Input 26" xfId="1630" xr:uid="{00000000-0005-0000-0000-0000C01B0000}"/>
    <cellStyle name="Input 26 2" xfId="2470" xr:uid="{00000000-0005-0000-0000-0000C11B0000}"/>
    <cellStyle name="Input 26 2 2" xfId="4259" xr:uid="{00000000-0005-0000-0000-0000C21B0000}"/>
    <cellStyle name="Input 26 2 2 2" xfId="5792" xr:uid="{00000000-0005-0000-0000-0000C31B0000}"/>
    <cellStyle name="Input 26 2 2 2 2" xfId="8742" xr:uid="{00000000-0005-0000-0000-0000C41B0000}"/>
    <cellStyle name="Input 26 2 2 2 2 2" xfId="13482" xr:uid="{00000000-0005-0000-0000-0000C51B0000}"/>
    <cellStyle name="Input 26 2 2 2 2 3" xfId="16011" xr:uid="{00000000-0005-0000-0000-0000C61B0000}"/>
    <cellStyle name="Input 26 2 2 3" xfId="7283" xr:uid="{00000000-0005-0000-0000-0000C71B0000}"/>
    <cellStyle name="Input 26 2 2 3 2" xfId="12023" xr:uid="{00000000-0005-0000-0000-0000C81B0000}"/>
    <cellStyle name="Input 26 2 2 3 3" xfId="14552" xr:uid="{00000000-0005-0000-0000-0000C91B0000}"/>
    <cellStyle name="Input 26 2 2 4" xfId="10361" xr:uid="{00000000-0005-0000-0000-0000CA1B0000}"/>
    <cellStyle name="Input 26 2 2 5" xfId="9192" xr:uid="{00000000-0005-0000-0000-0000CB1B0000}"/>
    <cellStyle name="Input 26 2 3" xfId="5348" xr:uid="{00000000-0005-0000-0000-0000CC1B0000}"/>
    <cellStyle name="Input 26 2 3 2" xfId="8298" xr:uid="{00000000-0005-0000-0000-0000CD1B0000}"/>
    <cellStyle name="Input 26 2 3 2 2" xfId="13038" xr:uid="{00000000-0005-0000-0000-0000CE1B0000}"/>
    <cellStyle name="Input 26 2 3 2 3" xfId="15567" xr:uid="{00000000-0005-0000-0000-0000CF1B0000}"/>
    <cellStyle name="Input 26 2 4" xfId="4902" xr:uid="{00000000-0005-0000-0000-0000D01B0000}"/>
    <cellStyle name="Input 26 2 4 2" xfId="7854" xr:uid="{00000000-0005-0000-0000-0000D11B0000}"/>
    <cellStyle name="Input 26 2 4 2 2" xfId="12594" xr:uid="{00000000-0005-0000-0000-0000D21B0000}"/>
    <cellStyle name="Input 26 2 4 2 3" xfId="15123" xr:uid="{00000000-0005-0000-0000-0000D31B0000}"/>
    <cellStyle name="Input 26 2 5" xfId="6333" xr:uid="{00000000-0005-0000-0000-0000D41B0000}"/>
    <cellStyle name="Input 26 2 5 2" xfId="11247" xr:uid="{00000000-0005-0000-0000-0000D51B0000}"/>
    <cellStyle name="Input 26 2 5 3" xfId="13855" xr:uid="{00000000-0005-0000-0000-0000D61B0000}"/>
    <cellStyle name="Input 26 2 6" xfId="6800" xr:uid="{00000000-0005-0000-0000-0000D71B0000}"/>
    <cellStyle name="Input 26 2 6 2" xfId="11569" xr:uid="{00000000-0005-0000-0000-0000D81B0000}"/>
    <cellStyle name="Input 26 2 6 3" xfId="14108" xr:uid="{00000000-0005-0000-0000-0000D91B0000}"/>
    <cellStyle name="Input 26 2 7" xfId="9579" xr:uid="{00000000-0005-0000-0000-0000DA1B0000}"/>
    <cellStyle name="Input 26 2 8" xfId="9337" xr:uid="{00000000-0005-0000-0000-0000DB1B0000}"/>
    <cellStyle name="Input 26 3" xfId="2469" xr:uid="{00000000-0005-0000-0000-0000DC1B0000}"/>
    <cellStyle name="Input 26 3 2" xfId="5347" xr:uid="{00000000-0005-0000-0000-0000DD1B0000}"/>
    <cellStyle name="Input 26 3 2 2" xfId="8297" xr:uid="{00000000-0005-0000-0000-0000DE1B0000}"/>
    <cellStyle name="Input 26 3 2 2 2" xfId="13037" xr:uid="{00000000-0005-0000-0000-0000DF1B0000}"/>
    <cellStyle name="Input 26 3 2 2 3" xfId="15566" xr:uid="{00000000-0005-0000-0000-0000E01B0000}"/>
    <cellStyle name="Input 26 3 3" xfId="4901" xr:uid="{00000000-0005-0000-0000-0000E11B0000}"/>
    <cellStyle name="Input 26 3 3 2" xfId="7853" xr:uid="{00000000-0005-0000-0000-0000E21B0000}"/>
    <cellStyle name="Input 26 3 3 2 2" xfId="12593" xr:uid="{00000000-0005-0000-0000-0000E31B0000}"/>
    <cellStyle name="Input 26 3 3 2 3" xfId="15122" xr:uid="{00000000-0005-0000-0000-0000E41B0000}"/>
    <cellStyle name="Input 26 3 4" xfId="6799" xr:uid="{00000000-0005-0000-0000-0000E51B0000}"/>
    <cellStyle name="Input 26 3 4 2" xfId="11568" xr:uid="{00000000-0005-0000-0000-0000E61B0000}"/>
    <cellStyle name="Input 26 3 4 3" xfId="14107" xr:uid="{00000000-0005-0000-0000-0000E71B0000}"/>
    <cellStyle name="Input 26 3 5" xfId="9578" xr:uid="{00000000-0005-0000-0000-0000E81B0000}"/>
    <cellStyle name="Input 26 3 6" xfId="9488" xr:uid="{00000000-0005-0000-0000-0000E91B0000}"/>
    <cellStyle name="Input 26 4" xfId="4258" xr:uid="{00000000-0005-0000-0000-0000EA1B0000}"/>
    <cellStyle name="Input 26 4 2" xfId="5791" xr:uid="{00000000-0005-0000-0000-0000EB1B0000}"/>
    <cellStyle name="Input 26 4 2 2" xfId="8741" xr:uid="{00000000-0005-0000-0000-0000EC1B0000}"/>
    <cellStyle name="Input 26 4 2 2 2" xfId="13481" xr:uid="{00000000-0005-0000-0000-0000ED1B0000}"/>
    <cellStyle name="Input 26 4 2 2 3" xfId="16010" xr:uid="{00000000-0005-0000-0000-0000EE1B0000}"/>
    <cellStyle name="Input 26 4 3" xfId="7282" xr:uid="{00000000-0005-0000-0000-0000EF1B0000}"/>
    <cellStyle name="Input 26 4 3 2" xfId="12022" xr:uid="{00000000-0005-0000-0000-0000F01B0000}"/>
    <cellStyle name="Input 26 4 3 3" xfId="14551" xr:uid="{00000000-0005-0000-0000-0000F11B0000}"/>
    <cellStyle name="Input 26 4 4" xfId="10360" xr:uid="{00000000-0005-0000-0000-0000F21B0000}"/>
    <cellStyle name="Input 26 4 5" xfId="10120" xr:uid="{00000000-0005-0000-0000-0000F31B0000}"/>
    <cellStyle name="Input 26 5" xfId="4622" xr:uid="{00000000-0005-0000-0000-0000F41B0000}"/>
    <cellStyle name="Input 26 5 2" xfId="7576" xr:uid="{00000000-0005-0000-0000-0000F51B0000}"/>
    <cellStyle name="Input 26 5 2 2" xfId="12316" xr:uid="{00000000-0005-0000-0000-0000F61B0000}"/>
    <cellStyle name="Input 26 5 2 3" xfId="14845" xr:uid="{00000000-0005-0000-0000-0000F71B0000}"/>
    <cellStyle name="Input 26 5 3" xfId="10655" xr:uid="{00000000-0005-0000-0000-0000F81B0000}"/>
    <cellStyle name="Input 26 5 4" xfId="9975" xr:uid="{00000000-0005-0000-0000-0000F91B0000}"/>
    <cellStyle name="Input 26 6" xfId="6334" xr:uid="{00000000-0005-0000-0000-0000FA1B0000}"/>
    <cellStyle name="Input 26 6 2" xfId="11248" xr:uid="{00000000-0005-0000-0000-0000FB1B0000}"/>
    <cellStyle name="Input 26 6 3" xfId="13856" xr:uid="{00000000-0005-0000-0000-0000FC1B0000}"/>
    <cellStyle name="Input 27" xfId="1631" xr:uid="{00000000-0005-0000-0000-0000FD1B0000}"/>
    <cellStyle name="Input 27 2" xfId="2472" xr:uid="{00000000-0005-0000-0000-0000FE1B0000}"/>
    <cellStyle name="Input 27 2 2" xfId="4261" xr:uid="{00000000-0005-0000-0000-0000FF1B0000}"/>
    <cellStyle name="Input 27 2 2 2" xfId="5794" xr:uid="{00000000-0005-0000-0000-0000001C0000}"/>
    <cellStyle name="Input 27 2 2 2 2" xfId="8744" xr:uid="{00000000-0005-0000-0000-0000011C0000}"/>
    <cellStyle name="Input 27 2 2 2 2 2" xfId="13484" xr:uid="{00000000-0005-0000-0000-0000021C0000}"/>
    <cellStyle name="Input 27 2 2 2 2 3" xfId="16013" xr:uid="{00000000-0005-0000-0000-0000031C0000}"/>
    <cellStyle name="Input 27 2 2 3" xfId="7285" xr:uid="{00000000-0005-0000-0000-0000041C0000}"/>
    <cellStyle name="Input 27 2 2 3 2" xfId="12025" xr:uid="{00000000-0005-0000-0000-0000051C0000}"/>
    <cellStyle name="Input 27 2 2 3 3" xfId="14554" xr:uid="{00000000-0005-0000-0000-0000061C0000}"/>
    <cellStyle name="Input 27 2 2 4" xfId="10363" xr:uid="{00000000-0005-0000-0000-0000071C0000}"/>
    <cellStyle name="Input 27 2 2 5" xfId="9191" xr:uid="{00000000-0005-0000-0000-0000081C0000}"/>
    <cellStyle name="Input 27 2 3" xfId="5350" xr:uid="{00000000-0005-0000-0000-0000091C0000}"/>
    <cellStyle name="Input 27 2 3 2" xfId="8300" xr:uid="{00000000-0005-0000-0000-00000A1C0000}"/>
    <cellStyle name="Input 27 2 3 2 2" xfId="13040" xr:uid="{00000000-0005-0000-0000-00000B1C0000}"/>
    <cellStyle name="Input 27 2 3 2 3" xfId="15569" xr:uid="{00000000-0005-0000-0000-00000C1C0000}"/>
    <cellStyle name="Input 27 2 4" xfId="4904" xr:uid="{00000000-0005-0000-0000-00000D1C0000}"/>
    <cellStyle name="Input 27 2 4 2" xfId="7856" xr:uid="{00000000-0005-0000-0000-00000E1C0000}"/>
    <cellStyle name="Input 27 2 4 2 2" xfId="12596" xr:uid="{00000000-0005-0000-0000-00000F1C0000}"/>
    <cellStyle name="Input 27 2 4 2 3" xfId="15125" xr:uid="{00000000-0005-0000-0000-0000101C0000}"/>
    <cellStyle name="Input 27 2 5" xfId="6331" xr:uid="{00000000-0005-0000-0000-0000111C0000}"/>
    <cellStyle name="Input 27 2 5 2" xfId="11245" xr:uid="{00000000-0005-0000-0000-0000121C0000}"/>
    <cellStyle name="Input 27 2 5 3" xfId="13853" xr:uid="{00000000-0005-0000-0000-0000131C0000}"/>
    <cellStyle name="Input 27 2 6" xfId="6802" xr:uid="{00000000-0005-0000-0000-0000141C0000}"/>
    <cellStyle name="Input 27 2 6 2" xfId="11571" xr:uid="{00000000-0005-0000-0000-0000151C0000}"/>
    <cellStyle name="Input 27 2 6 3" xfId="14110" xr:uid="{00000000-0005-0000-0000-0000161C0000}"/>
    <cellStyle name="Input 27 2 7" xfId="9581" xr:uid="{00000000-0005-0000-0000-0000171C0000}"/>
    <cellStyle name="Input 27 2 8" xfId="9486" xr:uid="{00000000-0005-0000-0000-0000181C0000}"/>
    <cellStyle name="Input 27 3" xfId="2471" xr:uid="{00000000-0005-0000-0000-0000191C0000}"/>
    <cellStyle name="Input 27 3 2" xfId="5349" xr:uid="{00000000-0005-0000-0000-00001A1C0000}"/>
    <cellStyle name="Input 27 3 2 2" xfId="8299" xr:uid="{00000000-0005-0000-0000-00001B1C0000}"/>
    <cellStyle name="Input 27 3 2 2 2" xfId="13039" xr:uid="{00000000-0005-0000-0000-00001C1C0000}"/>
    <cellStyle name="Input 27 3 2 2 3" xfId="15568" xr:uid="{00000000-0005-0000-0000-00001D1C0000}"/>
    <cellStyle name="Input 27 3 3" xfId="4903" xr:uid="{00000000-0005-0000-0000-00001E1C0000}"/>
    <cellStyle name="Input 27 3 3 2" xfId="7855" xr:uid="{00000000-0005-0000-0000-00001F1C0000}"/>
    <cellStyle name="Input 27 3 3 2 2" xfId="12595" xr:uid="{00000000-0005-0000-0000-0000201C0000}"/>
    <cellStyle name="Input 27 3 3 2 3" xfId="15124" xr:uid="{00000000-0005-0000-0000-0000211C0000}"/>
    <cellStyle name="Input 27 3 4" xfId="6801" xr:uid="{00000000-0005-0000-0000-0000221C0000}"/>
    <cellStyle name="Input 27 3 4 2" xfId="11570" xr:uid="{00000000-0005-0000-0000-0000231C0000}"/>
    <cellStyle name="Input 27 3 4 3" xfId="14109" xr:uid="{00000000-0005-0000-0000-0000241C0000}"/>
    <cellStyle name="Input 27 3 5" xfId="9580" xr:uid="{00000000-0005-0000-0000-0000251C0000}"/>
    <cellStyle name="Input 27 3 6" xfId="11498" xr:uid="{00000000-0005-0000-0000-0000261C0000}"/>
    <cellStyle name="Input 27 4" xfId="4260" xr:uid="{00000000-0005-0000-0000-0000271C0000}"/>
    <cellStyle name="Input 27 4 2" xfId="5793" xr:uid="{00000000-0005-0000-0000-0000281C0000}"/>
    <cellStyle name="Input 27 4 2 2" xfId="8743" xr:uid="{00000000-0005-0000-0000-0000291C0000}"/>
    <cellStyle name="Input 27 4 2 2 2" xfId="13483" xr:uid="{00000000-0005-0000-0000-00002A1C0000}"/>
    <cellStyle name="Input 27 4 2 2 3" xfId="16012" xr:uid="{00000000-0005-0000-0000-00002B1C0000}"/>
    <cellStyle name="Input 27 4 3" xfId="7284" xr:uid="{00000000-0005-0000-0000-00002C1C0000}"/>
    <cellStyle name="Input 27 4 3 2" xfId="12024" xr:uid="{00000000-0005-0000-0000-00002D1C0000}"/>
    <cellStyle name="Input 27 4 3 3" xfId="14553" xr:uid="{00000000-0005-0000-0000-00002E1C0000}"/>
    <cellStyle name="Input 27 4 4" xfId="10362" xr:uid="{00000000-0005-0000-0000-00002F1C0000}"/>
    <cellStyle name="Input 27 4 5" xfId="10119" xr:uid="{00000000-0005-0000-0000-0000301C0000}"/>
    <cellStyle name="Input 27 5" xfId="4623" xr:uid="{00000000-0005-0000-0000-0000311C0000}"/>
    <cellStyle name="Input 27 5 2" xfId="7577" xr:uid="{00000000-0005-0000-0000-0000321C0000}"/>
    <cellStyle name="Input 27 5 2 2" xfId="12317" xr:uid="{00000000-0005-0000-0000-0000331C0000}"/>
    <cellStyle name="Input 27 5 2 3" xfId="14846" xr:uid="{00000000-0005-0000-0000-0000341C0000}"/>
    <cellStyle name="Input 27 5 3" xfId="10656" xr:uid="{00000000-0005-0000-0000-0000351C0000}"/>
    <cellStyle name="Input 27 5 4" xfId="9046" xr:uid="{00000000-0005-0000-0000-0000361C0000}"/>
    <cellStyle name="Input 27 6" xfId="6332" xr:uid="{00000000-0005-0000-0000-0000371C0000}"/>
    <cellStyle name="Input 27 6 2" xfId="11246" xr:uid="{00000000-0005-0000-0000-0000381C0000}"/>
    <cellStyle name="Input 27 6 3" xfId="13854" xr:uid="{00000000-0005-0000-0000-0000391C0000}"/>
    <cellStyle name="Input 28" xfId="1632" xr:uid="{00000000-0005-0000-0000-00003A1C0000}"/>
    <cellStyle name="Input 28 2" xfId="2474" xr:uid="{00000000-0005-0000-0000-00003B1C0000}"/>
    <cellStyle name="Input 28 2 2" xfId="4263" xr:uid="{00000000-0005-0000-0000-00003C1C0000}"/>
    <cellStyle name="Input 28 2 2 2" xfId="5796" xr:uid="{00000000-0005-0000-0000-00003D1C0000}"/>
    <cellStyle name="Input 28 2 2 2 2" xfId="8746" xr:uid="{00000000-0005-0000-0000-00003E1C0000}"/>
    <cellStyle name="Input 28 2 2 2 2 2" xfId="13486" xr:uid="{00000000-0005-0000-0000-00003F1C0000}"/>
    <cellStyle name="Input 28 2 2 2 2 3" xfId="16015" xr:uid="{00000000-0005-0000-0000-0000401C0000}"/>
    <cellStyle name="Input 28 2 2 3" xfId="7287" xr:uid="{00000000-0005-0000-0000-0000411C0000}"/>
    <cellStyle name="Input 28 2 2 3 2" xfId="12027" xr:uid="{00000000-0005-0000-0000-0000421C0000}"/>
    <cellStyle name="Input 28 2 2 3 3" xfId="14556" xr:uid="{00000000-0005-0000-0000-0000431C0000}"/>
    <cellStyle name="Input 28 2 2 4" xfId="10365" xr:uid="{00000000-0005-0000-0000-0000441C0000}"/>
    <cellStyle name="Input 28 2 2 5" xfId="9190" xr:uid="{00000000-0005-0000-0000-0000451C0000}"/>
    <cellStyle name="Input 28 2 3" xfId="5352" xr:uid="{00000000-0005-0000-0000-0000461C0000}"/>
    <cellStyle name="Input 28 2 3 2" xfId="8302" xr:uid="{00000000-0005-0000-0000-0000471C0000}"/>
    <cellStyle name="Input 28 2 3 2 2" xfId="13042" xr:uid="{00000000-0005-0000-0000-0000481C0000}"/>
    <cellStyle name="Input 28 2 3 2 3" xfId="15571" xr:uid="{00000000-0005-0000-0000-0000491C0000}"/>
    <cellStyle name="Input 28 2 4" xfId="4906" xr:uid="{00000000-0005-0000-0000-00004A1C0000}"/>
    <cellStyle name="Input 28 2 4 2" xfId="7858" xr:uid="{00000000-0005-0000-0000-00004B1C0000}"/>
    <cellStyle name="Input 28 2 4 2 2" xfId="12598" xr:uid="{00000000-0005-0000-0000-00004C1C0000}"/>
    <cellStyle name="Input 28 2 4 2 3" xfId="15127" xr:uid="{00000000-0005-0000-0000-00004D1C0000}"/>
    <cellStyle name="Input 28 2 5" xfId="6329" xr:uid="{00000000-0005-0000-0000-00004E1C0000}"/>
    <cellStyle name="Input 28 2 5 2" xfId="11243" xr:uid="{00000000-0005-0000-0000-00004F1C0000}"/>
    <cellStyle name="Input 28 2 5 3" xfId="13851" xr:uid="{00000000-0005-0000-0000-0000501C0000}"/>
    <cellStyle name="Input 28 2 6" xfId="6804" xr:uid="{00000000-0005-0000-0000-0000511C0000}"/>
    <cellStyle name="Input 28 2 6 2" xfId="11573" xr:uid="{00000000-0005-0000-0000-0000521C0000}"/>
    <cellStyle name="Input 28 2 6 3" xfId="14112" xr:uid="{00000000-0005-0000-0000-0000531C0000}"/>
    <cellStyle name="Input 28 2 7" xfId="9583" xr:uid="{00000000-0005-0000-0000-0000541C0000}"/>
    <cellStyle name="Input 28 2 8" xfId="11497" xr:uid="{00000000-0005-0000-0000-0000551C0000}"/>
    <cellStyle name="Input 28 3" xfId="2473" xr:uid="{00000000-0005-0000-0000-0000561C0000}"/>
    <cellStyle name="Input 28 3 2" xfId="5351" xr:uid="{00000000-0005-0000-0000-0000571C0000}"/>
    <cellStyle name="Input 28 3 2 2" xfId="8301" xr:uid="{00000000-0005-0000-0000-0000581C0000}"/>
    <cellStyle name="Input 28 3 2 2 2" xfId="13041" xr:uid="{00000000-0005-0000-0000-0000591C0000}"/>
    <cellStyle name="Input 28 3 2 2 3" xfId="15570" xr:uid="{00000000-0005-0000-0000-00005A1C0000}"/>
    <cellStyle name="Input 28 3 3" xfId="4905" xr:uid="{00000000-0005-0000-0000-00005B1C0000}"/>
    <cellStyle name="Input 28 3 3 2" xfId="7857" xr:uid="{00000000-0005-0000-0000-00005C1C0000}"/>
    <cellStyle name="Input 28 3 3 2 2" xfId="12597" xr:uid="{00000000-0005-0000-0000-00005D1C0000}"/>
    <cellStyle name="Input 28 3 3 2 3" xfId="15126" xr:uid="{00000000-0005-0000-0000-00005E1C0000}"/>
    <cellStyle name="Input 28 3 4" xfId="6803" xr:uid="{00000000-0005-0000-0000-00005F1C0000}"/>
    <cellStyle name="Input 28 3 4 2" xfId="11572" xr:uid="{00000000-0005-0000-0000-0000601C0000}"/>
    <cellStyle name="Input 28 3 4 3" xfId="14111" xr:uid="{00000000-0005-0000-0000-0000611C0000}"/>
    <cellStyle name="Input 28 3 5" xfId="9582" xr:uid="{00000000-0005-0000-0000-0000621C0000}"/>
    <cellStyle name="Input 28 3 6" xfId="9336" xr:uid="{00000000-0005-0000-0000-0000631C0000}"/>
    <cellStyle name="Input 28 4" xfId="4262" xr:uid="{00000000-0005-0000-0000-0000641C0000}"/>
    <cellStyle name="Input 28 4 2" xfId="5795" xr:uid="{00000000-0005-0000-0000-0000651C0000}"/>
    <cellStyle name="Input 28 4 2 2" xfId="8745" xr:uid="{00000000-0005-0000-0000-0000661C0000}"/>
    <cellStyle name="Input 28 4 2 2 2" xfId="13485" xr:uid="{00000000-0005-0000-0000-0000671C0000}"/>
    <cellStyle name="Input 28 4 2 2 3" xfId="16014" xr:uid="{00000000-0005-0000-0000-0000681C0000}"/>
    <cellStyle name="Input 28 4 3" xfId="7286" xr:uid="{00000000-0005-0000-0000-0000691C0000}"/>
    <cellStyle name="Input 28 4 3 2" xfId="12026" xr:uid="{00000000-0005-0000-0000-00006A1C0000}"/>
    <cellStyle name="Input 28 4 3 3" xfId="14555" xr:uid="{00000000-0005-0000-0000-00006B1C0000}"/>
    <cellStyle name="Input 28 4 4" xfId="10364" xr:uid="{00000000-0005-0000-0000-00006C1C0000}"/>
    <cellStyle name="Input 28 4 5" xfId="10118" xr:uid="{00000000-0005-0000-0000-00006D1C0000}"/>
    <cellStyle name="Input 28 5" xfId="4624" xr:uid="{00000000-0005-0000-0000-00006E1C0000}"/>
    <cellStyle name="Input 28 5 2" xfId="7578" xr:uid="{00000000-0005-0000-0000-00006F1C0000}"/>
    <cellStyle name="Input 28 5 2 2" xfId="12318" xr:uid="{00000000-0005-0000-0000-0000701C0000}"/>
    <cellStyle name="Input 28 5 2 3" xfId="14847" xr:uid="{00000000-0005-0000-0000-0000711C0000}"/>
    <cellStyle name="Input 28 5 3" xfId="10657" xr:uid="{00000000-0005-0000-0000-0000721C0000}"/>
    <cellStyle name="Input 28 5 4" xfId="9974" xr:uid="{00000000-0005-0000-0000-0000731C0000}"/>
    <cellStyle name="Input 28 6" xfId="6330" xr:uid="{00000000-0005-0000-0000-0000741C0000}"/>
    <cellStyle name="Input 28 6 2" xfId="11244" xr:uid="{00000000-0005-0000-0000-0000751C0000}"/>
    <cellStyle name="Input 28 6 3" xfId="13852" xr:uid="{00000000-0005-0000-0000-0000761C0000}"/>
    <cellStyle name="Input 29" xfId="1633" xr:uid="{00000000-0005-0000-0000-0000771C0000}"/>
    <cellStyle name="Input 29 2" xfId="2476" xr:uid="{00000000-0005-0000-0000-0000781C0000}"/>
    <cellStyle name="Input 29 2 2" xfId="4265" xr:uid="{00000000-0005-0000-0000-0000791C0000}"/>
    <cellStyle name="Input 29 2 2 2" xfId="5798" xr:uid="{00000000-0005-0000-0000-00007A1C0000}"/>
    <cellStyle name="Input 29 2 2 2 2" xfId="8748" xr:uid="{00000000-0005-0000-0000-00007B1C0000}"/>
    <cellStyle name="Input 29 2 2 2 2 2" xfId="13488" xr:uid="{00000000-0005-0000-0000-00007C1C0000}"/>
    <cellStyle name="Input 29 2 2 2 2 3" xfId="16017" xr:uid="{00000000-0005-0000-0000-00007D1C0000}"/>
    <cellStyle name="Input 29 2 2 3" xfId="7289" xr:uid="{00000000-0005-0000-0000-00007E1C0000}"/>
    <cellStyle name="Input 29 2 2 3 2" xfId="12029" xr:uid="{00000000-0005-0000-0000-00007F1C0000}"/>
    <cellStyle name="Input 29 2 2 3 3" xfId="14558" xr:uid="{00000000-0005-0000-0000-0000801C0000}"/>
    <cellStyle name="Input 29 2 2 4" xfId="10367" xr:uid="{00000000-0005-0000-0000-0000811C0000}"/>
    <cellStyle name="Input 29 2 2 5" xfId="9189" xr:uid="{00000000-0005-0000-0000-0000821C0000}"/>
    <cellStyle name="Input 29 2 3" xfId="5354" xr:uid="{00000000-0005-0000-0000-0000831C0000}"/>
    <cellStyle name="Input 29 2 3 2" xfId="8304" xr:uid="{00000000-0005-0000-0000-0000841C0000}"/>
    <cellStyle name="Input 29 2 3 2 2" xfId="13044" xr:uid="{00000000-0005-0000-0000-0000851C0000}"/>
    <cellStyle name="Input 29 2 3 2 3" xfId="15573" xr:uid="{00000000-0005-0000-0000-0000861C0000}"/>
    <cellStyle name="Input 29 2 4" xfId="4908" xr:uid="{00000000-0005-0000-0000-0000871C0000}"/>
    <cellStyle name="Input 29 2 4 2" xfId="7860" xr:uid="{00000000-0005-0000-0000-0000881C0000}"/>
    <cellStyle name="Input 29 2 4 2 2" xfId="12600" xr:uid="{00000000-0005-0000-0000-0000891C0000}"/>
    <cellStyle name="Input 29 2 4 2 3" xfId="15129" xr:uid="{00000000-0005-0000-0000-00008A1C0000}"/>
    <cellStyle name="Input 29 2 5" xfId="6327" xr:uid="{00000000-0005-0000-0000-00008B1C0000}"/>
    <cellStyle name="Input 29 2 5 2" xfId="11241" xr:uid="{00000000-0005-0000-0000-00008C1C0000}"/>
    <cellStyle name="Input 29 2 5 3" xfId="13849" xr:uid="{00000000-0005-0000-0000-00008D1C0000}"/>
    <cellStyle name="Input 29 2 6" xfId="6806" xr:uid="{00000000-0005-0000-0000-00008E1C0000}"/>
    <cellStyle name="Input 29 2 6 2" xfId="11575" xr:uid="{00000000-0005-0000-0000-00008F1C0000}"/>
    <cellStyle name="Input 29 2 6 3" xfId="14114" xr:uid="{00000000-0005-0000-0000-0000901C0000}"/>
    <cellStyle name="Input 29 2 7" xfId="9585" xr:uid="{00000000-0005-0000-0000-0000911C0000}"/>
    <cellStyle name="Input 29 2 8" xfId="9335" xr:uid="{00000000-0005-0000-0000-0000921C0000}"/>
    <cellStyle name="Input 29 3" xfId="2475" xr:uid="{00000000-0005-0000-0000-0000931C0000}"/>
    <cellStyle name="Input 29 3 2" xfId="5353" xr:uid="{00000000-0005-0000-0000-0000941C0000}"/>
    <cellStyle name="Input 29 3 2 2" xfId="8303" xr:uid="{00000000-0005-0000-0000-0000951C0000}"/>
    <cellStyle name="Input 29 3 2 2 2" xfId="13043" xr:uid="{00000000-0005-0000-0000-0000961C0000}"/>
    <cellStyle name="Input 29 3 2 2 3" xfId="15572" xr:uid="{00000000-0005-0000-0000-0000971C0000}"/>
    <cellStyle name="Input 29 3 3" xfId="4907" xr:uid="{00000000-0005-0000-0000-0000981C0000}"/>
    <cellStyle name="Input 29 3 3 2" xfId="7859" xr:uid="{00000000-0005-0000-0000-0000991C0000}"/>
    <cellStyle name="Input 29 3 3 2 2" xfId="12599" xr:uid="{00000000-0005-0000-0000-00009A1C0000}"/>
    <cellStyle name="Input 29 3 3 2 3" xfId="15128" xr:uid="{00000000-0005-0000-0000-00009B1C0000}"/>
    <cellStyle name="Input 29 3 4" xfId="6805" xr:uid="{00000000-0005-0000-0000-00009C1C0000}"/>
    <cellStyle name="Input 29 3 4 2" xfId="11574" xr:uid="{00000000-0005-0000-0000-00009D1C0000}"/>
    <cellStyle name="Input 29 3 4 3" xfId="14113" xr:uid="{00000000-0005-0000-0000-00009E1C0000}"/>
    <cellStyle name="Input 29 3 5" xfId="9584" xr:uid="{00000000-0005-0000-0000-00009F1C0000}"/>
    <cellStyle name="Input 29 3 6" xfId="9485" xr:uid="{00000000-0005-0000-0000-0000A01C0000}"/>
    <cellStyle name="Input 29 4" xfId="4264" xr:uid="{00000000-0005-0000-0000-0000A11C0000}"/>
    <cellStyle name="Input 29 4 2" xfId="5797" xr:uid="{00000000-0005-0000-0000-0000A21C0000}"/>
    <cellStyle name="Input 29 4 2 2" xfId="8747" xr:uid="{00000000-0005-0000-0000-0000A31C0000}"/>
    <cellStyle name="Input 29 4 2 2 2" xfId="13487" xr:uid="{00000000-0005-0000-0000-0000A41C0000}"/>
    <cellStyle name="Input 29 4 2 2 3" xfId="16016" xr:uid="{00000000-0005-0000-0000-0000A51C0000}"/>
    <cellStyle name="Input 29 4 3" xfId="7288" xr:uid="{00000000-0005-0000-0000-0000A61C0000}"/>
    <cellStyle name="Input 29 4 3 2" xfId="12028" xr:uid="{00000000-0005-0000-0000-0000A71C0000}"/>
    <cellStyle name="Input 29 4 3 3" xfId="14557" xr:uid="{00000000-0005-0000-0000-0000A81C0000}"/>
    <cellStyle name="Input 29 4 4" xfId="10366" xr:uid="{00000000-0005-0000-0000-0000A91C0000}"/>
    <cellStyle name="Input 29 4 5" xfId="10117" xr:uid="{00000000-0005-0000-0000-0000AA1C0000}"/>
    <cellStyle name="Input 29 5" xfId="4625" xr:uid="{00000000-0005-0000-0000-0000AB1C0000}"/>
    <cellStyle name="Input 29 5 2" xfId="7579" xr:uid="{00000000-0005-0000-0000-0000AC1C0000}"/>
    <cellStyle name="Input 29 5 2 2" xfId="12319" xr:uid="{00000000-0005-0000-0000-0000AD1C0000}"/>
    <cellStyle name="Input 29 5 2 3" xfId="14848" xr:uid="{00000000-0005-0000-0000-0000AE1C0000}"/>
    <cellStyle name="Input 29 5 3" xfId="10658" xr:uid="{00000000-0005-0000-0000-0000AF1C0000}"/>
    <cellStyle name="Input 29 5 4" xfId="9045" xr:uid="{00000000-0005-0000-0000-0000B01C0000}"/>
    <cellStyle name="Input 29 6" xfId="6328" xr:uid="{00000000-0005-0000-0000-0000B11C0000}"/>
    <cellStyle name="Input 29 6 2" xfId="11242" xr:uid="{00000000-0005-0000-0000-0000B21C0000}"/>
    <cellStyle name="Input 29 6 3" xfId="13850" xr:uid="{00000000-0005-0000-0000-0000B31C0000}"/>
    <cellStyle name="Input 3" xfId="1634" xr:uid="{00000000-0005-0000-0000-0000B41C0000}"/>
    <cellStyle name="Input 3 2" xfId="2478" xr:uid="{00000000-0005-0000-0000-0000B51C0000}"/>
    <cellStyle name="Input 3 2 2" xfId="4267" xr:uid="{00000000-0005-0000-0000-0000B61C0000}"/>
    <cellStyle name="Input 3 2 2 2" xfId="5800" xr:uid="{00000000-0005-0000-0000-0000B71C0000}"/>
    <cellStyle name="Input 3 2 2 2 2" xfId="8750" xr:uid="{00000000-0005-0000-0000-0000B81C0000}"/>
    <cellStyle name="Input 3 2 2 2 2 2" xfId="13490" xr:uid="{00000000-0005-0000-0000-0000B91C0000}"/>
    <cellStyle name="Input 3 2 2 2 2 3" xfId="16019" xr:uid="{00000000-0005-0000-0000-0000BA1C0000}"/>
    <cellStyle name="Input 3 2 2 3" xfId="7291" xr:uid="{00000000-0005-0000-0000-0000BB1C0000}"/>
    <cellStyle name="Input 3 2 2 3 2" xfId="12031" xr:uid="{00000000-0005-0000-0000-0000BC1C0000}"/>
    <cellStyle name="Input 3 2 2 3 3" xfId="14560" xr:uid="{00000000-0005-0000-0000-0000BD1C0000}"/>
    <cellStyle name="Input 3 2 2 4" xfId="10369" xr:uid="{00000000-0005-0000-0000-0000BE1C0000}"/>
    <cellStyle name="Input 3 2 2 5" xfId="9188" xr:uid="{00000000-0005-0000-0000-0000BF1C0000}"/>
    <cellStyle name="Input 3 2 3" xfId="5356" xr:uid="{00000000-0005-0000-0000-0000C01C0000}"/>
    <cellStyle name="Input 3 2 3 2" xfId="8306" xr:uid="{00000000-0005-0000-0000-0000C11C0000}"/>
    <cellStyle name="Input 3 2 3 2 2" xfId="13046" xr:uid="{00000000-0005-0000-0000-0000C21C0000}"/>
    <cellStyle name="Input 3 2 3 2 3" xfId="15575" xr:uid="{00000000-0005-0000-0000-0000C31C0000}"/>
    <cellStyle name="Input 3 2 4" xfId="4910" xr:uid="{00000000-0005-0000-0000-0000C41C0000}"/>
    <cellStyle name="Input 3 2 4 2" xfId="7862" xr:uid="{00000000-0005-0000-0000-0000C51C0000}"/>
    <cellStyle name="Input 3 2 4 2 2" xfId="12602" xr:uid="{00000000-0005-0000-0000-0000C61C0000}"/>
    <cellStyle name="Input 3 2 4 2 3" xfId="15131" xr:uid="{00000000-0005-0000-0000-0000C71C0000}"/>
    <cellStyle name="Input 3 2 5" xfId="6325" xr:uid="{00000000-0005-0000-0000-0000C81C0000}"/>
    <cellStyle name="Input 3 2 5 2" xfId="11239" xr:uid="{00000000-0005-0000-0000-0000C91C0000}"/>
    <cellStyle name="Input 3 2 5 3" xfId="13847" xr:uid="{00000000-0005-0000-0000-0000CA1C0000}"/>
    <cellStyle name="Input 3 2 6" xfId="6808" xr:uid="{00000000-0005-0000-0000-0000CB1C0000}"/>
    <cellStyle name="Input 3 2 6 2" xfId="11577" xr:uid="{00000000-0005-0000-0000-0000CC1C0000}"/>
    <cellStyle name="Input 3 2 6 3" xfId="14116" xr:uid="{00000000-0005-0000-0000-0000CD1C0000}"/>
    <cellStyle name="Input 3 2 7" xfId="9587" xr:uid="{00000000-0005-0000-0000-0000CE1C0000}"/>
    <cellStyle name="Input 3 2 8" xfId="9484" xr:uid="{00000000-0005-0000-0000-0000CF1C0000}"/>
    <cellStyle name="Input 3 3" xfId="2477" xr:uid="{00000000-0005-0000-0000-0000D01C0000}"/>
    <cellStyle name="Input 3 3 2" xfId="5355" xr:uid="{00000000-0005-0000-0000-0000D11C0000}"/>
    <cellStyle name="Input 3 3 2 2" xfId="8305" xr:uid="{00000000-0005-0000-0000-0000D21C0000}"/>
    <cellStyle name="Input 3 3 2 2 2" xfId="13045" xr:uid="{00000000-0005-0000-0000-0000D31C0000}"/>
    <cellStyle name="Input 3 3 2 2 3" xfId="15574" xr:uid="{00000000-0005-0000-0000-0000D41C0000}"/>
    <cellStyle name="Input 3 3 3" xfId="4909" xr:uid="{00000000-0005-0000-0000-0000D51C0000}"/>
    <cellStyle name="Input 3 3 3 2" xfId="7861" xr:uid="{00000000-0005-0000-0000-0000D61C0000}"/>
    <cellStyle name="Input 3 3 3 2 2" xfId="12601" xr:uid="{00000000-0005-0000-0000-0000D71C0000}"/>
    <cellStyle name="Input 3 3 3 2 3" xfId="15130" xr:uid="{00000000-0005-0000-0000-0000D81C0000}"/>
    <cellStyle name="Input 3 3 4" xfId="6807" xr:uid="{00000000-0005-0000-0000-0000D91C0000}"/>
    <cellStyle name="Input 3 3 4 2" xfId="11576" xr:uid="{00000000-0005-0000-0000-0000DA1C0000}"/>
    <cellStyle name="Input 3 3 4 3" xfId="14115" xr:uid="{00000000-0005-0000-0000-0000DB1C0000}"/>
    <cellStyle name="Input 3 3 5" xfId="9586" xr:uid="{00000000-0005-0000-0000-0000DC1C0000}"/>
    <cellStyle name="Input 3 3 6" xfId="11496" xr:uid="{00000000-0005-0000-0000-0000DD1C0000}"/>
    <cellStyle name="Input 3 4" xfId="4266" xr:uid="{00000000-0005-0000-0000-0000DE1C0000}"/>
    <cellStyle name="Input 3 4 2" xfId="5799" xr:uid="{00000000-0005-0000-0000-0000DF1C0000}"/>
    <cellStyle name="Input 3 4 2 2" xfId="8749" xr:uid="{00000000-0005-0000-0000-0000E01C0000}"/>
    <cellStyle name="Input 3 4 2 2 2" xfId="13489" xr:uid="{00000000-0005-0000-0000-0000E11C0000}"/>
    <cellStyle name="Input 3 4 2 2 3" xfId="16018" xr:uid="{00000000-0005-0000-0000-0000E21C0000}"/>
    <cellStyle name="Input 3 4 3" xfId="7290" xr:uid="{00000000-0005-0000-0000-0000E31C0000}"/>
    <cellStyle name="Input 3 4 3 2" xfId="12030" xr:uid="{00000000-0005-0000-0000-0000E41C0000}"/>
    <cellStyle name="Input 3 4 3 3" xfId="14559" xr:uid="{00000000-0005-0000-0000-0000E51C0000}"/>
    <cellStyle name="Input 3 4 4" xfId="10368" xr:uid="{00000000-0005-0000-0000-0000E61C0000}"/>
    <cellStyle name="Input 3 4 5" xfId="10116" xr:uid="{00000000-0005-0000-0000-0000E71C0000}"/>
    <cellStyle name="Input 3 5" xfId="4626" xr:uid="{00000000-0005-0000-0000-0000E81C0000}"/>
    <cellStyle name="Input 3 5 2" xfId="7580" xr:uid="{00000000-0005-0000-0000-0000E91C0000}"/>
    <cellStyle name="Input 3 5 2 2" xfId="12320" xr:uid="{00000000-0005-0000-0000-0000EA1C0000}"/>
    <cellStyle name="Input 3 5 2 3" xfId="14849" xr:uid="{00000000-0005-0000-0000-0000EB1C0000}"/>
    <cellStyle name="Input 3 5 3" xfId="10659" xr:uid="{00000000-0005-0000-0000-0000EC1C0000}"/>
    <cellStyle name="Input 3 5 4" xfId="9973" xr:uid="{00000000-0005-0000-0000-0000ED1C0000}"/>
    <cellStyle name="Input 3 6" xfId="6326" xr:uid="{00000000-0005-0000-0000-0000EE1C0000}"/>
    <cellStyle name="Input 3 6 2" xfId="11240" xr:uid="{00000000-0005-0000-0000-0000EF1C0000}"/>
    <cellStyle name="Input 3 6 3" xfId="13848" xr:uid="{00000000-0005-0000-0000-0000F01C0000}"/>
    <cellStyle name="Input 30" xfId="1635" xr:uid="{00000000-0005-0000-0000-0000F11C0000}"/>
    <cellStyle name="Input 30 2" xfId="2480" xr:uid="{00000000-0005-0000-0000-0000F21C0000}"/>
    <cellStyle name="Input 30 2 2" xfId="4269" xr:uid="{00000000-0005-0000-0000-0000F31C0000}"/>
    <cellStyle name="Input 30 2 2 2" xfId="5802" xr:uid="{00000000-0005-0000-0000-0000F41C0000}"/>
    <cellStyle name="Input 30 2 2 2 2" xfId="8752" xr:uid="{00000000-0005-0000-0000-0000F51C0000}"/>
    <cellStyle name="Input 30 2 2 2 2 2" xfId="13492" xr:uid="{00000000-0005-0000-0000-0000F61C0000}"/>
    <cellStyle name="Input 30 2 2 2 2 3" xfId="16021" xr:uid="{00000000-0005-0000-0000-0000F71C0000}"/>
    <cellStyle name="Input 30 2 2 3" xfId="7293" xr:uid="{00000000-0005-0000-0000-0000F81C0000}"/>
    <cellStyle name="Input 30 2 2 3 2" xfId="12033" xr:uid="{00000000-0005-0000-0000-0000F91C0000}"/>
    <cellStyle name="Input 30 2 2 3 3" xfId="14562" xr:uid="{00000000-0005-0000-0000-0000FA1C0000}"/>
    <cellStyle name="Input 30 2 2 4" xfId="10371" xr:uid="{00000000-0005-0000-0000-0000FB1C0000}"/>
    <cellStyle name="Input 30 2 2 5" xfId="9187" xr:uid="{00000000-0005-0000-0000-0000FC1C0000}"/>
    <cellStyle name="Input 30 2 3" xfId="5358" xr:uid="{00000000-0005-0000-0000-0000FD1C0000}"/>
    <cellStyle name="Input 30 2 3 2" xfId="8308" xr:uid="{00000000-0005-0000-0000-0000FE1C0000}"/>
    <cellStyle name="Input 30 2 3 2 2" xfId="13048" xr:uid="{00000000-0005-0000-0000-0000FF1C0000}"/>
    <cellStyle name="Input 30 2 3 2 3" xfId="15577" xr:uid="{00000000-0005-0000-0000-0000001D0000}"/>
    <cellStyle name="Input 30 2 4" xfId="4912" xr:uid="{00000000-0005-0000-0000-0000011D0000}"/>
    <cellStyle name="Input 30 2 4 2" xfId="7864" xr:uid="{00000000-0005-0000-0000-0000021D0000}"/>
    <cellStyle name="Input 30 2 4 2 2" xfId="12604" xr:uid="{00000000-0005-0000-0000-0000031D0000}"/>
    <cellStyle name="Input 30 2 4 2 3" xfId="15133" xr:uid="{00000000-0005-0000-0000-0000041D0000}"/>
    <cellStyle name="Input 30 2 5" xfId="6323" xr:uid="{00000000-0005-0000-0000-0000051D0000}"/>
    <cellStyle name="Input 30 2 5 2" xfId="11237" xr:uid="{00000000-0005-0000-0000-0000061D0000}"/>
    <cellStyle name="Input 30 2 5 3" xfId="13845" xr:uid="{00000000-0005-0000-0000-0000071D0000}"/>
    <cellStyle name="Input 30 2 6" xfId="6810" xr:uid="{00000000-0005-0000-0000-0000081D0000}"/>
    <cellStyle name="Input 30 2 6 2" xfId="11579" xr:uid="{00000000-0005-0000-0000-0000091D0000}"/>
    <cellStyle name="Input 30 2 6 3" xfId="14118" xr:uid="{00000000-0005-0000-0000-00000A1D0000}"/>
    <cellStyle name="Input 30 2 7" xfId="9589" xr:uid="{00000000-0005-0000-0000-00000B1D0000}"/>
    <cellStyle name="Input 30 2 8" xfId="11495" xr:uid="{00000000-0005-0000-0000-00000C1D0000}"/>
    <cellStyle name="Input 30 3" xfId="2479" xr:uid="{00000000-0005-0000-0000-00000D1D0000}"/>
    <cellStyle name="Input 30 3 2" xfId="5357" xr:uid="{00000000-0005-0000-0000-00000E1D0000}"/>
    <cellStyle name="Input 30 3 2 2" xfId="8307" xr:uid="{00000000-0005-0000-0000-00000F1D0000}"/>
    <cellStyle name="Input 30 3 2 2 2" xfId="13047" xr:uid="{00000000-0005-0000-0000-0000101D0000}"/>
    <cellStyle name="Input 30 3 2 2 3" xfId="15576" xr:uid="{00000000-0005-0000-0000-0000111D0000}"/>
    <cellStyle name="Input 30 3 3" xfId="4911" xr:uid="{00000000-0005-0000-0000-0000121D0000}"/>
    <cellStyle name="Input 30 3 3 2" xfId="7863" xr:uid="{00000000-0005-0000-0000-0000131D0000}"/>
    <cellStyle name="Input 30 3 3 2 2" xfId="12603" xr:uid="{00000000-0005-0000-0000-0000141D0000}"/>
    <cellStyle name="Input 30 3 3 2 3" xfId="15132" xr:uid="{00000000-0005-0000-0000-0000151D0000}"/>
    <cellStyle name="Input 30 3 4" xfId="6809" xr:uid="{00000000-0005-0000-0000-0000161D0000}"/>
    <cellStyle name="Input 30 3 4 2" xfId="11578" xr:uid="{00000000-0005-0000-0000-0000171D0000}"/>
    <cellStyle name="Input 30 3 4 3" xfId="14117" xr:uid="{00000000-0005-0000-0000-0000181D0000}"/>
    <cellStyle name="Input 30 3 5" xfId="9588" xr:uid="{00000000-0005-0000-0000-0000191D0000}"/>
    <cellStyle name="Input 30 3 6" xfId="9334" xr:uid="{00000000-0005-0000-0000-00001A1D0000}"/>
    <cellStyle name="Input 30 4" xfId="4268" xr:uid="{00000000-0005-0000-0000-00001B1D0000}"/>
    <cellStyle name="Input 30 4 2" xfId="5801" xr:uid="{00000000-0005-0000-0000-00001C1D0000}"/>
    <cellStyle name="Input 30 4 2 2" xfId="8751" xr:uid="{00000000-0005-0000-0000-00001D1D0000}"/>
    <cellStyle name="Input 30 4 2 2 2" xfId="13491" xr:uid="{00000000-0005-0000-0000-00001E1D0000}"/>
    <cellStyle name="Input 30 4 2 2 3" xfId="16020" xr:uid="{00000000-0005-0000-0000-00001F1D0000}"/>
    <cellStyle name="Input 30 4 3" xfId="7292" xr:uid="{00000000-0005-0000-0000-0000201D0000}"/>
    <cellStyle name="Input 30 4 3 2" xfId="12032" xr:uid="{00000000-0005-0000-0000-0000211D0000}"/>
    <cellStyle name="Input 30 4 3 3" xfId="14561" xr:uid="{00000000-0005-0000-0000-0000221D0000}"/>
    <cellStyle name="Input 30 4 4" xfId="10370" xr:uid="{00000000-0005-0000-0000-0000231D0000}"/>
    <cellStyle name="Input 30 4 5" xfId="10115" xr:uid="{00000000-0005-0000-0000-0000241D0000}"/>
    <cellStyle name="Input 30 5" xfId="4627" xr:uid="{00000000-0005-0000-0000-0000251D0000}"/>
    <cellStyle name="Input 30 5 2" xfId="7581" xr:uid="{00000000-0005-0000-0000-0000261D0000}"/>
    <cellStyle name="Input 30 5 2 2" xfId="12321" xr:uid="{00000000-0005-0000-0000-0000271D0000}"/>
    <cellStyle name="Input 30 5 2 3" xfId="14850" xr:uid="{00000000-0005-0000-0000-0000281D0000}"/>
    <cellStyle name="Input 30 5 3" xfId="10660" xr:uid="{00000000-0005-0000-0000-0000291D0000}"/>
    <cellStyle name="Input 30 5 4" xfId="9044" xr:uid="{00000000-0005-0000-0000-00002A1D0000}"/>
    <cellStyle name="Input 30 6" xfId="6324" xr:uid="{00000000-0005-0000-0000-00002B1D0000}"/>
    <cellStyle name="Input 30 6 2" xfId="11238" xr:uid="{00000000-0005-0000-0000-00002C1D0000}"/>
    <cellStyle name="Input 30 6 3" xfId="13846" xr:uid="{00000000-0005-0000-0000-00002D1D0000}"/>
    <cellStyle name="Input 31" xfId="1636" xr:uid="{00000000-0005-0000-0000-00002E1D0000}"/>
    <cellStyle name="Input 31 2" xfId="2482" xr:uid="{00000000-0005-0000-0000-00002F1D0000}"/>
    <cellStyle name="Input 31 2 2" xfId="4271" xr:uid="{00000000-0005-0000-0000-0000301D0000}"/>
    <cellStyle name="Input 31 2 2 2" xfId="5804" xr:uid="{00000000-0005-0000-0000-0000311D0000}"/>
    <cellStyle name="Input 31 2 2 2 2" xfId="8754" xr:uid="{00000000-0005-0000-0000-0000321D0000}"/>
    <cellStyle name="Input 31 2 2 2 2 2" xfId="13494" xr:uid="{00000000-0005-0000-0000-0000331D0000}"/>
    <cellStyle name="Input 31 2 2 2 2 3" xfId="16023" xr:uid="{00000000-0005-0000-0000-0000341D0000}"/>
    <cellStyle name="Input 31 2 2 3" xfId="7295" xr:uid="{00000000-0005-0000-0000-0000351D0000}"/>
    <cellStyle name="Input 31 2 2 3 2" xfId="12035" xr:uid="{00000000-0005-0000-0000-0000361D0000}"/>
    <cellStyle name="Input 31 2 2 3 3" xfId="14564" xr:uid="{00000000-0005-0000-0000-0000371D0000}"/>
    <cellStyle name="Input 31 2 2 4" xfId="10373" xr:uid="{00000000-0005-0000-0000-0000381D0000}"/>
    <cellStyle name="Input 31 2 2 5" xfId="9186" xr:uid="{00000000-0005-0000-0000-0000391D0000}"/>
    <cellStyle name="Input 31 2 3" xfId="5360" xr:uid="{00000000-0005-0000-0000-00003A1D0000}"/>
    <cellStyle name="Input 31 2 3 2" xfId="8310" xr:uid="{00000000-0005-0000-0000-00003B1D0000}"/>
    <cellStyle name="Input 31 2 3 2 2" xfId="13050" xr:uid="{00000000-0005-0000-0000-00003C1D0000}"/>
    <cellStyle name="Input 31 2 3 2 3" xfId="15579" xr:uid="{00000000-0005-0000-0000-00003D1D0000}"/>
    <cellStyle name="Input 31 2 4" xfId="4914" xr:uid="{00000000-0005-0000-0000-00003E1D0000}"/>
    <cellStyle name="Input 31 2 4 2" xfId="7866" xr:uid="{00000000-0005-0000-0000-00003F1D0000}"/>
    <cellStyle name="Input 31 2 4 2 2" xfId="12606" xr:uid="{00000000-0005-0000-0000-0000401D0000}"/>
    <cellStyle name="Input 31 2 4 2 3" xfId="15135" xr:uid="{00000000-0005-0000-0000-0000411D0000}"/>
    <cellStyle name="Input 31 2 5" xfId="6321" xr:uid="{00000000-0005-0000-0000-0000421D0000}"/>
    <cellStyle name="Input 31 2 5 2" xfId="11235" xr:uid="{00000000-0005-0000-0000-0000431D0000}"/>
    <cellStyle name="Input 31 2 5 3" xfId="13843" xr:uid="{00000000-0005-0000-0000-0000441D0000}"/>
    <cellStyle name="Input 31 2 6" xfId="6812" xr:uid="{00000000-0005-0000-0000-0000451D0000}"/>
    <cellStyle name="Input 31 2 6 2" xfId="11581" xr:uid="{00000000-0005-0000-0000-0000461D0000}"/>
    <cellStyle name="Input 31 2 6 3" xfId="14120" xr:uid="{00000000-0005-0000-0000-0000471D0000}"/>
    <cellStyle name="Input 31 2 7" xfId="9591" xr:uid="{00000000-0005-0000-0000-0000481D0000}"/>
    <cellStyle name="Input 31 2 8" xfId="9333" xr:uid="{00000000-0005-0000-0000-0000491D0000}"/>
    <cellStyle name="Input 31 3" xfId="2481" xr:uid="{00000000-0005-0000-0000-00004A1D0000}"/>
    <cellStyle name="Input 31 3 2" xfId="5359" xr:uid="{00000000-0005-0000-0000-00004B1D0000}"/>
    <cellStyle name="Input 31 3 2 2" xfId="8309" xr:uid="{00000000-0005-0000-0000-00004C1D0000}"/>
    <cellStyle name="Input 31 3 2 2 2" xfId="13049" xr:uid="{00000000-0005-0000-0000-00004D1D0000}"/>
    <cellStyle name="Input 31 3 2 2 3" xfId="15578" xr:uid="{00000000-0005-0000-0000-00004E1D0000}"/>
    <cellStyle name="Input 31 3 3" xfId="4913" xr:uid="{00000000-0005-0000-0000-00004F1D0000}"/>
    <cellStyle name="Input 31 3 3 2" xfId="7865" xr:uid="{00000000-0005-0000-0000-0000501D0000}"/>
    <cellStyle name="Input 31 3 3 2 2" xfId="12605" xr:uid="{00000000-0005-0000-0000-0000511D0000}"/>
    <cellStyle name="Input 31 3 3 2 3" xfId="15134" xr:uid="{00000000-0005-0000-0000-0000521D0000}"/>
    <cellStyle name="Input 31 3 4" xfId="6811" xr:uid="{00000000-0005-0000-0000-0000531D0000}"/>
    <cellStyle name="Input 31 3 4 2" xfId="11580" xr:uid="{00000000-0005-0000-0000-0000541D0000}"/>
    <cellStyle name="Input 31 3 4 3" xfId="14119" xr:uid="{00000000-0005-0000-0000-0000551D0000}"/>
    <cellStyle name="Input 31 3 5" xfId="9590" xr:uid="{00000000-0005-0000-0000-0000561D0000}"/>
    <cellStyle name="Input 31 3 6" xfId="9483" xr:uid="{00000000-0005-0000-0000-0000571D0000}"/>
    <cellStyle name="Input 31 4" xfId="4270" xr:uid="{00000000-0005-0000-0000-0000581D0000}"/>
    <cellStyle name="Input 31 4 2" xfId="5803" xr:uid="{00000000-0005-0000-0000-0000591D0000}"/>
    <cellStyle name="Input 31 4 2 2" xfId="8753" xr:uid="{00000000-0005-0000-0000-00005A1D0000}"/>
    <cellStyle name="Input 31 4 2 2 2" xfId="13493" xr:uid="{00000000-0005-0000-0000-00005B1D0000}"/>
    <cellStyle name="Input 31 4 2 2 3" xfId="16022" xr:uid="{00000000-0005-0000-0000-00005C1D0000}"/>
    <cellStyle name="Input 31 4 3" xfId="7294" xr:uid="{00000000-0005-0000-0000-00005D1D0000}"/>
    <cellStyle name="Input 31 4 3 2" xfId="12034" xr:uid="{00000000-0005-0000-0000-00005E1D0000}"/>
    <cellStyle name="Input 31 4 3 3" xfId="14563" xr:uid="{00000000-0005-0000-0000-00005F1D0000}"/>
    <cellStyle name="Input 31 4 4" xfId="10372" xr:uid="{00000000-0005-0000-0000-0000601D0000}"/>
    <cellStyle name="Input 31 4 5" xfId="10114" xr:uid="{00000000-0005-0000-0000-0000611D0000}"/>
    <cellStyle name="Input 31 5" xfId="4628" xr:uid="{00000000-0005-0000-0000-0000621D0000}"/>
    <cellStyle name="Input 31 5 2" xfId="7582" xr:uid="{00000000-0005-0000-0000-0000631D0000}"/>
    <cellStyle name="Input 31 5 2 2" xfId="12322" xr:uid="{00000000-0005-0000-0000-0000641D0000}"/>
    <cellStyle name="Input 31 5 2 3" xfId="14851" xr:uid="{00000000-0005-0000-0000-0000651D0000}"/>
    <cellStyle name="Input 31 5 3" xfId="10661" xr:uid="{00000000-0005-0000-0000-0000661D0000}"/>
    <cellStyle name="Input 31 5 4" xfId="9972" xr:uid="{00000000-0005-0000-0000-0000671D0000}"/>
    <cellStyle name="Input 31 6" xfId="6322" xr:uid="{00000000-0005-0000-0000-0000681D0000}"/>
    <cellStyle name="Input 31 6 2" xfId="11236" xr:uid="{00000000-0005-0000-0000-0000691D0000}"/>
    <cellStyle name="Input 31 6 3" xfId="13844" xr:uid="{00000000-0005-0000-0000-00006A1D0000}"/>
    <cellStyle name="Input 32" xfId="1637" xr:uid="{00000000-0005-0000-0000-00006B1D0000}"/>
    <cellStyle name="Input 32 2" xfId="2484" xr:uid="{00000000-0005-0000-0000-00006C1D0000}"/>
    <cellStyle name="Input 32 2 2" xfId="4273" xr:uid="{00000000-0005-0000-0000-00006D1D0000}"/>
    <cellStyle name="Input 32 2 2 2" xfId="5806" xr:uid="{00000000-0005-0000-0000-00006E1D0000}"/>
    <cellStyle name="Input 32 2 2 2 2" xfId="8756" xr:uid="{00000000-0005-0000-0000-00006F1D0000}"/>
    <cellStyle name="Input 32 2 2 2 2 2" xfId="13496" xr:uid="{00000000-0005-0000-0000-0000701D0000}"/>
    <cellStyle name="Input 32 2 2 2 2 3" xfId="16025" xr:uid="{00000000-0005-0000-0000-0000711D0000}"/>
    <cellStyle name="Input 32 2 2 3" xfId="7297" xr:uid="{00000000-0005-0000-0000-0000721D0000}"/>
    <cellStyle name="Input 32 2 2 3 2" xfId="12037" xr:uid="{00000000-0005-0000-0000-0000731D0000}"/>
    <cellStyle name="Input 32 2 2 3 3" xfId="14566" xr:uid="{00000000-0005-0000-0000-0000741D0000}"/>
    <cellStyle name="Input 32 2 2 4" xfId="10375" xr:uid="{00000000-0005-0000-0000-0000751D0000}"/>
    <cellStyle name="Input 32 2 2 5" xfId="9185" xr:uid="{00000000-0005-0000-0000-0000761D0000}"/>
    <cellStyle name="Input 32 2 3" xfId="5362" xr:uid="{00000000-0005-0000-0000-0000771D0000}"/>
    <cellStyle name="Input 32 2 3 2" xfId="8312" xr:uid="{00000000-0005-0000-0000-0000781D0000}"/>
    <cellStyle name="Input 32 2 3 2 2" xfId="13052" xr:uid="{00000000-0005-0000-0000-0000791D0000}"/>
    <cellStyle name="Input 32 2 3 2 3" xfId="15581" xr:uid="{00000000-0005-0000-0000-00007A1D0000}"/>
    <cellStyle name="Input 32 2 4" xfId="4916" xr:uid="{00000000-0005-0000-0000-00007B1D0000}"/>
    <cellStyle name="Input 32 2 4 2" xfId="7868" xr:uid="{00000000-0005-0000-0000-00007C1D0000}"/>
    <cellStyle name="Input 32 2 4 2 2" xfId="12608" xr:uid="{00000000-0005-0000-0000-00007D1D0000}"/>
    <cellStyle name="Input 32 2 4 2 3" xfId="15137" xr:uid="{00000000-0005-0000-0000-00007E1D0000}"/>
    <cellStyle name="Input 32 2 5" xfId="6319" xr:uid="{00000000-0005-0000-0000-00007F1D0000}"/>
    <cellStyle name="Input 32 2 5 2" xfId="11233" xr:uid="{00000000-0005-0000-0000-0000801D0000}"/>
    <cellStyle name="Input 32 2 5 3" xfId="13841" xr:uid="{00000000-0005-0000-0000-0000811D0000}"/>
    <cellStyle name="Input 32 2 6" xfId="6814" xr:uid="{00000000-0005-0000-0000-0000821D0000}"/>
    <cellStyle name="Input 32 2 6 2" xfId="11583" xr:uid="{00000000-0005-0000-0000-0000831D0000}"/>
    <cellStyle name="Input 32 2 6 3" xfId="14122" xr:uid="{00000000-0005-0000-0000-0000841D0000}"/>
    <cellStyle name="Input 32 2 7" xfId="9593" xr:uid="{00000000-0005-0000-0000-0000851D0000}"/>
    <cellStyle name="Input 32 2 8" xfId="9482" xr:uid="{00000000-0005-0000-0000-0000861D0000}"/>
    <cellStyle name="Input 32 3" xfId="2483" xr:uid="{00000000-0005-0000-0000-0000871D0000}"/>
    <cellStyle name="Input 32 3 2" xfId="5361" xr:uid="{00000000-0005-0000-0000-0000881D0000}"/>
    <cellStyle name="Input 32 3 2 2" xfId="8311" xr:uid="{00000000-0005-0000-0000-0000891D0000}"/>
    <cellStyle name="Input 32 3 2 2 2" xfId="13051" xr:uid="{00000000-0005-0000-0000-00008A1D0000}"/>
    <cellStyle name="Input 32 3 2 2 3" xfId="15580" xr:uid="{00000000-0005-0000-0000-00008B1D0000}"/>
    <cellStyle name="Input 32 3 3" xfId="4915" xr:uid="{00000000-0005-0000-0000-00008C1D0000}"/>
    <cellStyle name="Input 32 3 3 2" xfId="7867" xr:uid="{00000000-0005-0000-0000-00008D1D0000}"/>
    <cellStyle name="Input 32 3 3 2 2" xfId="12607" xr:uid="{00000000-0005-0000-0000-00008E1D0000}"/>
    <cellStyle name="Input 32 3 3 2 3" xfId="15136" xr:uid="{00000000-0005-0000-0000-00008F1D0000}"/>
    <cellStyle name="Input 32 3 4" xfId="6813" xr:uid="{00000000-0005-0000-0000-0000901D0000}"/>
    <cellStyle name="Input 32 3 4 2" xfId="11582" xr:uid="{00000000-0005-0000-0000-0000911D0000}"/>
    <cellStyle name="Input 32 3 4 3" xfId="14121" xr:uid="{00000000-0005-0000-0000-0000921D0000}"/>
    <cellStyle name="Input 32 3 5" xfId="9592" xr:uid="{00000000-0005-0000-0000-0000931D0000}"/>
    <cellStyle name="Input 32 3 6" xfId="11494" xr:uid="{00000000-0005-0000-0000-0000941D0000}"/>
    <cellStyle name="Input 32 4" xfId="4272" xr:uid="{00000000-0005-0000-0000-0000951D0000}"/>
    <cellStyle name="Input 32 4 2" xfId="5805" xr:uid="{00000000-0005-0000-0000-0000961D0000}"/>
    <cellStyle name="Input 32 4 2 2" xfId="8755" xr:uid="{00000000-0005-0000-0000-0000971D0000}"/>
    <cellStyle name="Input 32 4 2 2 2" xfId="13495" xr:uid="{00000000-0005-0000-0000-0000981D0000}"/>
    <cellStyle name="Input 32 4 2 2 3" xfId="16024" xr:uid="{00000000-0005-0000-0000-0000991D0000}"/>
    <cellStyle name="Input 32 4 3" xfId="7296" xr:uid="{00000000-0005-0000-0000-00009A1D0000}"/>
    <cellStyle name="Input 32 4 3 2" xfId="12036" xr:uid="{00000000-0005-0000-0000-00009B1D0000}"/>
    <cellStyle name="Input 32 4 3 3" xfId="14565" xr:uid="{00000000-0005-0000-0000-00009C1D0000}"/>
    <cellStyle name="Input 32 4 4" xfId="10374" xr:uid="{00000000-0005-0000-0000-00009D1D0000}"/>
    <cellStyle name="Input 32 4 5" xfId="10113" xr:uid="{00000000-0005-0000-0000-00009E1D0000}"/>
    <cellStyle name="Input 32 5" xfId="4629" xr:uid="{00000000-0005-0000-0000-00009F1D0000}"/>
    <cellStyle name="Input 32 5 2" xfId="7583" xr:uid="{00000000-0005-0000-0000-0000A01D0000}"/>
    <cellStyle name="Input 32 5 2 2" xfId="12323" xr:uid="{00000000-0005-0000-0000-0000A11D0000}"/>
    <cellStyle name="Input 32 5 2 3" xfId="14852" xr:uid="{00000000-0005-0000-0000-0000A21D0000}"/>
    <cellStyle name="Input 32 5 3" xfId="10662" xr:uid="{00000000-0005-0000-0000-0000A31D0000}"/>
    <cellStyle name="Input 32 5 4" xfId="9043" xr:uid="{00000000-0005-0000-0000-0000A41D0000}"/>
    <cellStyle name="Input 32 6" xfId="6320" xr:uid="{00000000-0005-0000-0000-0000A51D0000}"/>
    <cellStyle name="Input 32 6 2" xfId="11234" xr:uid="{00000000-0005-0000-0000-0000A61D0000}"/>
    <cellStyle name="Input 32 6 3" xfId="13842" xr:uid="{00000000-0005-0000-0000-0000A71D0000}"/>
    <cellStyle name="Input 33" xfId="1638" xr:uid="{00000000-0005-0000-0000-0000A81D0000}"/>
    <cellStyle name="Input 33 2" xfId="2486" xr:uid="{00000000-0005-0000-0000-0000A91D0000}"/>
    <cellStyle name="Input 33 2 2" xfId="4275" xr:uid="{00000000-0005-0000-0000-0000AA1D0000}"/>
    <cellStyle name="Input 33 2 2 2" xfId="5808" xr:uid="{00000000-0005-0000-0000-0000AB1D0000}"/>
    <cellStyle name="Input 33 2 2 2 2" xfId="8758" xr:uid="{00000000-0005-0000-0000-0000AC1D0000}"/>
    <cellStyle name="Input 33 2 2 2 2 2" xfId="13498" xr:uid="{00000000-0005-0000-0000-0000AD1D0000}"/>
    <cellStyle name="Input 33 2 2 2 2 3" xfId="16027" xr:uid="{00000000-0005-0000-0000-0000AE1D0000}"/>
    <cellStyle name="Input 33 2 2 3" xfId="7299" xr:uid="{00000000-0005-0000-0000-0000AF1D0000}"/>
    <cellStyle name="Input 33 2 2 3 2" xfId="12039" xr:uid="{00000000-0005-0000-0000-0000B01D0000}"/>
    <cellStyle name="Input 33 2 2 3 3" xfId="14568" xr:uid="{00000000-0005-0000-0000-0000B11D0000}"/>
    <cellStyle name="Input 33 2 2 4" xfId="10377" xr:uid="{00000000-0005-0000-0000-0000B21D0000}"/>
    <cellStyle name="Input 33 2 2 5" xfId="9184" xr:uid="{00000000-0005-0000-0000-0000B31D0000}"/>
    <cellStyle name="Input 33 2 3" xfId="5364" xr:uid="{00000000-0005-0000-0000-0000B41D0000}"/>
    <cellStyle name="Input 33 2 3 2" xfId="8314" xr:uid="{00000000-0005-0000-0000-0000B51D0000}"/>
    <cellStyle name="Input 33 2 3 2 2" xfId="13054" xr:uid="{00000000-0005-0000-0000-0000B61D0000}"/>
    <cellStyle name="Input 33 2 3 2 3" xfId="15583" xr:uid="{00000000-0005-0000-0000-0000B71D0000}"/>
    <cellStyle name="Input 33 2 4" xfId="4918" xr:uid="{00000000-0005-0000-0000-0000B81D0000}"/>
    <cellStyle name="Input 33 2 4 2" xfId="7870" xr:uid="{00000000-0005-0000-0000-0000B91D0000}"/>
    <cellStyle name="Input 33 2 4 2 2" xfId="12610" xr:uid="{00000000-0005-0000-0000-0000BA1D0000}"/>
    <cellStyle name="Input 33 2 4 2 3" xfId="15139" xr:uid="{00000000-0005-0000-0000-0000BB1D0000}"/>
    <cellStyle name="Input 33 2 5" xfId="6317" xr:uid="{00000000-0005-0000-0000-0000BC1D0000}"/>
    <cellStyle name="Input 33 2 5 2" xfId="11231" xr:uid="{00000000-0005-0000-0000-0000BD1D0000}"/>
    <cellStyle name="Input 33 2 5 3" xfId="13839" xr:uid="{00000000-0005-0000-0000-0000BE1D0000}"/>
    <cellStyle name="Input 33 2 6" xfId="6816" xr:uid="{00000000-0005-0000-0000-0000BF1D0000}"/>
    <cellStyle name="Input 33 2 6 2" xfId="11585" xr:uid="{00000000-0005-0000-0000-0000C01D0000}"/>
    <cellStyle name="Input 33 2 6 3" xfId="14124" xr:uid="{00000000-0005-0000-0000-0000C11D0000}"/>
    <cellStyle name="Input 33 2 7" xfId="9595" xr:uid="{00000000-0005-0000-0000-0000C21D0000}"/>
    <cellStyle name="Input 33 2 8" xfId="11493" xr:uid="{00000000-0005-0000-0000-0000C31D0000}"/>
    <cellStyle name="Input 33 3" xfId="2485" xr:uid="{00000000-0005-0000-0000-0000C41D0000}"/>
    <cellStyle name="Input 33 3 2" xfId="5363" xr:uid="{00000000-0005-0000-0000-0000C51D0000}"/>
    <cellStyle name="Input 33 3 2 2" xfId="8313" xr:uid="{00000000-0005-0000-0000-0000C61D0000}"/>
    <cellStyle name="Input 33 3 2 2 2" xfId="13053" xr:uid="{00000000-0005-0000-0000-0000C71D0000}"/>
    <cellStyle name="Input 33 3 2 2 3" xfId="15582" xr:uid="{00000000-0005-0000-0000-0000C81D0000}"/>
    <cellStyle name="Input 33 3 3" xfId="4917" xr:uid="{00000000-0005-0000-0000-0000C91D0000}"/>
    <cellStyle name="Input 33 3 3 2" xfId="7869" xr:uid="{00000000-0005-0000-0000-0000CA1D0000}"/>
    <cellStyle name="Input 33 3 3 2 2" xfId="12609" xr:uid="{00000000-0005-0000-0000-0000CB1D0000}"/>
    <cellStyle name="Input 33 3 3 2 3" xfId="15138" xr:uid="{00000000-0005-0000-0000-0000CC1D0000}"/>
    <cellStyle name="Input 33 3 4" xfId="6815" xr:uid="{00000000-0005-0000-0000-0000CD1D0000}"/>
    <cellStyle name="Input 33 3 4 2" xfId="11584" xr:uid="{00000000-0005-0000-0000-0000CE1D0000}"/>
    <cellStyle name="Input 33 3 4 3" xfId="14123" xr:uid="{00000000-0005-0000-0000-0000CF1D0000}"/>
    <cellStyle name="Input 33 3 5" xfId="9594" xr:uid="{00000000-0005-0000-0000-0000D01D0000}"/>
    <cellStyle name="Input 33 3 6" xfId="9332" xr:uid="{00000000-0005-0000-0000-0000D11D0000}"/>
    <cellStyle name="Input 33 4" xfId="4274" xr:uid="{00000000-0005-0000-0000-0000D21D0000}"/>
    <cellStyle name="Input 33 4 2" xfId="5807" xr:uid="{00000000-0005-0000-0000-0000D31D0000}"/>
    <cellStyle name="Input 33 4 2 2" xfId="8757" xr:uid="{00000000-0005-0000-0000-0000D41D0000}"/>
    <cellStyle name="Input 33 4 2 2 2" xfId="13497" xr:uid="{00000000-0005-0000-0000-0000D51D0000}"/>
    <cellStyle name="Input 33 4 2 2 3" xfId="16026" xr:uid="{00000000-0005-0000-0000-0000D61D0000}"/>
    <cellStyle name="Input 33 4 3" xfId="7298" xr:uid="{00000000-0005-0000-0000-0000D71D0000}"/>
    <cellStyle name="Input 33 4 3 2" xfId="12038" xr:uid="{00000000-0005-0000-0000-0000D81D0000}"/>
    <cellStyle name="Input 33 4 3 3" xfId="14567" xr:uid="{00000000-0005-0000-0000-0000D91D0000}"/>
    <cellStyle name="Input 33 4 4" xfId="10376" xr:uid="{00000000-0005-0000-0000-0000DA1D0000}"/>
    <cellStyle name="Input 33 4 5" xfId="10112" xr:uid="{00000000-0005-0000-0000-0000DB1D0000}"/>
    <cellStyle name="Input 33 5" xfId="4630" xr:uid="{00000000-0005-0000-0000-0000DC1D0000}"/>
    <cellStyle name="Input 33 5 2" xfId="7584" xr:uid="{00000000-0005-0000-0000-0000DD1D0000}"/>
    <cellStyle name="Input 33 5 2 2" xfId="12324" xr:uid="{00000000-0005-0000-0000-0000DE1D0000}"/>
    <cellStyle name="Input 33 5 2 3" xfId="14853" xr:uid="{00000000-0005-0000-0000-0000DF1D0000}"/>
    <cellStyle name="Input 33 5 3" xfId="10663" xr:uid="{00000000-0005-0000-0000-0000E01D0000}"/>
    <cellStyle name="Input 33 5 4" xfId="9971" xr:uid="{00000000-0005-0000-0000-0000E11D0000}"/>
    <cellStyle name="Input 33 6" xfId="6318" xr:uid="{00000000-0005-0000-0000-0000E21D0000}"/>
    <cellStyle name="Input 33 6 2" xfId="11232" xr:uid="{00000000-0005-0000-0000-0000E31D0000}"/>
    <cellStyle name="Input 33 6 3" xfId="13840" xr:uid="{00000000-0005-0000-0000-0000E41D0000}"/>
    <cellStyle name="Input 34" xfId="1639" xr:uid="{00000000-0005-0000-0000-0000E51D0000}"/>
    <cellStyle name="Input 34 2" xfId="2488" xr:uid="{00000000-0005-0000-0000-0000E61D0000}"/>
    <cellStyle name="Input 34 2 2" xfId="4277" xr:uid="{00000000-0005-0000-0000-0000E71D0000}"/>
    <cellStyle name="Input 34 2 2 2" xfId="5810" xr:uid="{00000000-0005-0000-0000-0000E81D0000}"/>
    <cellStyle name="Input 34 2 2 2 2" xfId="8760" xr:uid="{00000000-0005-0000-0000-0000E91D0000}"/>
    <cellStyle name="Input 34 2 2 2 2 2" xfId="13500" xr:uid="{00000000-0005-0000-0000-0000EA1D0000}"/>
    <cellStyle name="Input 34 2 2 2 2 3" xfId="16029" xr:uid="{00000000-0005-0000-0000-0000EB1D0000}"/>
    <cellStyle name="Input 34 2 2 3" xfId="7301" xr:uid="{00000000-0005-0000-0000-0000EC1D0000}"/>
    <cellStyle name="Input 34 2 2 3 2" xfId="12041" xr:uid="{00000000-0005-0000-0000-0000ED1D0000}"/>
    <cellStyle name="Input 34 2 2 3 3" xfId="14570" xr:uid="{00000000-0005-0000-0000-0000EE1D0000}"/>
    <cellStyle name="Input 34 2 2 4" xfId="10379" xr:uid="{00000000-0005-0000-0000-0000EF1D0000}"/>
    <cellStyle name="Input 34 2 2 5" xfId="9183" xr:uid="{00000000-0005-0000-0000-0000F01D0000}"/>
    <cellStyle name="Input 34 2 3" xfId="5366" xr:uid="{00000000-0005-0000-0000-0000F11D0000}"/>
    <cellStyle name="Input 34 2 3 2" xfId="8316" xr:uid="{00000000-0005-0000-0000-0000F21D0000}"/>
    <cellStyle name="Input 34 2 3 2 2" xfId="13056" xr:uid="{00000000-0005-0000-0000-0000F31D0000}"/>
    <cellStyle name="Input 34 2 3 2 3" xfId="15585" xr:uid="{00000000-0005-0000-0000-0000F41D0000}"/>
    <cellStyle name="Input 34 2 4" xfId="4920" xr:uid="{00000000-0005-0000-0000-0000F51D0000}"/>
    <cellStyle name="Input 34 2 4 2" xfId="7872" xr:uid="{00000000-0005-0000-0000-0000F61D0000}"/>
    <cellStyle name="Input 34 2 4 2 2" xfId="12612" xr:uid="{00000000-0005-0000-0000-0000F71D0000}"/>
    <cellStyle name="Input 34 2 4 2 3" xfId="15141" xr:uid="{00000000-0005-0000-0000-0000F81D0000}"/>
    <cellStyle name="Input 34 2 5" xfId="6315" xr:uid="{00000000-0005-0000-0000-0000F91D0000}"/>
    <cellStyle name="Input 34 2 5 2" xfId="11229" xr:uid="{00000000-0005-0000-0000-0000FA1D0000}"/>
    <cellStyle name="Input 34 2 5 3" xfId="13837" xr:uid="{00000000-0005-0000-0000-0000FB1D0000}"/>
    <cellStyle name="Input 34 2 6" xfId="6818" xr:uid="{00000000-0005-0000-0000-0000FC1D0000}"/>
    <cellStyle name="Input 34 2 6 2" xfId="11587" xr:uid="{00000000-0005-0000-0000-0000FD1D0000}"/>
    <cellStyle name="Input 34 2 6 3" xfId="14126" xr:uid="{00000000-0005-0000-0000-0000FE1D0000}"/>
    <cellStyle name="Input 34 2 7" xfId="9597" xr:uid="{00000000-0005-0000-0000-0000FF1D0000}"/>
    <cellStyle name="Input 34 2 8" xfId="9331" xr:uid="{00000000-0005-0000-0000-0000001E0000}"/>
    <cellStyle name="Input 34 3" xfId="2487" xr:uid="{00000000-0005-0000-0000-0000011E0000}"/>
    <cellStyle name="Input 34 3 2" xfId="5365" xr:uid="{00000000-0005-0000-0000-0000021E0000}"/>
    <cellStyle name="Input 34 3 2 2" xfId="8315" xr:uid="{00000000-0005-0000-0000-0000031E0000}"/>
    <cellStyle name="Input 34 3 2 2 2" xfId="13055" xr:uid="{00000000-0005-0000-0000-0000041E0000}"/>
    <cellStyle name="Input 34 3 2 2 3" xfId="15584" xr:uid="{00000000-0005-0000-0000-0000051E0000}"/>
    <cellStyle name="Input 34 3 3" xfId="4919" xr:uid="{00000000-0005-0000-0000-0000061E0000}"/>
    <cellStyle name="Input 34 3 3 2" xfId="7871" xr:uid="{00000000-0005-0000-0000-0000071E0000}"/>
    <cellStyle name="Input 34 3 3 2 2" xfId="12611" xr:uid="{00000000-0005-0000-0000-0000081E0000}"/>
    <cellStyle name="Input 34 3 3 2 3" xfId="15140" xr:uid="{00000000-0005-0000-0000-0000091E0000}"/>
    <cellStyle name="Input 34 3 4" xfId="6817" xr:uid="{00000000-0005-0000-0000-00000A1E0000}"/>
    <cellStyle name="Input 34 3 4 2" xfId="11586" xr:uid="{00000000-0005-0000-0000-00000B1E0000}"/>
    <cellStyle name="Input 34 3 4 3" xfId="14125" xr:uid="{00000000-0005-0000-0000-00000C1E0000}"/>
    <cellStyle name="Input 34 3 5" xfId="9596" xr:uid="{00000000-0005-0000-0000-00000D1E0000}"/>
    <cellStyle name="Input 34 3 6" xfId="9481" xr:uid="{00000000-0005-0000-0000-00000E1E0000}"/>
    <cellStyle name="Input 34 4" xfId="4276" xr:uid="{00000000-0005-0000-0000-00000F1E0000}"/>
    <cellStyle name="Input 34 4 2" xfId="5809" xr:uid="{00000000-0005-0000-0000-0000101E0000}"/>
    <cellStyle name="Input 34 4 2 2" xfId="8759" xr:uid="{00000000-0005-0000-0000-0000111E0000}"/>
    <cellStyle name="Input 34 4 2 2 2" xfId="13499" xr:uid="{00000000-0005-0000-0000-0000121E0000}"/>
    <cellStyle name="Input 34 4 2 2 3" xfId="16028" xr:uid="{00000000-0005-0000-0000-0000131E0000}"/>
    <cellStyle name="Input 34 4 3" xfId="7300" xr:uid="{00000000-0005-0000-0000-0000141E0000}"/>
    <cellStyle name="Input 34 4 3 2" xfId="12040" xr:uid="{00000000-0005-0000-0000-0000151E0000}"/>
    <cellStyle name="Input 34 4 3 3" xfId="14569" xr:uid="{00000000-0005-0000-0000-0000161E0000}"/>
    <cellStyle name="Input 34 4 4" xfId="10378" xr:uid="{00000000-0005-0000-0000-0000171E0000}"/>
    <cellStyle name="Input 34 4 5" xfId="10111" xr:uid="{00000000-0005-0000-0000-0000181E0000}"/>
    <cellStyle name="Input 34 5" xfId="4631" xr:uid="{00000000-0005-0000-0000-0000191E0000}"/>
    <cellStyle name="Input 34 5 2" xfId="7585" xr:uid="{00000000-0005-0000-0000-00001A1E0000}"/>
    <cellStyle name="Input 34 5 2 2" xfId="12325" xr:uid="{00000000-0005-0000-0000-00001B1E0000}"/>
    <cellStyle name="Input 34 5 2 3" xfId="14854" xr:uid="{00000000-0005-0000-0000-00001C1E0000}"/>
    <cellStyle name="Input 34 5 3" xfId="10664" xr:uid="{00000000-0005-0000-0000-00001D1E0000}"/>
    <cellStyle name="Input 34 5 4" xfId="9042" xr:uid="{00000000-0005-0000-0000-00001E1E0000}"/>
    <cellStyle name="Input 34 6" xfId="6316" xr:uid="{00000000-0005-0000-0000-00001F1E0000}"/>
    <cellStyle name="Input 34 6 2" xfId="11230" xr:uid="{00000000-0005-0000-0000-0000201E0000}"/>
    <cellStyle name="Input 34 6 3" xfId="13838" xr:uid="{00000000-0005-0000-0000-0000211E0000}"/>
    <cellStyle name="Input 35" xfId="1640" xr:uid="{00000000-0005-0000-0000-0000221E0000}"/>
    <cellStyle name="Input 35 2" xfId="2490" xr:uid="{00000000-0005-0000-0000-0000231E0000}"/>
    <cellStyle name="Input 35 2 2" xfId="4279" xr:uid="{00000000-0005-0000-0000-0000241E0000}"/>
    <cellStyle name="Input 35 2 2 2" xfId="5812" xr:uid="{00000000-0005-0000-0000-0000251E0000}"/>
    <cellStyle name="Input 35 2 2 2 2" xfId="8762" xr:uid="{00000000-0005-0000-0000-0000261E0000}"/>
    <cellStyle name="Input 35 2 2 2 2 2" xfId="13502" xr:uid="{00000000-0005-0000-0000-0000271E0000}"/>
    <cellStyle name="Input 35 2 2 2 2 3" xfId="16031" xr:uid="{00000000-0005-0000-0000-0000281E0000}"/>
    <cellStyle name="Input 35 2 2 3" xfId="7303" xr:uid="{00000000-0005-0000-0000-0000291E0000}"/>
    <cellStyle name="Input 35 2 2 3 2" xfId="12043" xr:uid="{00000000-0005-0000-0000-00002A1E0000}"/>
    <cellStyle name="Input 35 2 2 3 3" xfId="14572" xr:uid="{00000000-0005-0000-0000-00002B1E0000}"/>
    <cellStyle name="Input 35 2 2 4" xfId="10381" xr:uid="{00000000-0005-0000-0000-00002C1E0000}"/>
    <cellStyle name="Input 35 2 2 5" xfId="9182" xr:uid="{00000000-0005-0000-0000-00002D1E0000}"/>
    <cellStyle name="Input 35 2 3" xfId="5368" xr:uid="{00000000-0005-0000-0000-00002E1E0000}"/>
    <cellStyle name="Input 35 2 3 2" xfId="8318" xr:uid="{00000000-0005-0000-0000-00002F1E0000}"/>
    <cellStyle name="Input 35 2 3 2 2" xfId="13058" xr:uid="{00000000-0005-0000-0000-0000301E0000}"/>
    <cellStyle name="Input 35 2 3 2 3" xfId="15587" xr:uid="{00000000-0005-0000-0000-0000311E0000}"/>
    <cellStyle name="Input 35 2 4" xfId="4922" xr:uid="{00000000-0005-0000-0000-0000321E0000}"/>
    <cellStyle name="Input 35 2 4 2" xfId="7874" xr:uid="{00000000-0005-0000-0000-0000331E0000}"/>
    <cellStyle name="Input 35 2 4 2 2" xfId="12614" xr:uid="{00000000-0005-0000-0000-0000341E0000}"/>
    <cellStyle name="Input 35 2 4 2 3" xfId="15143" xr:uid="{00000000-0005-0000-0000-0000351E0000}"/>
    <cellStyle name="Input 35 2 5" xfId="6313" xr:uid="{00000000-0005-0000-0000-0000361E0000}"/>
    <cellStyle name="Input 35 2 5 2" xfId="11227" xr:uid="{00000000-0005-0000-0000-0000371E0000}"/>
    <cellStyle name="Input 35 2 5 3" xfId="13835" xr:uid="{00000000-0005-0000-0000-0000381E0000}"/>
    <cellStyle name="Input 35 2 6" xfId="6820" xr:uid="{00000000-0005-0000-0000-0000391E0000}"/>
    <cellStyle name="Input 35 2 6 2" xfId="11589" xr:uid="{00000000-0005-0000-0000-00003A1E0000}"/>
    <cellStyle name="Input 35 2 6 3" xfId="14128" xr:uid="{00000000-0005-0000-0000-00003B1E0000}"/>
    <cellStyle name="Input 35 2 7" xfId="9599" xr:uid="{00000000-0005-0000-0000-00003C1E0000}"/>
    <cellStyle name="Input 35 2 8" xfId="9480" xr:uid="{00000000-0005-0000-0000-00003D1E0000}"/>
    <cellStyle name="Input 35 3" xfId="2489" xr:uid="{00000000-0005-0000-0000-00003E1E0000}"/>
    <cellStyle name="Input 35 3 2" xfId="5367" xr:uid="{00000000-0005-0000-0000-00003F1E0000}"/>
    <cellStyle name="Input 35 3 2 2" xfId="8317" xr:uid="{00000000-0005-0000-0000-0000401E0000}"/>
    <cellStyle name="Input 35 3 2 2 2" xfId="13057" xr:uid="{00000000-0005-0000-0000-0000411E0000}"/>
    <cellStyle name="Input 35 3 2 2 3" xfId="15586" xr:uid="{00000000-0005-0000-0000-0000421E0000}"/>
    <cellStyle name="Input 35 3 3" xfId="4921" xr:uid="{00000000-0005-0000-0000-0000431E0000}"/>
    <cellStyle name="Input 35 3 3 2" xfId="7873" xr:uid="{00000000-0005-0000-0000-0000441E0000}"/>
    <cellStyle name="Input 35 3 3 2 2" xfId="12613" xr:uid="{00000000-0005-0000-0000-0000451E0000}"/>
    <cellStyle name="Input 35 3 3 2 3" xfId="15142" xr:uid="{00000000-0005-0000-0000-0000461E0000}"/>
    <cellStyle name="Input 35 3 4" xfId="6819" xr:uid="{00000000-0005-0000-0000-0000471E0000}"/>
    <cellStyle name="Input 35 3 4 2" xfId="11588" xr:uid="{00000000-0005-0000-0000-0000481E0000}"/>
    <cellStyle name="Input 35 3 4 3" xfId="14127" xr:uid="{00000000-0005-0000-0000-0000491E0000}"/>
    <cellStyle name="Input 35 3 5" xfId="9598" xr:uid="{00000000-0005-0000-0000-00004A1E0000}"/>
    <cellStyle name="Input 35 3 6" xfId="11492" xr:uid="{00000000-0005-0000-0000-00004B1E0000}"/>
    <cellStyle name="Input 35 4" xfId="4278" xr:uid="{00000000-0005-0000-0000-00004C1E0000}"/>
    <cellStyle name="Input 35 4 2" xfId="5811" xr:uid="{00000000-0005-0000-0000-00004D1E0000}"/>
    <cellStyle name="Input 35 4 2 2" xfId="8761" xr:uid="{00000000-0005-0000-0000-00004E1E0000}"/>
    <cellStyle name="Input 35 4 2 2 2" xfId="13501" xr:uid="{00000000-0005-0000-0000-00004F1E0000}"/>
    <cellStyle name="Input 35 4 2 2 3" xfId="16030" xr:uid="{00000000-0005-0000-0000-0000501E0000}"/>
    <cellStyle name="Input 35 4 3" xfId="7302" xr:uid="{00000000-0005-0000-0000-0000511E0000}"/>
    <cellStyle name="Input 35 4 3 2" xfId="12042" xr:uid="{00000000-0005-0000-0000-0000521E0000}"/>
    <cellStyle name="Input 35 4 3 3" xfId="14571" xr:uid="{00000000-0005-0000-0000-0000531E0000}"/>
    <cellStyle name="Input 35 4 4" xfId="10380" xr:uid="{00000000-0005-0000-0000-0000541E0000}"/>
    <cellStyle name="Input 35 4 5" xfId="10110" xr:uid="{00000000-0005-0000-0000-0000551E0000}"/>
    <cellStyle name="Input 35 5" xfId="4632" xr:uid="{00000000-0005-0000-0000-0000561E0000}"/>
    <cellStyle name="Input 35 5 2" xfId="7586" xr:uid="{00000000-0005-0000-0000-0000571E0000}"/>
    <cellStyle name="Input 35 5 2 2" xfId="12326" xr:uid="{00000000-0005-0000-0000-0000581E0000}"/>
    <cellStyle name="Input 35 5 2 3" xfId="14855" xr:uid="{00000000-0005-0000-0000-0000591E0000}"/>
    <cellStyle name="Input 35 5 3" xfId="10665" xr:uid="{00000000-0005-0000-0000-00005A1E0000}"/>
    <cellStyle name="Input 35 5 4" xfId="9970" xr:uid="{00000000-0005-0000-0000-00005B1E0000}"/>
    <cellStyle name="Input 35 6" xfId="6314" xr:uid="{00000000-0005-0000-0000-00005C1E0000}"/>
    <cellStyle name="Input 35 6 2" xfId="11228" xr:uid="{00000000-0005-0000-0000-00005D1E0000}"/>
    <cellStyle name="Input 35 6 3" xfId="13836" xr:uid="{00000000-0005-0000-0000-00005E1E0000}"/>
    <cellStyle name="Input 36" xfId="1641" xr:uid="{00000000-0005-0000-0000-00005F1E0000}"/>
    <cellStyle name="Input 36 2" xfId="2492" xr:uid="{00000000-0005-0000-0000-0000601E0000}"/>
    <cellStyle name="Input 36 2 2" xfId="4281" xr:uid="{00000000-0005-0000-0000-0000611E0000}"/>
    <cellStyle name="Input 36 2 2 2" xfId="5814" xr:uid="{00000000-0005-0000-0000-0000621E0000}"/>
    <cellStyle name="Input 36 2 2 2 2" xfId="8764" xr:uid="{00000000-0005-0000-0000-0000631E0000}"/>
    <cellStyle name="Input 36 2 2 2 2 2" xfId="13504" xr:uid="{00000000-0005-0000-0000-0000641E0000}"/>
    <cellStyle name="Input 36 2 2 2 2 3" xfId="16033" xr:uid="{00000000-0005-0000-0000-0000651E0000}"/>
    <cellStyle name="Input 36 2 2 3" xfId="7305" xr:uid="{00000000-0005-0000-0000-0000661E0000}"/>
    <cellStyle name="Input 36 2 2 3 2" xfId="12045" xr:uid="{00000000-0005-0000-0000-0000671E0000}"/>
    <cellStyle name="Input 36 2 2 3 3" xfId="14574" xr:uid="{00000000-0005-0000-0000-0000681E0000}"/>
    <cellStyle name="Input 36 2 2 4" xfId="10383" xr:uid="{00000000-0005-0000-0000-0000691E0000}"/>
    <cellStyle name="Input 36 2 2 5" xfId="9181" xr:uid="{00000000-0005-0000-0000-00006A1E0000}"/>
    <cellStyle name="Input 36 2 3" xfId="5370" xr:uid="{00000000-0005-0000-0000-00006B1E0000}"/>
    <cellStyle name="Input 36 2 3 2" xfId="8320" xr:uid="{00000000-0005-0000-0000-00006C1E0000}"/>
    <cellStyle name="Input 36 2 3 2 2" xfId="13060" xr:uid="{00000000-0005-0000-0000-00006D1E0000}"/>
    <cellStyle name="Input 36 2 3 2 3" xfId="15589" xr:uid="{00000000-0005-0000-0000-00006E1E0000}"/>
    <cellStyle name="Input 36 2 4" xfId="4924" xr:uid="{00000000-0005-0000-0000-00006F1E0000}"/>
    <cellStyle name="Input 36 2 4 2" xfId="7876" xr:uid="{00000000-0005-0000-0000-0000701E0000}"/>
    <cellStyle name="Input 36 2 4 2 2" xfId="12616" xr:uid="{00000000-0005-0000-0000-0000711E0000}"/>
    <cellStyle name="Input 36 2 4 2 3" xfId="15145" xr:uid="{00000000-0005-0000-0000-0000721E0000}"/>
    <cellStyle name="Input 36 2 5" xfId="6311" xr:uid="{00000000-0005-0000-0000-0000731E0000}"/>
    <cellStyle name="Input 36 2 5 2" xfId="11225" xr:uid="{00000000-0005-0000-0000-0000741E0000}"/>
    <cellStyle name="Input 36 2 5 3" xfId="13833" xr:uid="{00000000-0005-0000-0000-0000751E0000}"/>
    <cellStyle name="Input 36 2 6" xfId="6822" xr:uid="{00000000-0005-0000-0000-0000761E0000}"/>
    <cellStyle name="Input 36 2 6 2" xfId="11591" xr:uid="{00000000-0005-0000-0000-0000771E0000}"/>
    <cellStyle name="Input 36 2 6 3" xfId="14130" xr:uid="{00000000-0005-0000-0000-0000781E0000}"/>
    <cellStyle name="Input 36 2 7" xfId="9601" xr:uid="{00000000-0005-0000-0000-0000791E0000}"/>
    <cellStyle name="Input 36 2 8" xfId="11491" xr:uid="{00000000-0005-0000-0000-00007A1E0000}"/>
    <cellStyle name="Input 36 3" xfId="2491" xr:uid="{00000000-0005-0000-0000-00007B1E0000}"/>
    <cellStyle name="Input 36 3 2" xfId="5369" xr:uid="{00000000-0005-0000-0000-00007C1E0000}"/>
    <cellStyle name="Input 36 3 2 2" xfId="8319" xr:uid="{00000000-0005-0000-0000-00007D1E0000}"/>
    <cellStyle name="Input 36 3 2 2 2" xfId="13059" xr:uid="{00000000-0005-0000-0000-00007E1E0000}"/>
    <cellStyle name="Input 36 3 2 2 3" xfId="15588" xr:uid="{00000000-0005-0000-0000-00007F1E0000}"/>
    <cellStyle name="Input 36 3 3" xfId="4923" xr:uid="{00000000-0005-0000-0000-0000801E0000}"/>
    <cellStyle name="Input 36 3 3 2" xfId="7875" xr:uid="{00000000-0005-0000-0000-0000811E0000}"/>
    <cellStyle name="Input 36 3 3 2 2" xfId="12615" xr:uid="{00000000-0005-0000-0000-0000821E0000}"/>
    <cellStyle name="Input 36 3 3 2 3" xfId="15144" xr:uid="{00000000-0005-0000-0000-0000831E0000}"/>
    <cellStyle name="Input 36 3 4" xfId="6821" xr:uid="{00000000-0005-0000-0000-0000841E0000}"/>
    <cellStyle name="Input 36 3 4 2" xfId="11590" xr:uid="{00000000-0005-0000-0000-0000851E0000}"/>
    <cellStyle name="Input 36 3 4 3" xfId="14129" xr:uid="{00000000-0005-0000-0000-0000861E0000}"/>
    <cellStyle name="Input 36 3 5" xfId="9600" xr:uid="{00000000-0005-0000-0000-0000871E0000}"/>
    <cellStyle name="Input 36 3 6" xfId="9330" xr:uid="{00000000-0005-0000-0000-0000881E0000}"/>
    <cellStyle name="Input 36 4" xfId="4280" xr:uid="{00000000-0005-0000-0000-0000891E0000}"/>
    <cellStyle name="Input 36 4 2" xfId="5813" xr:uid="{00000000-0005-0000-0000-00008A1E0000}"/>
    <cellStyle name="Input 36 4 2 2" xfId="8763" xr:uid="{00000000-0005-0000-0000-00008B1E0000}"/>
    <cellStyle name="Input 36 4 2 2 2" xfId="13503" xr:uid="{00000000-0005-0000-0000-00008C1E0000}"/>
    <cellStyle name="Input 36 4 2 2 3" xfId="16032" xr:uid="{00000000-0005-0000-0000-00008D1E0000}"/>
    <cellStyle name="Input 36 4 3" xfId="7304" xr:uid="{00000000-0005-0000-0000-00008E1E0000}"/>
    <cellStyle name="Input 36 4 3 2" xfId="12044" xr:uid="{00000000-0005-0000-0000-00008F1E0000}"/>
    <cellStyle name="Input 36 4 3 3" xfId="14573" xr:uid="{00000000-0005-0000-0000-0000901E0000}"/>
    <cellStyle name="Input 36 4 4" xfId="10382" xr:uid="{00000000-0005-0000-0000-0000911E0000}"/>
    <cellStyle name="Input 36 4 5" xfId="10109" xr:uid="{00000000-0005-0000-0000-0000921E0000}"/>
    <cellStyle name="Input 36 5" xfId="4633" xr:uid="{00000000-0005-0000-0000-0000931E0000}"/>
    <cellStyle name="Input 36 5 2" xfId="7587" xr:uid="{00000000-0005-0000-0000-0000941E0000}"/>
    <cellStyle name="Input 36 5 2 2" xfId="12327" xr:uid="{00000000-0005-0000-0000-0000951E0000}"/>
    <cellStyle name="Input 36 5 2 3" xfId="14856" xr:uid="{00000000-0005-0000-0000-0000961E0000}"/>
    <cellStyle name="Input 36 5 3" xfId="10666" xr:uid="{00000000-0005-0000-0000-0000971E0000}"/>
    <cellStyle name="Input 36 5 4" xfId="9041" xr:uid="{00000000-0005-0000-0000-0000981E0000}"/>
    <cellStyle name="Input 36 6" xfId="6312" xr:uid="{00000000-0005-0000-0000-0000991E0000}"/>
    <cellStyle name="Input 36 6 2" xfId="11226" xr:uid="{00000000-0005-0000-0000-00009A1E0000}"/>
    <cellStyle name="Input 36 6 3" xfId="13834" xr:uid="{00000000-0005-0000-0000-00009B1E0000}"/>
    <cellStyle name="Input 37" xfId="1642" xr:uid="{00000000-0005-0000-0000-00009C1E0000}"/>
    <cellStyle name="Input 37 2" xfId="2494" xr:uid="{00000000-0005-0000-0000-00009D1E0000}"/>
    <cellStyle name="Input 37 2 2" xfId="4283" xr:uid="{00000000-0005-0000-0000-00009E1E0000}"/>
    <cellStyle name="Input 37 2 2 2" xfId="5816" xr:uid="{00000000-0005-0000-0000-00009F1E0000}"/>
    <cellStyle name="Input 37 2 2 2 2" xfId="8766" xr:uid="{00000000-0005-0000-0000-0000A01E0000}"/>
    <cellStyle name="Input 37 2 2 2 2 2" xfId="13506" xr:uid="{00000000-0005-0000-0000-0000A11E0000}"/>
    <cellStyle name="Input 37 2 2 2 2 3" xfId="16035" xr:uid="{00000000-0005-0000-0000-0000A21E0000}"/>
    <cellStyle name="Input 37 2 2 3" xfId="7307" xr:uid="{00000000-0005-0000-0000-0000A31E0000}"/>
    <cellStyle name="Input 37 2 2 3 2" xfId="12047" xr:uid="{00000000-0005-0000-0000-0000A41E0000}"/>
    <cellStyle name="Input 37 2 2 3 3" xfId="14576" xr:uid="{00000000-0005-0000-0000-0000A51E0000}"/>
    <cellStyle name="Input 37 2 2 4" xfId="10385" xr:uid="{00000000-0005-0000-0000-0000A61E0000}"/>
    <cellStyle name="Input 37 2 2 5" xfId="9180" xr:uid="{00000000-0005-0000-0000-0000A71E0000}"/>
    <cellStyle name="Input 37 2 3" xfId="5372" xr:uid="{00000000-0005-0000-0000-0000A81E0000}"/>
    <cellStyle name="Input 37 2 3 2" xfId="8322" xr:uid="{00000000-0005-0000-0000-0000A91E0000}"/>
    <cellStyle name="Input 37 2 3 2 2" xfId="13062" xr:uid="{00000000-0005-0000-0000-0000AA1E0000}"/>
    <cellStyle name="Input 37 2 3 2 3" xfId="15591" xr:uid="{00000000-0005-0000-0000-0000AB1E0000}"/>
    <cellStyle name="Input 37 2 4" xfId="4926" xr:uid="{00000000-0005-0000-0000-0000AC1E0000}"/>
    <cellStyle name="Input 37 2 4 2" xfId="7878" xr:uid="{00000000-0005-0000-0000-0000AD1E0000}"/>
    <cellStyle name="Input 37 2 4 2 2" xfId="12618" xr:uid="{00000000-0005-0000-0000-0000AE1E0000}"/>
    <cellStyle name="Input 37 2 4 2 3" xfId="15147" xr:uid="{00000000-0005-0000-0000-0000AF1E0000}"/>
    <cellStyle name="Input 37 2 5" xfId="6309" xr:uid="{00000000-0005-0000-0000-0000B01E0000}"/>
    <cellStyle name="Input 37 2 5 2" xfId="11223" xr:uid="{00000000-0005-0000-0000-0000B11E0000}"/>
    <cellStyle name="Input 37 2 5 3" xfId="13831" xr:uid="{00000000-0005-0000-0000-0000B21E0000}"/>
    <cellStyle name="Input 37 2 6" xfId="6824" xr:uid="{00000000-0005-0000-0000-0000B31E0000}"/>
    <cellStyle name="Input 37 2 6 2" xfId="11593" xr:uid="{00000000-0005-0000-0000-0000B41E0000}"/>
    <cellStyle name="Input 37 2 6 3" xfId="14132" xr:uid="{00000000-0005-0000-0000-0000B51E0000}"/>
    <cellStyle name="Input 37 2 7" xfId="9603" xr:uid="{00000000-0005-0000-0000-0000B61E0000}"/>
    <cellStyle name="Input 37 2 8" xfId="9329" xr:uid="{00000000-0005-0000-0000-0000B71E0000}"/>
    <cellStyle name="Input 37 3" xfId="2493" xr:uid="{00000000-0005-0000-0000-0000B81E0000}"/>
    <cellStyle name="Input 37 3 2" xfId="5371" xr:uid="{00000000-0005-0000-0000-0000B91E0000}"/>
    <cellStyle name="Input 37 3 2 2" xfId="8321" xr:uid="{00000000-0005-0000-0000-0000BA1E0000}"/>
    <cellStyle name="Input 37 3 2 2 2" xfId="13061" xr:uid="{00000000-0005-0000-0000-0000BB1E0000}"/>
    <cellStyle name="Input 37 3 2 2 3" xfId="15590" xr:uid="{00000000-0005-0000-0000-0000BC1E0000}"/>
    <cellStyle name="Input 37 3 3" xfId="4925" xr:uid="{00000000-0005-0000-0000-0000BD1E0000}"/>
    <cellStyle name="Input 37 3 3 2" xfId="7877" xr:uid="{00000000-0005-0000-0000-0000BE1E0000}"/>
    <cellStyle name="Input 37 3 3 2 2" xfId="12617" xr:uid="{00000000-0005-0000-0000-0000BF1E0000}"/>
    <cellStyle name="Input 37 3 3 2 3" xfId="15146" xr:uid="{00000000-0005-0000-0000-0000C01E0000}"/>
    <cellStyle name="Input 37 3 4" xfId="6823" xr:uid="{00000000-0005-0000-0000-0000C11E0000}"/>
    <cellStyle name="Input 37 3 4 2" xfId="11592" xr:uid="{00000000-0005-0000-0000-0000C21E0000}"/>
    <cellStyle name="Input 37 3 4 3" xfId="14131" xr:uid="{00000000-0005-0000-0000-0000C31E0000}"/>
    <cellStyle name="Input 37 3 5" xfId="9602" xr:uid="{00000000-0005-0000-0000-0000C41E0000}"/>
    <cellStyle name="Input 37 3 6" xfId="9479" xr:uid="{00000000-0005-0000-0000-0000C51E0000}"/>
    <cellStyle name="Input 37 4" xfId="4282" xr:uid="{00000000-0005-0000-0000-0000C61E0000}"/>
    <cellStyle name="Input 37 4 2" xfId="5815" xr:uid="{00000000-0005-0000-0000-0000C71E0000}"/>
    <cellStyle name="Input 37 4 2 2" xfId="8765" xr:uid="{00000000-0005-0000-0000-0000C81E0000}"/>
    <cellStyle name="Input 37 4 2 2 2" xfId="13505" xr:uid="{00000000-0005-0000-0000-0000C91E0000}"/>
    <cellStyle name="Input 37 4 2 2 3" xfId="16034" xr:uid="{00000000-0005-0000-0000-0000CA1E0000}"/>
    <cellStyle name="Input 37 4 3" xfId="7306" xr:uid="{00000000-0005-0000-0000-0000CB1E0000}"/>
    <cellStyle name="Input 37 4 3 2" xfId="12046" xr:uid="{00000000-0005-0000-0000-0000CC1E0000}"/>
    <cellStyle name="Input 37 4 3 3" xfId="14575" xr:uid="{00000000-0005-0000-0000-0000CD1E0000}"/>
    <cellStyle name="Input 37 4 4" xfId="10384" xr:uid="{00000000-0005-0000-0000-0000CE1E0000}"/>
    <cellStyle name="Input 37 4 5" xfId="10108" xr:uid="{00000000-0005-0000-0000-0000CF1E0000}"/>
    <cellStyle name="Input 37 5" xfId="4634" xr:uid="{00000000-0005-0000-0000-0000D01E0000}"/>
    <cellStyle name="Input 37 5 2" xfId="7588" xr:uid="{00000000-0005-0000-0000-0000D11E0000}"/>
    <cellStyle name="Input 37 5 2 2" xfId="12328" xr:uid="{00000000-0005-0000-0000-0000D21E0000}"/>
    <cellStyle name="Input 37 5 2 3" xfId="14857" xr:uid="{00000000-0005-0000-0000-0000D31E0000}"/>
    <cellStyle name="Input 37 5 3" xfId="10667" xr:uid="{00000000-0005-0000-0000-0000D41E0000}"/>
    <cellStyle name="Input 37 5 4" xfId="9969" xr:uid="{00000000-0005-0000-0000-0000D51E0000}"/>
    <cellStyle name="Input 37 6" xfId="6310" xr:uid="{00000000-0005-0000-0000-0000D61E0000}"/>
    <cellStyle name="Input 37 6 2" xfId="11224" xr:uid="{00000000-0005-0000-0000-0000D71E0000}"/>
    <cellStyle name="Input 37 6 3" xfId="13832" xr:uid="{00000000-0005-0000-0000-0000D81E0000}"/>
    <cellStyle name="Input 38" xfId="1643" xr:uid="{00000000-0005-0000-0000-0000D91E0000}"/>
    <cellStyle name="Input 38 2" xfId="2496" xr:uid="{00000000-0005-0000-0000-0000DA1E0000}"/>
    <cellStyle name="Input 38 2 2" xfId="4285" xr:uid="{00000000-0005-0000-0000-0000DB1E0000}"/>
    <cellStyle name="Input 38 2 2 2" xfId="5818" xr:uid="{00000000-0005-0000-0000-0000DC1E0000}"/>
    <cellStyle name="Input 38 2 2 2 2" xfId="8768" xr:uid="{00000000-0005-0000-0000-0000DD1E0000}"/>
    <cellStyle name="Input 38 2 2 2 2 2" xfId="13508" xr:uid="{00000000-0005-0000-0000-0000DE1E0000}"/>
    <cellStyle name="Input 38 2 2 2 2 3" xfId="16037" xr:uid="{00000000-0005-0000-0000-0000DF1E0000}"/>
    <cellStyle name="Input 38 2 2 3" xfId="7309" xr:uid="{00000000-0005-0000-0000-0000E01E0000}"/>
    <cellStyle name="Input 38 2 2 3 2" xfId="12049" xr:uid="{00000000-0005-0000-0000-0000E11E0000}"/>
    <cellStyle name="Input 38 2 2 3 3" xfId="14578" xr:uid="{00000000-0005-0000-0000-0000E21E0000}"/>
    <cellStyle name="Input 38 2 2 4" xfId="10387" xr:uid="{00000000-0005-0000-0000-0000E31E0000}"/>
    <cellStyle name="Input 38 2 2 5" xfId="9179" xr:uid="{00000000-0005-0000-0000-0000E41E0000}"/>
    <cellStyle name="Input 38 2 3" xfId="5374" xr:uid="{00000000-0005-0000-0000-0000E51E0000}"/>
    <cellStyle name="Input 38 2 3 2" xfId="8324" xr:uid="{00000000-0005-0000-0000-0000E61E0000}"/>
    <cellStyle name="Input 38 2 3 2 2" xfId="13064" xr:uid="{00000000-0005-0000-0000-0000E71E0000}"/>
    <cellStyle name="Input 38 2 3 2 3" xfId="15593" xr:uid="{00000000-0005-0000-0000-0000E81E0000}"/>
    <cellStyle name="Input 38 2 4" xfId="4928" xr:uid="{00000000-0005-0000-0000-0000E91E0000}"/>
    <cellStyle name="Input 38 2 4 2" xfId="7880" xr:uid="{00000000-0005-0000-0000-0000EA1E0000}"/>
    <cellStyle name="Input 38 2 4 2 2" xfId="12620" xr:uid="{00000000-0005-0000-0000-0000EB1E0000}"/>
    <cellStyle name="Input 38 2 4 2 3" xfId="15149" xr:uid="{00000000-0005-0000-0000-0000EC1E0000}"/>
    <cellStyle name="Input 38 2 5" xfId="6307" xr:uid="{00000000-0005-0000-0000-0000ED1E0000}"/>
    <cellStyle name="Input 38 2 5 2" xfId="11221" xr:uid="{00000000-0005-0000-0000-0000EE1E0000}"/>
    <cellStyle name="Input 38 2 5 3" xfId="13829" xr:uid="{00000000-0005-0000-0000-0000EF1E0000}"/>
    <cellStyle name="Input 38 2 6" xfId="6826" xr:uid="{00000000-0005-0000-0000-0000F01E0000}"/>
    <cellStyle name="Input 38 2 6 2" xfId="11595" xr:uid="{00000000-0005-0000-0000-0000F11E0000}"/>
    <cellStyle name="Input 38 2 6 3" xfId="14134" xr:uid="{00000000-0005-0000-0000-0000F21E0000}"/>
    <cellStyle name="Input 38 2 7" xfId="9605" xr:uid="{00000000-0005-0000-0000-0000F31E0000}"/>
    <cellStyle name="Input 38 2 8" xfId="9478" xr:uid="{00000000-0005-0000-0000-0000F41E0000}"/>
    <cellStyle name="Input 38 3" xfId="2495" xr:uid="{00000000-0005-0000-0000-0000F51E0000}"/>
    <cellStyle name="Input 38 3 2" xfId="5373" xr:uid="{00000000-0005-0000-0000-0000F61E0000}"/>
    <cellStyle name="Input 38 3 2 2" xfId="8323" xr:uid="{00000000-0005-0000-0000-0000F71E0000}"/>
    <cellStyle name="Input 38 3 2 2 2" xfId="13063" xr:uid="{00000000-0005-0000-0000-0000F81E0000}"/>
    <cellStyle name="Input 38 3 2 2 3" xfId="15592" xr:uid="{00000000-0005-0000-0000-0000F91E0000}"/>
    <cellStyle name="Input 38 3 3" xfId="4927" xr:uid="{00000000-0005-0000-0000-0000FA1E0000}"/>
    <cellStyle name="Input 38 3 3 2" xfId="7879" xr:uid="{00000000-0005-0000-0000-0000FB1E0000}"/>
    <cellStyle name="Input 38 3 3 2 2" xfId="12619" xr:uid="{00000000-0005-0000-0000-0000FC1E0000}"/>
    <cellStyle name="Input 38 3 3 2 3" xfId="15148" xr:uid="{00000000-0005-0000-0000-0000FD1E0000}"/>
    <cellStyle name="Input 38 3 4" xfId="6825" xr:uid="{00000000-0005-0000-0000-0000FE1E0000}"/>
    <cellStyle name="Input 38 3 4 2" xfId="11594" xr:uid="{00000000-0005-0000-0000-0000FF1E0000}"/>
    <cellStyle name="Input 38 3 4 3" xfId="14133" xr:uid="{00000000-0005-0000-0000-0000001F0000}"/>
    <cellStyle name="Input 38 3 5" xfId="9604" xr:uid="{00000000-0005-0000-0000-0000011F0000}"/>
    <cellStyle name="Input 38 3 6" xfId="11490" xr:uid="{00000000-0005-0000-0000-0000021F0000}"/>
    <cellStyle name="Input 38 4" xfId="4284" xr:uid="{00000000-0005-0000-0000-0000031F0000}"/>
    <cellStyle name="Input 38 4 2" xfId="5817" xr:uid="{00000000-0005-0000-0000-0000041F0000}"/>
    <cellStyle name="Input 38 4 2 2" xfId="8767" xr:uid="{00000000-0005-0000-0000-0000051F0000}"/>
    <cellStyle name="Input 38 4 2 2 2" xfId="13507" xr:uid="{00000000-0005-0000-0000-0000061F0000}"/>
    <cellStyle name="Input 38 4 2 2 3" xfId="16036" xr:uid="{00000000-0005-0000-0000-0000071F0000}"/>
    <cellStyle name="Input 38 4 3" xfId="7308" xr:uid="{00000000-0005-0000-0000-0000081F0000}"/>
    <cellStyle name="Input 38 4 3 2" xfId="12048" xr:uid="{00000000-0005-0000-0000-0000091F0000}"/>
    <cellStyle name="Input 38 4 3 3" xfId="14577" xr:uid="{00000000-0005-0000-0000-00000A1F0000}"/>
    <cellStyle name="Input 38 4 4" xfId="10386" xr:uid="{00000000-0005-0000-0000-00000B1F0000}"/>
    <cellStyle name="Input 38 4 5" xfId="10107" xr:uid="{00000000-0005-0000-0000-00000C1F0000}"/>
    <cellStyle name="Input 38 5" xfId="4635" xr:uid="{00000000-0005-0000-0000-00000D1F0000}"/>
    <cellStyle name="Input 38 5 2" xfId="7589" xr:uid="{00000000-0005-0000-0000-00000E1F0000}"/>
    <cellStyle name="Input 38 5 2 2" xfId="12329" xr:uid="{00000000-0005-0000-0000-00000F1F0000}"/>
    <cellStyle name="Input 38 5 2 3" xfId="14858" xr:uid="{00000000-0005-0000-0000-0000101F0000}"/>
    <cellStyle name="Input 38 5 3" xfId="10668" xr:uid="{00000000-0005-0000-0000-0000111F0000}"/>
    <cellStyle name="Input 38 5 4" xfId="9040" xr:uid="{00000000-0005-0000-0000-0000121F0000}"/>
    <cellStyle name="Input 38 6" xfId="6308" xr:uid="{00000000-0005-0000-0000-0000131F0000}"/>
    <cellStyle name="Input 38 6 2" xfId="11222" xr:uid="{00000000-0005-0000-0000-0000141F0000}"/>
    <cellStyle name="Input 38 6 3" xfId="13830" xr:uid="{00000000-0005-0000-0000-0000151F0000}"/>
    <cellStyle name="Input 39" xfId="1644" xr:uid="{00000000-0005-0000-0000-0000161F0000}"/>
    <cellStyle name="Input 39 2" xfId="2498" xr:uid="{00000000-0005-0000-0000-0000171F0000}"/>
    <cellStyle name="Input 39 2 2" xfId="4287" xr:uid="{00000000-0005-0000-0000-0000181F0000}"/>
    <cellStyle name="Input 39 2 2 2" xfId="5820" xr:uid="{00000000-0005-0000-0000-0000191F0000}"/>
    <cellStyle name="Input 39 2 2 2 2" xfId="8770" xr:uid="{00000000-0005-0000-0000-00001A1F0000}"/>
    <cellStyle name="Input 39 2 2 2 2 2" xfId="13510" xr:uid="{00000000-0005-0000-0000-00001B1F0000}"/>
    <cellStyle name="Input 39 2 2 2 2 3" xfId="16039" xr:uid="{00000000-0005-0000-0000-00001C1F0000}"/>
    <cellStyle name="Input 39 2 2 3" xfId="7311" xr:uid="{00000000-0005-0000-0000-00001D1F0000}"/>
    <cellStyle name="Input 39 2 2 3 2" xfId="12051" xr:uid="{00000000-0005-0000-0000-00001E1F0000}"/>
    <cellStyle name="Input 39 2 2 3 3" xfId="14580" xr:uid="{00000000-0005-0000-0000-00001F1F0000}"/>
    <cellStyle name="Input 39 2 2 4" xfId="10389" xr:uid="{00000000-0005-0000-0000-0000201F0000}"/>
    <cellStyle name="Input 39 2 2 5" xfId="9178" xr:uid="{00000000-0005-0000-0000-0000211F0000}"/>
    <cellStyle name="Input 39 2 3" xfId="5376" xr:uid="{00000000-0005-0000-0000-0000221F0000}"/>
    <cellStyle name="Input 39 2 3 2" xfId="8326" xr:uid="{00000000-0005-0000-0000-0000231F0000}"/>
    <cellStyle name="Input 39 2 3 2 2" xfId="13066" xr:uid="{00000000-0005-0000-0000-0000241F0000}"/>
    <cellStyle name="Input 39 2 3 2 3" xfId="15595" xr:uid="{00000000-0005-0000-0000-0000251F0000}"/>
    <cellStyle name="Input 39 2 4" xfId="4930" xr:uid="{00000000-0005-0000-0000-0000261F0000}"/>
    <cellStyle name="Input 39 2 4 2" xfId="7882" xr:uid="{00000000-0005-0000-0000-0000271F0000}"/>
    <cellStyle name="Input 39 2 4 2 2" xfId="12622" xr:uid="{00000000-0005-0000-0000-0000281F0000}"/>
    <cellStyle name="Input 39 2 4 2 3" xfId="15151" xr:uid="{00000000-0005-0000-0000-0000291F0000}"/>
    <cellStyle name="Input 39 2 5" xfId="6305" xr:uid="{00000000-0005-0000-0000-00002A1F0000}"/>
    <cellStyle name="Input 39 2 5 2" xfId="11219" xr:uid="{00000000-0005-0000-0000-00002B1F0000}"/>
    <cellStyle name="Input 39 2 5 3" xfId="13827" xr:uid="{00000000-0005-0000-0000-00002C1F0000}"/>
    <cellStyle name="Input 39 2 6" xfId="6828" xr:uid="{00000000-0005-0000-0000-00002D1F0000}"/>
    <cellStyle name="Input 39 2 6 2" xfId="11597" xr:uid="{00000000-0005-0000-0000-00002E1F0000}"/>
    <cellStyle name="Input 39 2 6 3" xfId="14136" xr:uid="{00000000-0005-0000-0000-00002F1F0000}"/>
    <cellStyle name="Input 39 2 7" xfId="9607" xr:uid="{00000000-0005-0000-0000-0000301F0000}"/>
    <cellStyle name="Input 39 2 8" xfId="11489" xr:uid="{00000000-0005-0000-0000-0000311F0000}"/>
    <cellStyle name="Input 39 3" xfId="2497" xr:uid="{00000000-0005-0000-0000-0000321F0000}"/>
    <cellStyle name="Input 39 3 2" xfId="5375" xr:uid="{00000000-0005-0000-0000-0000331F0000}"/>
    <cellStyle name="Input 39 3 2 2" xfId="8325" xr:uid="{00000000-0005-0000-0000-0000341F0000}"/>
    <cellStyle name="Input 39 3 2 2 2" xfId="13065" xr:uid="{00000000-0005-0000-0000-0000351F0000}"/>
    <cellStyle name="Input 39 3 2 2 3" xfId="15594" xr:uid="{00000000-0005-0000-0000-0000361F0000}"/>
    <cellStyle name="Input 39 3 3" xfId="4929" xr:uid="{00000000-0005-0000-0000-0000371F0000}"/>
    <cellStyle name="Input 39 3 3 2" xfId="7881" xr:uid="{00000000-0005-0000-0000-0000381F0000}"/>
    <cellStyle name="Input 39 3 3 2 2" xfId="12621" xr:uid="{00000000-0005-0000-0000-0000391F0000}"/>
    <cellStyle name="Input 39 3 3 2 3" xfId="15150" xr:uid="{00000000-0005-0000-0000-00003A1F0000}"/>
    <cellStyle name="Input 39 3 4" xfId="6827" xr:uid="{00000000-0005-0000-0000-00003B1F0000}"/>
    <cellStyle name="Input 39 3 4 2" xfId="11596" xr:uid="{00000000-0005-0000-0000-00003C1F0000}"/>
    <cellStyle name="Input 39 3 4 3" xfId="14135" xr:uid="{00000000-0005-0000-0000-00003D1F0000}"/>
    <cellStyle name="Input 39 3 5" xfId="9606" xr:uid="{00000000-0005-0000-0000-00003E1F0000}"/>
    <cellStyle name="Input 39 3 6" xfId="9328" xr:uid="{00000000-0005-0000-0000-00003F1F0000}"/>
    <cellStyle name="Input 39 4" xfId="4286" xr:uid="{00000000-0005-0000-0000-0000401F0000}"/>
    <cellStyle name="Input 39 4 2" xfId="5819" xr:uid="{00000000-0005-0000-0000-0000411F0000}"/>
    <cellStyle name="Input 39 4 2 2" xfId="8769" xr:uid="{00000000-0005-0000-0000-0000421F0000}"/>
    <cellStyle name="Input 39 4 2 2 2" xfId="13509" xr:uid="{00000000-0005-0000-0000-0000431F0000}"/>
    <cellStyle name="Input 39 4 2 2 3" xfId="16038" xr:uid="{00000000-0005-0000-0000-0000441F0000}"/>
    <cellStyle name="Input 39 4 3" xfId="7310" xr:uid="{00000000-0005-0000-0000-0000451F0000}"/>
    <cellStyle name="Input 39 4 3 2" xfId="12050" xr:uid="{00000000-0005-0000-0000-0000461F0000}"/>
    <cellStyle name="Input 39 4 3 3" xfId="14579" xr:uid="{00000000-0005-0000-0000-0000471F0000}"/>
    <cellStyle name="Input 39 4 4" xfId="10388" xr:uid="{00000000-0005-0000-0000-0000481F0000}"/>
    <cellStyle name="Input 39 4 5" xfId="10106" xr:uid="{00000000-0005-0000-0000-0000491F0000}"/>
    <cellStyle name="Input 39 5" xfId="4636" xr:uid="{00000000-0005-0000-0000-00004A1F0000}"/>
    <cellStyle name="Input 39 5 2" xfId="7590" xr:uid="{00000000-0005-0000-0000-00004B1F0000}"/>
    <cellStyle name="Input 39 5 2 2" xfId="12330" xr:uid="{00000000-0005-0000-0000-00004C1F0000}"/>
    <cellStyle name="Input 39 5 2 3" xfId="14859" xr:uid="{00000000-0005-0000-0000-00004D1F0000}"/>
    <cellStyle name="Input 39 5 3" xfId="10669" xr:uid="{00000000-0005-0000-0000-00004E1F0000}"/>
    <cellStyle name="Input 39 5 4" xfId="9968" xr:uid="{00000000-0005-0000-0000-00004F1F0000}"/>
    <cellStyle name="Input 39 6" xfId="6306" xr:uid="{00000000-0005-0000-0000-0000501F0000}"/>
    <cellStyle name="Input 39 6 2" xfId="11220" xr:uid="{00000000-0005-0000-0000-0000511F0000}"/>
    <cellStyle name="Input 39 6 3" xfId="13828" xr:uid="{00000000-0005-0000-0000-0000521F0000}"/>
    <cellStyle name="Input 4" xfId="1645" xr:uid="{00000000-0005-0000-0000-0000531F0000}"/>
    <cellStyle name="Input 4 2" xfId="2500" xr:uid="{00000000-0005-0000-0000-0000541F0000}"/>
    <cellStyle name="Input 4 2 2" xfId="4289" xr:uid="{00000000-0005-0000-0000-0000551F0000}"/>
    <cellStyle name="Input 4 2 2 2" xfId="5822" xr:uid="{00000000-0005-0000-0000-0000561F0000}"/>
    <cellStyle name="Input 4 2 2 2 2" xfId="8772" xr:uid="{00000000-0005-0000-0000-0000571F0000}"/>
    <cellStyle name="Input 4 2 2 2 2 2" xfId="13512" xr:uid="{00000000-0005-0000-0000-0000581F0000}"/>
    <cellStyle name="Input 4 2 2 2 2 3" xfId="16041" xr:uid="{00000000-0005-0000-0000-0000591F0000}"/>
    <cellStyle name="Input 4 2 2 3" xfId="7313" xr:uid="{00000000-0005-0000-0000-00005A1F0000}"/>
    <cellStyle name="Input 4 2 2 3 2" xfId="12053" xr:uid="{00000000-0005-0000-0000-00005B1F0000}"/>
    <cellStyle name="Input 4 2 2 3 3" xfId="14582" xr:uid="{00000000-0005-0000-0000-00005C1F0000}"/>
    <cellStyle name="Input 4 2 2 4" xfId="10391" xr:uid="{00000000-0005-0000-0000-00005D1F0000}"/>
    <cellStyle name="Input 4 2 2 5" xfId="9177" xr:uid="{00000000-0005-0000-0000-00005E1F0000}"/>
    <cellStyle name="Input 4 2 3" xfId="5378" xr:uid="{00000000-0005-0000-0000-00005F1F0000}"/>
    <cellStyle name="Input 4 2 3 2" xfId="8328" xr:uid="{00000000-0005-0000-0000-0000601F0000}"/>
    <cellStyle name="Input 4 2 3 2 2" xfId="13068" xr:uid="{00000000-0005-0000-0000-0000611F0000}"/>
    <cellStyle name="Input 4 2 3 2 3" xfId="15597" xr:uid="{00000000-0005-0000-0000-0000621F0000}"/>
    <cellStyle name="Input 4 2 4" xfId="4932" xr:uid="{00000000-0005-0000-0000-0000631F0000}"/>
    <cellStyle name="Input 4 2 4 2" xfId="7884" xr:uid="{00000000-0005-0000-0000-0000641F0000}"/>
    <cellStyle name="Input 4 2 4 2 2" xfId="12624" xr:uid="{00000000-0005-0000-0000-0000651F0000}"/>
    <cellStyle name="Input 4 2 4 2 3" xfId="15153" xr:uid="{00000000-0005-0000-0000-0000661F0000}"/>
    <cellStyle name="Input 4 2 5" xfId="6303" xr:uid="{00000000-0005-0000-0000-0000671F0000}"/>
    <cellStyle name="Input 4 2 5 2" xfId="11217" xr:uid="{00000000-0005-0000-0000-0000681F0000}"/>
    <cellStyle name="Input 4 2 5 3" xfId="13825" xr:uid="{00000000-0005-0000-0000-0000691F0000}"/>
    <cellStyle name="Input 4 2 6" xfId="6830" xr:uid="{00000000-0005-0000-0000-00006A1F0000}"/>
    <cellStyle name="Input 4 2 6 2" xfId="11599" xr:uid="{00000000-0005-0000-0000-00006B1F0000}"/>
    <cellStyle name="Input 4 2 6 3" xfId="14138" xr:uid="{00000000-0005-0000-0000-00006C1F0000}"/>
    <cellStyle name="Input 4 2 7" xfId="9609" xr:uid="{00000000-0005-0000-0000-00006D1F0000}"/>
    <cellStyle name="Input 4 2 8" xfId="9327" xr:uid="{00000000-0005-0000-0000-00006E1F0000}"/>
    <cellStyle name="Input 4 3" xfId="2499" xr:uid="{00000000-0005-0000-0000-00006F1F0000}"/>
    <cellStyle name="Input 4 3 2" xfId="5377" xr:uid="{00000000-0005-0000-0000-0000701F0000}"/>
    <cellStyle name="Input 4 3 2 2" xfId="8327" xr:uid="{00000000-0005-0000-0000-0000711F0000}"/>
    <cellStyle name="Input 4 3 2 2 2" xfId="13067" xr:uid="{00000000-0005-0000-0000-0000721F0000}"/>
    <cellStyle name="Input 4 3 2 2 3" xfId="15596" xr:uid="{00000000-0005-0000-0000-0000731F0000}"/>
    <cellStyle name="Input 4 3 3" xfId="4931" xr:uid="{00000000-0005-0000-0000-0000741F0000}"/>
    <cellStyle name="Input 4 3 3 2" xfId="7883" xr:uid="{00000000-0005-0000-0000-0000751F0000}"/>
    <cellStyle name="Input 4 3 3 2 2" xfId="12623" xr:uid="{00000000-0005-0000-0000-0000761F0000}"/>
    <cellStyle name="Input 4 3 3 2 3" xfId="15152" xr:uid="{00000000-0005-0000-0000-0000771F0000}"/>
    <cellStyle name="Input 4 3 4" xfId="6829" xr:uid="{00000000-0005-0000-0000-0000781F0000}"/>
    <cellStyle name="Input 4 3 4 2" xfId="11598" xr:uid="{00000000-0005-0000-0000-0000791F0000}"/>
    <cellStyle name="Input 4 3 4 3" xfId="14137" xr:uid="{00000000-0005-0000-0000-00007A1F0000}"/>
    <cellStyle name="Input 4 3 5" xfId="9608" xr:uid="{00000000-0005-0000-0000-00007B1F0000}"/>
    <cellStyle name="Input 4 3 6" xfId="9477" xr:uid="{00000000-0005-0000-0000-00007C1F0000}"/>
    <cellStyle name="Input 4 4" xfId="4288" xr:uid="{00000000-0005-0000-0000-00007D1F0000}"/>
    <cellStyle name="Input 4 4 2" xfId="5821" xr:uid="{00000000-0005-0000-0000-00007E1F0000}"/>
    <cellStyle name="Input 4 4 2 2" xfId="8771" xr:uid="{00000000-0005-0000-0000-00007F1F0000}"/>
    <cellStyle name="Input 4 4 2 2 2" xfId="13511" xr:uid="{00000000-0005-0000-0000-0000801F0000}"/>
    <cellStyle name="Input 4 4 2 2 3" xfId="16040" xr:uid="{00000000-0005-0000-0000-0000811F0000}"/>
    <cellStyle name="Input 4 4 3" xfId="7312" xr:uid="{00000000-0005-0000-0000-0000821F0000}"/>
    <cellStyle name="Input 4 4 3 2" xfId="12052" xr:uid="{00000000-0005-0000-0000-0000831F0000}"/>
    <cellStyle name="Input 4 4 3 3" xfId="14581" xr:uid="{00000000-0005-0000-0000-0000841F0000}"/>
    <cellStyle name="Input 4 4 4" xfId="10390" xr:uid="{00000000-0005-0000-0000-0000851F0000}"/>
    <cellStyle name="Input 4 4 5" xfId="10105" xr:uid="{00000000-0005-0000-0000-0000861F0000}"/>
    <cellStyle name="Input 4 5" xfId="4637" xr:uid="{00000000-0005-0000-0000-0000871F0000}"/>
    <cellStyle name="Input 4 5 2" xfId="7591" xr:uid="{00000000-0005-0000-0000-0000881F0000}"/>
    <cellStyle name="Input 4 5 2 2" xfId="12331" xr:uid="{00000000-0005-0000-0000-0000891F0000}"/>
    <cellStyle name="Input 4 5 2 3" xfId="14860" xr:uid="{00000000-0005-0000-0000-00008A1F0000}"/>
    <cellStyle name="Input 4 5 3" xfId="10670" xr:uid="{00000000-0005-0000-0000-00008B1F0000}"/>
    <cellStyle name="Input 4 5 4" xfId="9039" xr:uid="{00000000-0005-0000-0000-00008C1F0000}"/>
    <cellStyle name="Input 4 6" xfId="6304" xr:uid="{00000000-0005-0000-0000-00008D1F0000}"/>
    <cellStyle name="Input 4 6 2" xfId="11218" xr:uid="{00000000-0005-0000-0000-00008E1F0000}"/>
    <cellStyle name="Input 4 6 3" xfId="13826" xr:uid="{00000000-0005-0000-0000-00008F1F0000}"/>
    <cellStyle name="Input 40" xfId="1646" xr:uid="{00000000-0005-0000-0000-0000901F0000}"/>
    <cellStyle name="Input 40 2" xfId="2502" xr:uid="{00000000-0005-0000-0000-0000911F0000}"/>
    <cellStyle name="Input 40 2 2" xfId="4291" xr:uid="{00000000-0005-0000-0000-0000921F0000}"/>
    <cellStyle name="Input 40 2 2 2" xfId="5824" xr:uid="{00000000-0005-0000-0000-0000931F0000}"/>
    <cellStyle name="Input 40 2 2 2 2" xfId="8774" xr:uid="{00000000-0005-0000-0000-0000941F0000}"/>
    <cellStyle name="Input 40 2 2 2 2 2" xfId="13514" xr:uid="{00000000-0005-0000-0000-0000951F0000}"/>
    <cellStyle name="Input 40 2 2 2 2 3" xfId="16043" xr:uid="{00000000-0005-0000-0000-0000961F0000}"/>
    <cellStyle name="Input 40 2 2 3" xfId="7315" xr:uid="{00000000-0005-0000-0000-0000971F0000}"/>
    <cellStyle name="Input 40 2 2 3 2" xfId="12055" xr:uid="{00000000-0005-0000-0000-0000981F0000}"/>
    <cellStyle name="Input 40 2 2 3 3" xfId="14584" xr:uid="{00000000-0005-0000-0000-0000991F0000}"/>
    <cellStyle name="Input 40 2 2 4" xfId="10393" xr:uid="{00000000-0005-0000-0000-00009A1F0000}"/>
    <cellStyle name="Input 40 2 2 5" xfId="9176" xr:uid="{00000000-0005-0000-0000-00009B1F0000}"/>
    <cellStyle name="Input 40 2 3" xfId="5380" xr:uid="{00000000-0005-0000-0000-00009C1F0000}"/>
    <cellStyle name="Input 40 2 3 2" xfId="8330" xr:uid="{00000000-0005-0000-0000-00009D1F0000}"/>
    <cellStyle name="Input 40 2 3 2 2" xfId="13070" xr:uid="{00000000-0005-0000-0000-00009E1F0000}"/>
    <cellStyle name="Input 40 2 3 2 3" xfId="15599" xr:uid="{00000000-0005-0000-0000-00009F1F0000}"/>
    <cellStyle name="Input 40 2 4" xfId="4934" xr:uid="{00000000-0005-0000-0000-0000A01F0000}"/>
    <cellStyle name="Input 40 2 4 2" xfId="7886" xr:uid="{00000000-0005-0000-0000-0000A11F0000}"/>
    <cellStyle name="Input 40 2 4 2 2" xfId="12626" xr:uid="{00000000-0005-0000-0000-0000A21F0000}"/>
    <cellStyle name="Input 40 2 4 2 3" xfId="15155" xr:uid="{00000000-0005-0000-0000-0000A31F0000}"/>
    <cellStyle name="Input 40 2 5" xfId="6301" xr:uid="{00000000-0005-0000-0000-0000A41F0000}"/>
    <cellStyle name="Input 40 2 5 2" xfId="11215" xr:uid="{00000000-0005-0000-0000-0000A51F0000}"/>
    <cellStyle name="Input 40 2 5 3" xfId="13823" xr:uid="{00000000-0005-0000-0000-0000A61F0000}"/>
    <cellStyle name="Input 40 2 6" xfId="6832" xr:uid="{00000000-0005-0000-0000-0000A71F0000}"/>
    <cellStyle name="Input 40 2 6 2" xfId="11601" xr:uid="{00000000-0005-0000-0000-0000A81F0000}"/>
    <cellStyle name="Input 40 2 6 3" xfId="14140" xr:uid="{00000000-0005-0000-0000-0000A91F0000}"/>
    <cellStyle name="Input 40 2 7" xfId="9611" xr:uid="{00000000-0005-0000-0000-0000AA1F0000}"/>
    <cellStyle name="Input 40 2 8" xfId="9471" xr:uid="{00000000-0005-0000-0000-0000AB1F0000}"/>
    <cellStyle name="Input 40 3" xfId="2501" xr:uid="{00000000-0005-0000-0000-0000AC1F0000}"/>
    <cellStyle name="Input 40 3 2" xfId="5379" xr:uid="{00000000-0005-0000-0000-0000AD1F0000}"/>
    <cellStyle name="Input 40 3 2 2" xfId="8329" xr:uid="{00000000-0005-0000-0000-0000AE1F0000}"/>
    <cellStyle name="Input 40 3 2 2 2" xfId="13069" xr:uid="{00000000-0005-0000-0000-0000AF1F0000}"/>
    <cellStyle name="Input 40 3 2 2 3" xfId="15598" xr:uid="{00000000-0005-0000-0000-0000B01F0000}"/>
    <cellStyle name="Input 40 3 3" xfId="4933" xr:uid="{00000000-0005-0000-0000-0000B11F0000}"/>
    <cellStyle name="Input 40 3 3 2" xfId="7885" xr:uid="{00000000-0005-0000-0000-0000B21F0000}"/>
    <cellStyle name="Input 40 3 3 2 2" xfId="12625" xr:uid="{00000000-0005-0000-0000-0000B31F0000}"/>
    <cellStyle name="Input 40 3 3 2 3" xfId="15154" xr:uid="{00000000-0005-0000-0000-0000B41F0000}"/>
    <cellStyle name="Input 40 3 4" xfId="6831" xr:uid="{00000000-0005-0000-0000-0000B51F0000}"/>
    <cellStyle name="Input 40 3 4 2" xfId="11600" xr:uid="{00000000-0005-0000-0000-0000B61F0000}"/>
    <cellStyle name="Input 40 3 4 3" xfId="14139" xr:uid="{00000000-0005-0000-0000-0000B71F0000}"/>
    <cellStyle name="Input 40 3 5" xfId="9610" xr:uid="{00000000-0005-0000-0000-0000B81F0000}"/>
    <cellStyle name="Input 40 3 6" xfId="11484" xr:uid="{00000000-0005-0000-0000-0000B91F0000}"/>
    <cellStyle name="Input 40 4" xfId="4290" xr:uid="{00000000-0005-0000-0000-0000BA1F0000}"/>
    <cellStyle name="Input 40 4 2" xfId="5823" xr:uid="{00000000-0005-0000-0000-0000BB1F0000}"/>
    <cellStyle name="Input 40 4 2 2" xfId="8773" xr:uid="{00000000-0005-0000-0000-0000BC1F0000}"/>
    <cellStyle name="Input 40 4 2 2 2" xfId="13513" xr:uid="{00000000-0005-0000-0000-0000BD1F0000}"/>
    <cellStyle name="Input 40 4 2 2 3" xfId="16042" xr:uid="{00000000-0005-0000-0000-0000BE1F0000}"/>
    <cellStyle name="Input 40 4 3" xfId="7314" xr:uid="{00000000-0005-0000-0000-0000BF1F0000}"/>
    <cellStyle name="Input 40 4 3 2" xfId="12054" xr:uid="{00000000-0005-0000-0000-0000C01F0000}"/>
    <cellStyle name="Input 40 4 3 3" xfId="14583" xr:uid="{00000000-0005-0000-0000-0000C11F0000}"/>
    <cellStyle name="Input 40 4 4" xfId="10392" xr:uid="{00000000-0005-0000-0000-0000C21F0000}"/>
    <cellStyle name="Input 40 4 5" xfId="10104" xr:uid="{00000000-0005-0000-0000-0000C31F0000}"/>
    <cellStyle name="Input 40 5" xfId="4638" xr:uid="{00000000-0005-0000-0000-0000C41F0000}"/>
    <cellStyle name="Input 40 5 2" xfId="7592" xr:uid="{00000000-0005-0000-0000-0000C51F0000}"/>
    <cellStyle name="Input 40 5 2 2" xfId="12332" xr:uid="{00000000-0005-0000-0000-0000C61F0000}"/>
    <cellStyle name="Input 40 5 2 3" xfId="14861" xr:uid="{00000000-0005-0000-0000-0000C71F0000}"/>
    <cellStyle name="Input 40 5 3" xfId="10671" xr:uid="{00000000-0005-0000-0000-0000C81F0000}"/>
    <cellStyle name="Input 40 5 4" xfId="9967" xr:uid="{00000000-0005-0000-0000-0000C91F0000}"/>
    <cellStyle name="Input 40 6" xfId="6302" xr:uid="{00000000-0005-0000-0000-0000CA1F0000}"/>
    <cellStyle name="Input 40 6 2" xfId="11216" xr:uid="{00000000-0005-0000-0000-0000CB1F0000}"/>
    <cellStyle name="Input 40 6 3" xfId="13824" xr:uid="{00000000-0005-0000-0000-0000CC1F0000}"/>
    <cellStyle name="Input 41" xfId="1647" xr:uid="{00000000-0005-0000-0000-0000CD1F0000}"/>
    <cellStyle name="Input 41 2" xfId="2504" xr:uid="{00000000-0005-0000-0000-0000CE1F0000}"/>
    <cellStyle name="Input 41 2 2" xfId="4293" xr:uid="{00000000-0005-0000-0000-0000CF1F0000}"/>
    <cellStyle name="Input 41 2 2 2" xfId="5826" xr:uid="{00000000-0005-0000-0000-0000D01F0000}"/>
    <cellStyle name="Input 41 2 2 2 2" xfId="8776" xr:uid="{00000000-0005-0000-0000-0000D11F0000}"/>
    <cellStyle name="Input 41 2 2 2 2 2" xfId="13516" xr:uid="{00000000-0005-0000-0000-0000D21F0000}"/>
    <cellStyle name="Input 41 2 2 2 2 3" xfId="16045" xr:uid="{00000000-0005-0000-0000-0000D31F0000}"/>
    <cellStyle name="Input 41 2 2 3" xfId="7317" xr:uid="{00000000-0005-0000-0000-0000D41F0000}"/>
    <cellStyle name="Input 41 2 2 3 2" xfId="12057" xr:uid="{00000000-0005-0000-0000-0000D51F0000}"/>
    <cellStyle name="Input 41 2 2 3 3" xfId="14586" xr:uid="{00000000-0005-0000-0000-0000D61F0000}"/>
    <cellStyle name="Input 41 2 2 4" xfId="10395" xr:uid="{00000000-0005-0000-0000-0000D71F0000}"/>
    <cellStyle name="Input 41 2 2 5" xfId="9175" xr:uid="{00000000-0005-0000-0000-0000D81F0000}"/>
    <cellStyle name="Input 41 2 3" xfId="5382" xr:uid="{00000000-0005-0000-0000-0000D91F0000}"/>
    <cellStyle name="Input 41 2 3 2" xfId="8332" xr:uid="{00000000-0005-0000-0000-0000DA1F0000}"/>
    <cellStyle name="Input 41 2 3 2 2" xfId="13072" xr:uid="{00000000-0005-0000-0000-0000DB1F0000}"/>
    <cellStyle name="Input 41 2 3 2 3" xfId="15601" xr:uid="{00000000-0005-0000-0000-0000DC1F0000}"/>
    <cellStyle name="Input 41 2 4" xfId="4936" xr:uid="{00000000-0005-0000-0000-0000DD1F0000}"/>
    <cellStyle name="Input 41 2 4 2" xfId="7888" xr:uid="{00000000-0005-0000-0000-0000DE1F0000}"/>
    <cellStyle name="Input 41 2 4 2 2" xfId="12628" xr:uid="{00000000-0005-0000-0000-0000DF1F0000}"/>
    <cellStyle name="Input 41 2 4 2 3" xfId="15157" xr:uid="{00000000-0005-0000-0000-0000E01F0000}"/>
    <cellStyle name="Input 41 2 5" xfId="6299" xr:uid="{00000000-0005-0000-0000-0000E11F0000}"/>
    <cellStyle name="Input 41 2 5 2" xfId="11213" xr:uid="{00000000-0005-0000-0000-0000E21F0000}"/>
    <cellStyle name="Input 41 2 5 3" xfId="13821" xr:uid="{00000000-0005-0000-0000-0000E31F0000}"/>
    <cellStyle name="Input 41 2 6" xfId="6834" xr:uid="{00000000-0005-0000-0000-0000E41F0000}"/>
    <cellStyle name="Input 41 2 6 2" xfId="11603" xr:uid="{00000000-0005-0000-0000-0000E51F0000}"/>
    <cellStyle name="Input 41 2 6 3" xfId="14142" xr:uid="{00000000-0005-0000-0000-0000E61F0000}"/>
    <cellStyle name="Input 41 2 7" xfId="9613" xr:uid="{00000000-0005-0000-0000-0000E71F0000}"/>
    <cellStyle name="Input 41 2 8" xfId="11978" xr:uid="{00000000-0005-0000-0000-0000E81F0000}"/>
    <cellStyle name="Input 41 3" xfId="2503" xr:uid="{00000000-0005-0000-0000-0000E91F0000}"/>
    <cellStyle name="Input 41 3 2" xfId="5381" xr:uid="{00000000-0005-0000-0000-0000EA1F0000}"/>
    <cellStyle name="Input 41 3 2 2" xfId="8331" xr:uid="{00000000-0005-0000-0000-0000EB1F0000}"/>
    <cellStyle name="Input 41 3 2 2 2" xfId="13071" xr:uid="{00000000-0005-0000-0000-0000EC1F0000}"/>
    <cellStyle name="Input 41 3 2 2 3" xfId="15600" xr:uid="{00000000-0005-0000-0000-0000ED1F0000}"/>
    <cellStyle name="Input 41 3 3" xfId="4935" xr:uid="{00000000-0005-0000-0000-0000EE1F0000}"/>
    <cellStyle name="Input 41 3 3 2" xfId="7887" xr:uid="{00000000-0005-0000-0000-0000EF1F0000}"/>
    <cellStyle name="Input 41 3 3 2 2" xfId="12627" xr:uid="{00000000-0005-0000-0000-0000F01F0000}"/>
    <cellStyle name="Input 41 3 3 2 3" xfId="15156" xr:uid="{00000000-0005-0000-0000-0000F11F0000}"/>
    <cellStyle name="Input 41 3 4" xfId="6833" xr:uid="{00000000-0005-0000-0000-0000F21F0000}"/>
    <cellStyle name="Input 41 3 4 2" xfId="11602" xr:uid="{00000000-0005-0000-0000-0000F31F0000}"/>
    <cellStyle name="Input 41 3 4 3" xfId="14141" xr:uid="{00000000-0005-0000-0000-0000F41F0000}"/>
    <cellStyle name="Input 41 3 5" xfId="9612" xr:uid="{00000000-0005-0000-0000-0000F51F0000}"/>
    <cellStyle name="Input 41 3 6" xfId="11488" xr:uid="{00000000-0005-0000-0000-0000F61F0000}"/>
    <cellStyle name="Input 41 4" xfId="4292" xr:uid="{00000000-0005-0000-0000-0000F71F0000}"/>
    <cellStyle name="Input 41 4 2" xfId="5825" xr:uid="{00000000-0005-0000-0000-0000F81F0000}"/>
    <cellStyle name="Input 41 4 2 2" xfId="8775" xr:uid="{00000000-0005-0000-0000-0000F91F0000}"/>
    <cellStyle name="Input 41 4 2 2 2" xfId="13515" xr:uid="{00000000-0005-0000-0000-0000FA1F0000}"/>
    <cellStyle name="Input 41 4 2 2 3" xfId="16044" xr:uid="{00000000-0005-0000-0000-0000FB1F0000}"/>
    <cellStyle name="Input 41 4 3" xfId="7316" xr:uid="{00000000-0005-0000-0000-0000FC1F0000}"/>
    <cellStyle name="Input 41 4 3 2" xfId="12056" xr:uid="{00000000-0005-0000-0000-0000FD1F0000}"/>
    <cellStyle name="Input 41 4 3 3" xfId="14585" xr:uid="{00000000-0005-0000-0000-0000FE1F0000}"/>
    <cellStyle name="Input 41 4 4" xfId="10394" xr:uid="{00000000-0005-0000-0000-0000FF1F0000}"/>
    <cellStyle name="Input 41 4 5" xfId="10103" xr:uid="{00000000-0005-0000-0000-000000200000}"/>
    <cellStyle name="Input 41 5" xfId="4639" xr:uid="{00000000-0005-0000-0000-000001200000}"/>
    <cellStyle name="Input 41 5 2" xfId="7593" xr:uid="{00000000-0005-0000-0000-000002200000}"/>
    <cellStyle name="Input 41 5 2 2" xfId="12333" xr:uid="{00000000-0005-0000-0000-000003200000}"/>
    <cellStyle name="Input 41 5 2 3" xfId="14862" xr:uid="{00000000-0005-0000-0000-000004200000}"/>
    <cellStyle name="Input 41 5 3" xfId="10672" xr:uid="{00000000-0005-0000-0000-000005200000}"/>
    <cellStyle name="Input 41 5 4" xfId="9038" xr:uid="{00000000-0005-0000-0000-000006200000}"/>
    <cellStyle name="Input 41 6" xfId="6300" xr:uid="{00000000-0005-0000-0000-000007200000}"/>
    <cellStyle name="Input 41 6 2" xfId="11214" xr:uid="{00000000-0005-0000-0000-000008200000}"/>
    <cellStyle name="Input 41 6 3" xfId="13822" xr:uid="{00000000-0005-0000-0000-000009200000}"/>
    <cellStyle name="Input 42" xfId="1648" xr:uid="{00000000-0005-0000-0000-00000A200000}"/>
    <cellStyle name="Input 42 2" xfId="2506" xr:uid="{00000000-0005-0000-0000-00000B200000}"/>
    <cellStyle name="Input 42 2 2" xfId="4295" xr:uid="{00000000-0005-0000-0000-00000C200000}"/>
    <cellStyle name="Input 42 2 2 2" xfId="5828" xr:uid="{00000000-0005-0000-0000-00000D200000}"/>
    <cellStyle name="Input 42 2 2 2 2" xfId="8778" xr:uid="{00000000-0005-0000-0000-00000E200000}"/>
    <cellStyle name="Input 42 2 2 2 2 2" xfId="13518" xr:uid="{00000000-0005-0000-0000-00000F200000}"/>
    <cellStyle name="Input 42 2 2 2 2 3" xfId="16047" xr:uid="{00000000-0005-0000-0000-000010200000}"/>
    <cellStyle name="Input 42 2 2 3" xfId="7319" xr:uid="{00000000-0005-0000-0000-000011200000}"/>
    <cellStyle name="Input 42 2 2 3 2" xfId="12059" xr:uid="{00000000-0005-0000-0000-000012200000}"/>
    <cellStyle name="Input 42 2 2 3 3" xfId="14588" xr:uid="{00000000-0005-0000-0000-000013200000}"/>
    <cellStyle name="Input 42 2 2 4" xfId="10397" xr:uid="{00000000-0005-0000-0000-000014200000}"/>
    <cellStyle name="Input 42 2 2 5" xfId="9174" xr:uid="{00000000-0005-0000-0000-000015200000}"/>
    <cellStyle name="Input 42 2 3" xfId="5384" xr:uid="{00000000-0005-0000-0000-000016200000}"/>
    <cellStyle name="Input 42 2 3 2" xfId="8334" xr:uid="{00000000-0005-0000-0000-000017200000}"/>
    <cellStyle name="Input 42 2 3 2 2" xfId="13074" xr:uid="{00000000-0005-0000-0000-000018200000}"/>
    <cellStyle name="Input 42 2 3 2 3" xfId="15603" xr:uid="{00000000-0005-0000-0000-000019200000}"/>
    <cellStyle name="Input 42 2 4" xfId="4938" xr:uid="{00000000-0005-0000-0000-00001A200000}"/>
    <cellStyle name="Input 42 2 4 2" xfId="7890" xr:uid="{00000000-0005-0000-0000-00001B200000}"/>
    <cellStyle name="Input 42 2 4 2 2" xfId="12630" xr:uid="{00000000-0005-0000-0000-00001C200000}"/>
    <cellStyle name="Input 42 2 4 2 3" xfId="15159" xr:uid="{00000000-0005-0000-0000-00001D200000}"/>
    <cellStyle name="Input 42 2 5" xfId="6297" xr:uid="{00000000-0005-0000-0000-00001E200000}"/>
    <cellStyle name="Input 42 2 5 2" xfId="11211" xr:uid="{00000000-0005-0000-0000-00001F200000}"/>
    <cellStyle name="Input 42 2 5 3" xfId="13819" xr:uid="{00000000-0005-0000-0000-000020200000}"/>
    <cellStyle name="Input 42 2 6" xfId="6836" xr:uid="{00000000-0005-0000-0000-000021200000}"/>
    <cellStyle name="Input 42 2 6 2" xfId="11605" xr:uid="{00000000-0005-0000-0000-000022200000}"/>
    <cellStyle name="Input 42 2 6 3" xfId="14144" xr:uid="{00000000-0005-0000-0000-000023200000}"/>
    <cellStyle name="Input 42 2 7" xfId="9615" xr:uid="{00000000-0005-0000-0000-000024200000}"/>
    <cellStyle name="Input 42 2 8" xfId="11979" xr:uid="{00000000-0005-0000-0000-000025200000}"/>
    <cellStyle name="Input 42 3" xfId="2505" xr:uid="{00000000-0005-0000-0000-000026200000}"/>
    <cellStyle name="Input 42 3 2" xfId="5383" xr:uid="{00000000-0005-0000-0000-000027200000}"/>
    <cellStyle name="Input 42 3 2 2" xfId="8333" xr:uid="{00000000-0005-0000-0000-000028200000}"/>
    <cellStyle name="Input 42 3 2 2 2" xfId="13073" xr:uid="{00000000-0005-0000-0000-000029200000}"/>
    <cellStyle name="Input 42 3 2 2 3" xfId="15602" xr:uid="{00000000-0005-0000-0000-00002A200000}"/>
    <cellStyle name="Input 42 3 3" xfId="4937" xr:uid="{00000000-0005-0000-0000-00002B200000}"/>
    <cellStyle name="Input 42 3 3 2" xfId="7889" xr:uid="{00000000-0005-0000-0000-00002C200000}"/>
    <cellStyle name="Input 42 3 3 2 2" xfId="12629" xr:uid="{00000000-0005-0000-0000-00002D200000}"/>
    <cellStyle name="Input 42 3 3 2 3" xfId="15158" xr:uid="{00000000-0005-0000-0000-00002E200000}"/>
    <cellStyle name="Input 42 3 4" xfId="6835" xr:uid="{00000000-0005-0000-0000-00002F200000}"/>
    <cellStyle name="Input 42 3 4 2" xfId="11604" xr:uid="{00000000-0005-0000-0000-000030200000}"/>
    <cellStyle name="Input 42 3 4 3" xfId="14143" xr:uid="{00000000-0005-0000-0000-000031200000}"/>
    <cellStyle name="Input 42 3 5" xfId="9614" xr:uid="{00000000-0005-0000-0000-000032200000}"/>
    <cellStyle name="Input 42 3 6" xfId="10315" xr:uid="{00000000-0005-0000-0000-000033200000}"/>
    <cellStyle name="Input 42 4" xfId="4294" xr:uid="{00000000-0005-0000-0000-000034200000}"/>
    <cellStyle name="Input 42 4 2" xfId="5827" xr:uid="{00000000-0005-0000-0000-000035200000}"/>
    <cellStyle name="Input 42 4 2 2" xfId="8777" xr:uid="{00000000-0005-0000-0000-000036200000}"/>
    <cellStyle name="Input 42 4 2 2 2" xfId="13517" xr:uid="{00000000-0005-0000-0000-000037200000}"/>
    <cellStyle name="Input 42 4 2 2 3" xfId="16046" xr:uid="{00000000-0005-0000-0000-000038200000}"/>
    <cellStyle name="Input 42 4 3" xfId="7318" xr:uid="{00000000-0005-0000-0000-000039200000}"/>
    <cellStyle name="Input 42 4 3 2" xfId="12058" xr:uid="{00000000-0005-0000-0000-00003A200000}"/>
    <cellStyle name="Input 42 4 3 3" xfId="14587" xr:uid="{00000000-0005-0000-0000-00003B200000}"/>
    <cellStyle name="Input 42 4 4" xfId="10396" xr:uid="{00000000-0005-0000-0000-00003C200000}"/>
    <cellStyle name="Input 42 4 5" xfId="10102" xr:uid="{00000000-0005-0000-0000-00003D200000}"/>
    <cellStyle name="Input 42 5" xfId="4640" xr:uid="{00000000-0005-0000-0000-00003E200000}"/>
    <cellStyle name="Input 42 5 2" xfId="7594" xr:uid="{00000000-0005-0000-0000-00003F200000}"/>
    <cellStyle name="Input 42 5 2 2" xfId="12334" xr:uid="{00000000-0005-0000-0000-000040200000}"/>
    <cellStyle name="Input 42 5 2 3" xfId="14863" xr:uid="{00000000-0005-0000-0000-000041200000}"/>
    <cellStyle name="Input 42 5 3" xfId="10673" xr:uid="{00000000-0005-0000-0000-000042200000}"/>
    <cellStyle name="Input 42 5 4" xfId="9966" xr:uid="{00000000-0005-0000-0000-000043200000}"/>
    <cellStyle name="Input 42 6" xfId="6298" xr:uid="{00000000-0005-0000-0000-000044200000}"/>
    <cellStyle name="Input 42 6 2" xfId="11212" xr:uid="{00000000-0005-0000-0000-000045200000}"/>
    <cellStyle name="Input 42 6 3" xfId="13820" xr:uid="{00000000-0005-0000-0000-000046200000}"/>
    <cellStyle name="Input 43" xfId="1649" xr:uid="{00000000-0005-0000-0000-000047200000}"/>
    <cellStyle name="Input 43 2" xfId="2508" xr:uid="{00000000-0005-0000-0000-000048200000}"/>
    <cellStyle name="Input 43 2 2" xfId="4297" xr:uid="{00000000-0005-0000-0000-000049200000}"/>
    <cellStyle name="Input 43 2 2 2" xfId="5830" xr:uid="{00000000-0005-0000-0000-00004A200000}"/>
    <cellStyle name="Input 43 2 2 2 2" xfId="8780" xr:uid="{00000000-0005-0000-0000-00004B200000}"/>
    <cellStyle name="Input 43 2 2 2 2 2" xfId="13520" xr:uid="{00000000-0005-0000-0000-00004C200000}"/>
    <cellStyle name="Input 43 2 2 2 2 3" xfId="16049" xr:uid="{00000000-0005-0000-0000-00004D200000}"/>
    <cellStyle name="Input 43 2 2 3" xfId="7321" xr:uid="{00000000-0005-0000-0000-00004E200000}"/>
    <cellStyle name="Input 43 2 2 3 2" xfId="12061" xr:uid="{00000000-0005-0000-0000-00004F200000}"/>
    <cellStyle name="Input 43 2 2 3 3" xfId="14590" xr:uid="{00000000-0005-0000-0000-000050200000}"/>
    <cellStyle name="Input 43 2 2 4" xfId="10399" xr:uid="{00000000-0005-0000-0000-000051200000}"/>
    <cellStyle name="Input 43 2 2 5" xfId="9173" xr:uid="{00000000-0005-0000-0000-000052200000}"/>
    <cellStyle name="Input 43 2 3" xfId="5386" xr:uid="{00000000-0005-0000-0000-000053200000}"/>
    <cellStyle name="Input 43 2 3 2" xfId="8336" xr:uid="{00000000-0005-0000-0000-000054200000}"/>
    <cellStyle name="Input 43 2 3 2 2" xfId="13076" xr:uid="{00000000-0005-0000-0000-000055200000}"/>
    <cellStyle name="Input 43 2 3 2 3" xfId="15605" xr:uid="{00000000-0005-0000-0000-000056200000}"/>
    <cellStyle name="Input 43 2 4" xfId="4940" xr:uid="{00000000-0005-0000-0000-000057200000}"/>
    <cellStyle name="Input 43 2 4 2" xfId="7892" xr:uid="{00000000-0005-0000-0000-000058200000}"/>
    <cellStyle name="Input 43 2 4 2 2" xfId="12632" xr:uid="{00000000-0005-0000-0000-000059200000}"/>
    <cellStyle name="Input 43 2 4 2 3" xfId="15161" xr:uid="{00000000-0005-0000-0000-00005A200000}"/>
    <cellStyle name="Input 43 2 5" xfId="6295" xr:uid="{00000000-0005-0000-0000-00005B200000}"/>
    <cellStyle name="Input 43 2 5 2" xfId="11209" xr:uid="{00000000-0005-0000-0000-00005C200000}"/>
    <cellStyle name="Input 43 2 5 3" xfId="13817" xr:uid="{00000000-0005-0000-0000-00005D200000}"/>
    <cellStyle name="Input 43 2 6" xfId="6838" xr:uid="{00000000-0005-0000-0000-00005E200000}"/>
    <cellStyle name="Input 43 2 6 2" xfId="11607" xr:uid="{00000000-0005-0000-0000-00005F200000}"/>
    <cellStyle name="Input 43 2 6 3" xfId="14146" xr:uid="{00000000-0005-0000-0000-000060200000}"/>
    <cellStyle name="Input 43 2 7" xfId="9617" xr:uid="{00000000-0005-0000-0000-000061200000}"/>
    <cellStyle name="Input 43 2 8" xfId="9476" xr:uid="{00000000-0005-0000-0000-000062200000}"/>
    <cellStyle name="Input 43 3" xfId="2507" xr:uid="{00000000-0005-0000-0000-000063200000}"/>
    <cellStyle name="Input 43 3 2" xfId="5385" xr:uid="{00000000-0005-0000-0000-000064200000}"/>
    <cellStyle name="Input 43 3 2 2" xfId="8335" xr:uid="{00000000-0005-0000-0000-000065200000}"/>
    <cellStyle name="Input 43 3 2 2 2" xfId="13075" xr:uid="{00000000-0005-0000-0000-000066200000}"/>
    <cellStyle name="Input 43 3 2 2 3" xfId="15604" xr:uid="{00000000-0005-0000-0000-000067200000}"/>
    <cellStyle name="Input 43 3 3" xfId="4939" xr:uid="{00000000-0005-0000-0000-000068200000}"/>
    <cellStyle name="Input 43 3 3 2" xfId="7891" xr:uid="{00000000-0005-0000-0000-000069200000}"/>
    <cellStyle name="Input 43 3 3 2 2" xfId="12631" xr:uid="{00000000-0005-0000-0000-00006A200000}"/>
    <cellStyle name="Input 43 3 3 2 3" xfId="15160" xr:uid="{00000000-0005-0000-0000-00006B200000}"/>
    <cellStyle name="Input 43 3 4" xfId="6837" xr:uid="{00000000-0005-0000-0000-00006C200000}"/>
    <cellStyle name="Input 43 3 4 2" xfId="11606" xr:uid="{00000000-0005-0000-0000-00006D200000}"/>
    <cellStyle name="Input 43 3 4 3" xfId="14145" xr:uid="{00000000-0005-0000-0000-00006E200000}"/>
    <cellStyle name="Input 43 3 5" xfId="9616" xr:uid="{00000000-0005-0000-0000-00006F200000}"/>
    <cellStyle name="Input 43 3 6" xfId="10316" xr:uid="{00000000-0005-0000-0000-000070200000}"/>
    <cellStyle name="Input 43 4" xfId="4296" xr:uid="{00000000-0005-0000-0000-000071200000}"/>
    <cellStyle name="Input 43 4 2" xfId="5829" xr:uid="{00000000-0005-0000-0000-000072200000}"/>
    <cellStyle name="Input 43 4 2 2" xfId="8779" xr:uid="{00000000-0005-0000-0000-000073200000}"/>
    <cellStyle name="Input 43 4 2 2 2" xfId="13519" xr:uid="{00000000-0005-0000-0000-000074200000}"/>
    <cellStyle name="Input 43 4 2 2 3" xfId="16048" xr:uid="{00000000-0005-0000-0000-000075200000}"/>
    <cellStyle name="Input 43 4 3" xfId="7320" xr:uid="{00000000-0005-0000-0000-000076200000}"/>
    <cellStyle name="Input 43 4 3 2" xfId="12060" xr:uid="{00000000-0005-0000-0000-000077200000}"/>
    <cellStyle name="Input 43 4 3 3" xfId="14589" xr:uid="{00000000-0005-0000-0000-000078200000}"/>
    <cellStyle name="Input 43 4 4" xfId="10398" xr:uid="{00000000-0005-0000-0000-000079200000}"/>
    <cellStyle name="Input 43 4 5" xfId="10101" xr:uid="{00000000-0005-0000-0000-00007A200000}"/>
    <cellStyle name="Input 43 5" xfId="4641" xr:uid="{00000000-0005-0000-0000-00007B200000}"/>
    <cellStyle name="Input 43 5 2" xfId="7595" xr:uid="{00000000-0005-0000-0000-00007C200000}"/>
    <cellStyle name="Input 43 5 2 2" xfId="12335" xr:uid="{00000000-0005-0000-0000-00007D200000}"/>
    <cellStyle name="Input 43 5 2 3" xfId="14864" xr:uid="{00000000-0005-0000-0000-00007E200000}"/>
    <cellStyle name="Input 43 5 3" xfId="10674" xr:uid="{00000000-0005-0000-0000-00007F200000}"/>
    <cellStyle name="Input 43 5 4" xfId="9037" xr:uid="{00000000-0005-0000-0000-000080200000}"/>
    <cellStyle name="Input 43 6" xfId="6296" xr:uid="{00000000-0005-0000-0000-000081200000}"/>
    <cellStyle name="Input 43 6 2" xfId="11210" xr:uid="{00000000-0005-0000-0000-000082200000}"/>
    <cellStyle name="Input 43 6 3" xfId="13818" xr:uid="{00000000-0005-0000-0000-000083200000}"/>
    <cellStyle name="Input 44" xfId="1650" xr:uid="{00000000-0005-0000-0000-000084200000}"/>
    <cellStyle name="Input 44 2" xfId="2510" xr:uid="{00000000-0005-0000-0000-000085200000}"/>
    <cellStyle name="Input 44 2 2" xfId="4299" xr:uid="{00000000-0005-0000-0000-000086200000}"/>
    <cellStyle name="Input 44 2 2 2" xfId="5832" xr:uid="{00000000-0005-0000-0000-000087200000}"/>
    <cellStyle name="Input 44 2 2 2 2" xfId="8782" xr:uid="{00000000-0005-0000-0000-000088200000}"/>
    <cellStyle name="Input 44 2 2 2 2 2" xfId="13522" xr:uid="{00000000-0005-0000-0000-000089200000}"/>
    <cellStyle name="Input 44 2 2 2 2 3" xfId="16051" xr:uid="{00000000-0005-0000-0000-00008A200000}"/>
    <cellStyle name="Input 44 2 2 3" xfId="7323" xr:uid="{00000000-0005-0000-0000-00008B200000}"/>
    <cellStyle name="Input 44 2 2 3 2" xfId="12063" xr:uid="{00000000-0005-0000-0000-00008C200000}"/>
    <cellStyle name="Input 44 2 2 3 3" xfId="14592" xr:uid="{00000000-0005-0000-0000-00008D200000}"/>
    <cellStyle name="Input 44 2 2 4" xfId="10401" xr:uid="{00000000-0005-0000-0000-00008E200000}"/>
    <cellStyle name="Input 44 2 2 5" xfId="9172" xr:uid="{00000000-0005-0000-0000-00008F200000}"/>
    <cellStyle name="Input 44 2 3" xfId="5388" xr:uid="{00000000-0005-0000-0000-000090200000}"/>
    <cellStyle name="Input 44 2 3 2" xfId="8338" xr:uid="{00000000-0005-0000-0000-000091200000}"/>
    <cellStyle name="Input 44 2 3 2 2" xfId="13078" xr:uid="{00000000-0005-0000-0000-000092200000}"/>
    <cellStyle name="Input 44 2 3 2 3" xfId="15607" xr:uid="{00000000-0005-0000-0000-000093200000}"/>
    <cellStyle name="Input 44 2 4" xfId="4942" xr:uid="{00000000-0005-0000-0000-000094200000}"/>
    <cellStyle name="Input 44 2 4 2" xfId="7894" xr:uid="{00000000-0005-0000-0000-000095200000}"/>
    <cellStyle name="Input 44 2 4 2 2" xfId="12634" xr:uid="{00000000-0005-0000-0000-000096200000}"/>
    <cellStyle name="Input 44 2 4 2 3" xfId="15163" xr:uid="{00000000-0005-0000-0000-000097200000}"/>
    <cellStyle name="Input 44 2 5" xfId="6293" xr:uid="{00000000-0005-0000-0000-000098200000}"/>
    <cellStyle name="Input 44 2 5 2" xfId="11207" xr:uid="{00000000-0005-0000-0000-000099200000}"/>
    <cellStyle name="Input 44 2 5 3" xfId="13815" xr:uid="{00000000-0005-0000-0000-00009A200000}"/>
    <cellStyle name="Input 44 2 6" xfId="6840" xr:uid="{00000000-0005-0000-0000-00009B200000}"/>
    <cellStyle name="Input 44 2 6 2" xfId="11609" xr:uid="{00000000-0005-0000-0000-00009C200000}"/>
    <cellStyle name="Input 44 2 6 3" xfId="14148" xr:uid="{00000000-0005-0000-0000-00009D200000}"/>
    <cellStyle name="Input 44 2 7" xfId="9619" xr:uid="{00000000-0005-0000-0000-00009E200000}"/>
    <cellStyle name="Input 44 2 8" xfId="11487" xr:uid="{00000000-0005-0000-0000-00009F200000}"/>
    <cellStyle name="Input 44 3" xfId="2509" xr:uid="{00000000-0005-0000-0000-0000A0200000}"/>
    <cellStyle name="Input 44 3 2" xfId="5387" xr:uid="{00000000-0005-0000-0000-0000A1200000}"/>
    <cellStyle name="Input 44 3 2 2" xfId="8337" xr:uid="{00000000-0005-0000-0000-0000A2200000}"/>
    <cellStyle name="Input 44 3 2 2 2" xfId="13077" xr:uid="{00000000-0005-0000-0000-0000A3200000}"/>
    <cellStyle name="Input 44 3 2 2 3" xfId="15606" xr:uid="{00000000-0005-0000-0000-0000A4200000}"/>
    <cellStyle name="Input 44 3 3" xfId="4941" xr:uid="{00000000-0005-0000-0000-0000A5200000}"/>
    <cellStyle name="Input 44 3 3 2" xfId="7893" xr:uid="{00000000-0005-0000-0000-0000A6200000}"/>
    <cellStyle name="Input 44 3 3 2 2" xfId="12633" xr:uid="{00000000-0005-0000-0000-0000A7200000}"/>
    <cellStyle name="Input 44 3 3 2 3" xfId="15162" xr:uid="{00000000-0005-0000-0000-0000A8200000}"/>
    <cellStyle name="Input 44 3 4" xfId="6839" xr:uid="{00000000-0005-0000-0000-0000A9200000}"/>
    <cellStyle name="Input 44 3 4 2" xfId="11608" xr:uid="{00000000-0005-0000-0000-0000AA200000}"/>
    <cellStyle name="Input 44 3 4 3" xfId="14147" xr:uid="{00000000-0005-0000-0000-0000AB200000}"/>
    <cellStyle name="Input 44 3 5" xfId="9618" xr:uid="{00000000-0005-0000-0000-0000AC200000}"/>
    <cellStyle name="Input 44 3 6" xfId="9475" xr:uid="{00000000-0005-0000-0000-0000AD200000}"/>
    <cellStyle name="Input 44 4" xfId="4298" xr:uid="{00000000-0005-0000-0000-0000AE200000}"/>
    <cellStyle name="Input 44 4 2" xfId="5831" xr:uid="{00000000-0005-0000-0000-0000AF200000}"/>
    <cellStyle name="Input 44 4 2 2" xfId="8781" xr:uid="{00000000-0005-0000-0000-0000B0200000}"/>
    <cellStyle name="Input 44 4 2 2 2" xfId="13521" xr:uid="{00000000-0005-0000-0000-0000B1200000}"/>
    <cellStyle name="Input 44 4 2 2 3" xfId="16050" xr:uid="{00000000-0005-0000-0000-0000B2200000}"/>
    <cellStyle name="Input 44 4 3" xfId="7322" xr:uid="{00000000-0005-0000-0000-0000B3200000}"/>
    <cellStyle name="Input 44 4 3 2" xfId="12062" xr:uid="{00000000-0005-0000-0000-0000B4200000}"/>
    <cellStyle name="Input 44 4 3 3" xfId="14591" xr:uid="{00000000-0005-0000-0000-0000B5200000}"/>
    <cellStyle name="Input 44 4 4" xfId="10400" xr:uid="{00000000-0005-0000-0000-0000B6200000}"/>
    <cellStyle name="Input 44 4 5" xfId="10100" xr:uid="{00000000-0005-0000-0000-0000B7200000}"/>
    <cellStyle name="Input 44 5" xfId="4642" xr:uid="{00000000-0005-0000-0000-0000B8200000}"/>
    <cellStyle name="Input 44 5 2" xfId="7596" xr:uid="{00000000-0005-0000-0000-0000B9200000}"/>
    <cellStyle name="Input 44 5 2 2" xfId="12336" xr:uid="{00000000-0005-0000-0000-0000BA200000}"/>
    <cellStyle name="Input 44 5 2 3" xfId="14865" xr:uid="{00000000-0005-0000-0000-0000BB200000}"/>
    <cellStyle name="Input 44 5 3" xfId="10675" xr:uid="{00000000-0005-0000-0000-0000BC200000}"/>
    <cellStyle name="Input 44 5 4" xfId="9965" xr:uid="{00000000-0005-0000-0000-0000BD200000}"/>
    <cellStyle name="Input 44 6" xfId="6294" xr:uid="{00000000-0005-0000-0000-0000BE200000}"/>
    <cellStyle name="Input 44 6 2" xfId="11208" xr:uid="{00000000-0005-0000-0000-0000BF200000}"/>
    <cellStyle name="Input 44 6 3" xfId="13816" xr:uid="{00000000-0005-0000-0000-0000C0200000}"/>
    <cellStyle name="Input 5" xfId="1651" xr:uid="{00000000-0005-0000-0000-0000C1200000}"/>
    <cellStyle name="Input 5 2" xfId="2512" xr:uid="{00000000-0005-0000-0000-0000C2200000}"/>
    <cellStyle name="Input 5 2 2" xfId="4301" xr:uid="{00000000-0005-0000-0000-0000C3200000}"/>
    <cellStyle name="Input 5 2 2 2" xfId="5834" xr:uid="{00000000-0005-0000-0000-0000C4200000}"/>
    <cellStyle name="Input 5 2 2 2 2" xfId="8784" xr:uid="{00000000-0005-0000-0000-0000C5200000}"/>
    <cellStyle name="Input 5 2 2 2 2 2" xfId="13524" xr:uid="{00000000-0005-0000-0000-0000C6200000}"/>
    <cellStyle name="Input 5 2 2 2 2 3" xfId="16053" xr:uid="{00000000-0005-0000-0000-0000C7200000}"/>
    <cellStyle name="Input 5 2 2 3" xfId="7325" xr:uid="{00000000-0005-0000-0000-0000C8200000}"/>
    <cellStyle name="Input 5 2 2 3 2" xfId="12065" xr:uid="{00000000-0005-0000-0000-0000C9200000}"/>
    <cellStyle name="Input 5 2 2 3 3" xfId="14594" xr:uid="{00000000-0005-0000-0000-0000CA200000}"/>
    <cellStyle name="Input 5 2 2 4" xfId="10403" xr:uid="{00000000-0005-0000-0000-0000CB200000}"/>
    <cellStyle name="Input 5 2 2 5" xfId="9171" xr:uid="{00000000-0005-0000-0000-0000CC200000}"/>
    <cellStyle name="Input 5 2 3" xfId="5390" xr:uid="{00000000-0005-0000-0000-0000CD200000}"/>
    <cellStyle name="Input 5 2 3 2" xfId="8340" xr:uid="{00000000-0005-0000-0000-0000CE200000}"/>
    <cellStyle name="Input 5 2 3 2 2" xfId="13080" xr:uid="{00000000-0005-0000-0000-0000CF200000}"/>
    <cellStyle name="Input 5 2 3 2 3" xfId="15609" xr:uid="{00000000-0005-0000-0000-0000D0200000}"/>
    <cellStyle name="Input 5 2 4" xfId="4944" xr:uid="{00000000-0005-0000-0000-0000D1200000}"/>
    <cellStyle name="Input 5 2 4 2" xfId="7896" xr:uid="{00000000-0005-0000-0000-0000D2200000}"/>
    <cellStyle name="Input 5 2 4 2 2" xfId="12636" xr:uid="{00000000-0005-0000-0000-0000D3200000}"/>
    <cellStyle name="Input 5 2 4 2 3" xfId="15165" xr:uid="{00000000-0005-0000-0000-0000D4200000}"/>
    <cellStyle name="Input 5 2 5" xfId="6291" xr:uid="{00000000-0005-0000-0000-0000D5200000}"/>
    <cellStyle name="Input 5 2 5 2" xfId="11205" xr:uid="{00000000-0005-0000-0000-0000D6200000}"/>
    <cellStyle name="Input 5 2 5 3" xfId="13813" xr:uid="{00000000-0005-0000-0000-0000D7200000}"/>
    <cellStyle name="Input 5 2 6" xfId="6842" xr:uid="{00000000-0005-0000-0000-0000D8200000}"/>
    <cellStyle name="Input 5 2 6 2" xfId="11611" xr:uid="{00000000-0005-0000-0000-0000D9200000}"/>
    <cellStyle name="Input 5 2 6 3" xfId="14150" xr:uid="{00000000-0005-0000-0000-0000DA200000}"/>
    <cellStyle name="Input 5 2 7" xfId="9621" xr:uid="{00000000-0005-0000-0000-0000DB200000}"/>
    <cellStyle name="Input 5 2 8" xfId="10314" xr:uid="{00000000-0005-0000-0000-0000DC200000}"/>
    <cellStyle name="Input 5 3" xfId="2511" xr:uid="{00000000-0005-0000-0000-0000DD200000}"/>
    <cellStyle name="Input 5 3 2" xfId="5389" xr:uid="{00000000-0005-0000-0000-0000DE200000}"/>
    <cellStyle name="Input 5 3 2 2" xfId="8339" xr:uid="{00000000-0005-0000-0000-0000DF200000}"/>
    <cellStyle name="Input 5 3 2 2 2" xfId="13079" xr:uid="{00000000-0005-0000-0000-0000E0200000}"/>
    <cellStyle name="Input 5 3 2 2 3" xfId="15608" xr:uid="{00000000-0005-0000-0000-0000E1200000}"/>
    <cellStyle name="Input 5 3 3" xfId="4943" xr:uid="{00000000-0005-0000-0000-0000E2200000}"/>
    <cellStyle name="Input 5 3 3 2" xfId="7895" xr:uid="{00000000-0005-0000-0000-0000E3200000}"/>
    <cellStyle name="Input 5 3 3 2 2" xfId="12635" xr:uid="{00000000-0005-0000-0000-0000E4200000}"/>
    <cellStyle name="Input 5 3 3 2 3" xfId="15164" xr:uid="{00000000-0005-0000-0000-0000E5200000}"/>
    <cellStyle name="Input 5 3 4" xfId="6841" xr:uid="{00000000-0005-0000-0000-0000E6200000}"/>
    <cellStyle name="Input 5 3 4 2" xfId="11610" xr:uid="{00000000-0005-0000-0000-0000E7200000}"/>
    <cellStyle name="Input 5 3 4 3" xfId="14149" xr:uid="{00000000-0005-0000-0000-0000E8200000}"/>
    <cellStyle name="Input 5 3 5" xfId="9620" xr:uid="{00000000-0005-0000-0000-0000E9200000}"/>
    <cellStyle name="Input 5 3 6" xfId="11977" xr:uid="{00000000-0005-0000-0000-0000EA200000}"/>
    <cellStyle name="Input 5 4" xfId="4300" xr:uid="{00000000-0005-0000-0000-0000EB200000}"/>
    <cellStyle name="Input 5 4 2" xfId="5833" xr:uid="{00000000-0005-0000-0000-0000EC200000}"/>
    <cellStyle name="Input 5 4 2 2" xfId="8783" xr:uid="{00000000-0005-0000-0000-0000ED200000}"/>
    <cellStyle name="Input 5 4 2 2 2" xfId="13523" xr:uid="{00000000-0005-0000-0000-0000EE200000}"/>
    <cellStyle name="Input 5 4 2 2 3" xfId="16052" xr:uid="{00000000-0005-0000-0000-0000EF200000}"/>
    <cellStyle name="Input 5 4 3" xfId="7324" xr:uid="{00000000-0005-0000-0000-0000F0200000}"/>
    <cellStyle name="Input 5 4 3 2" xfId="12064" xr:uid="{00000000-0005-0000-0000-0000F1200000}"/>
    <cellStyle name="Input 5 4 3 3" xfId="14593" xr:uid="{00000000-0005-0000-0000-0000F2200000}"/>
    <cellStyle name="Input 5 4 4" xfId="10402" xr:uid="{00000000-0005-0000-0000-0000F3200000}"/>
    <cellStyle name="Input 5 4 5" xfId="10099" xr:uid="{00000000-0005-0000-0000-0000F4200000}"/>
    <cellStyle name="Input 5 5" xfId="4643" xr:uid="{00000000-0005-0000-0000-0000F5200000}"/>
    <cellStyle name="Input 5 5 2" xfId="7597" xr:uid="{00000000-0005-0000-0000-0000F6200000}"/>
    <cellStyle name="Input 5 5 2 2" xfId="12337" xr:uid="{00000000-0005-0000-0000-0000F7200000}"/>
    <cellStyle name="Input 5 5 2 3" xfId="14866" xr:uid="{00000000-0005-0000-0000-0000F8200000}"/>
    <cellStyle name="Input 5 5 3" xfId="10676" xr:uid="{00000000-0005-0000-0000-0000F9200000}"/>
    <cellStyle name="Input 5 5 4" xfId="9036" xr:uid="{00000000-0005-0000-0000-0000FA200000}"/>
    <cellStyle name="Input 5 6" xfId="6292" xr:uid="{00000000-0005-0000-0000-0000FB200000}"/>
    <cellStyle name="Input 5 6 2" xfId="11206" xr:uid="{00000000-0005-0000-0000-0000FC200000}"/>
    <cellStyle name="Input 5 6 3" xfId="13814" xr:uid="{00000000-0005-0000-0000-0000FD200000}"/>
    <cellStyle name="Input 6" xfId="1652" xr:uid="{00000000-0005-0000-0000-0000FE200000}"/>
    <cellStyle name="Input 6 2" xfId="2514" xr:uid="{00000000-0005-0000-0000-0000FF200000}"/>
    <cellStyle name="Input 6 2 2" xfId="4303" xr:uid="{00000000-0005-0000-0000-000000210000}"/>
    <cellStyle name="Input 6 2 2 2" xfId="5836" xr:uid="{00000000-0005-0000-0000-000001210000}"/>
    <cellStyle name="Input 6 2 2 2 2" xfId="8786" xr:uid="{00000000-0005-0000-0000-000002210000}"/>
    <cellStyle name="Input 6 2 2 2 2 2" xfId="13526" xr:uid="{00000000-0005-0000-0000-000003210000}"/>
    <cellStyle name="Input 6 2 2 2 2 3" xfId="16055" xr:uid="{00000000-0005-0000-0000-000004210000}"/>
    <cellStyle name="Input 6 2 2 3" xfId="7327" xr:uid="{00000000-0005-0000-0000-000005210000}"/>
    <cellStyle name="Input 6 2 2 3 2" xfId="12067" xr:uid="{00000000-0005-0000-0000-000006210000}"/>
    <cellStyle name="Input 6 2 2 3 3" xfId="14596" xr:uid="{00000000-0005-0000-0000-000007210000}"/>
    <cellStyle name="Input 6 2 2 4" xfId="10405" xr:uid="{00000000-0005-0000-0000-000008210000}"/>
    <cellStyle name="Input 6 2 2 5" xfId="9170" xr:uid="{00000000-0005-0000-0000-000009210000}"/>
    <cellStyle name="Input 6 2 3" xfId="5392" xr:uid="{00000000-0005-0000-0000-00000A210000}"/>
    <cellStyle name="Input 6 2 3 2" xfId="8342" xr:uid="{00000000-0005-0000-0000-00000B210000}"/>
    <cellStyle name="Input 6 2 3 2 2" xfId="13082" xr:uid="{00000000-0005-0000-0000-00000C210000}"/>
    <cellStyle name="Input 6 2 3 2 3" xfId="15611" xr:uid="{00000000-0005-0000-0000-00000D210000}"/>
    <cellStyle name="Input 6 2 4" xfId="4946" xr:uid="{00000000-0005-0000-0000-00000E210000}"/>
    <cellStyle name="Input 6 2 4 2" xfId="7898" xr:uid="{00000000-0005-0000-0000-00000F210000}"/>
    <cellStyle name="Input 6 2 4 2 2" xfId="12638" xr:uid="{00000000-0005-0000-0000-000010210000}"/>
    <cellStyle name="Input 6 2 4 2 3" xfId="15167" xr:uid="{00000000-0005-0000-0000-000011210000}"/>
    <cellStyle name="Input 6 2 5" xfId="6289" xr:uid="{00000000-0005-0000-0000-000012210000}"/>
    <cellStyle name="Input 6 2 5 2" xfId="11203" xr:uid="{00000000-0005-0000-0000-000013210000}"/>
    <cellStyle name="Input 6 2 5 3" xfId="13811" xr:uid="{00000000-0005-0000-0000-000014210000}"/>
    <cellStyle name="Input 6 2 6" xfId="6844" xr:uid="{00000000-0005-0000-0000-000015210000}"/>
    <cellStyle name="Input 6 2 6 2" xfId="11613" xr:uid="{00000000-0005-0000-0000-000016210000}"/>
    <cellStyle name="Input 6 2 6 3" xfId="14152" xr:uid="{00000000-0005-0000-0000-000017210000}"/>
    <cellStyle name="Input 6 2 7" xfId="9623" xr:uid="{00000000-0005-0000-0000-000018210000}"/>
    <cellStyle name="Input 6 2 8" xfId="11386" xr:uid="{00000000-0005-0000-0000-000019210000}"/>
    <cellStyle name="Input 6 3" xfId="2513" xr:uid="{00000000-0005-0000-0000-00001A210000}"/>
    <cellStyle name="Input 6 3 2" xfId="5391" xr:uid="{00000000-0005-0000-0000-00001B210000}"/>
    <cellStyle name="Input 6 3 2 2" xfId="8341" xr:uid="{00000000-0005-0000-0000-00001C210000}"/>
    <cellStyle name="Input 6 3 2 2 2" xfId="13081" xr:uid="{00000000-0005-0000-0000-00001D210000}"/>
    <cellStyle name="Input 6 3 2 2 3" xfId="15610" xr:uid="{00000000-0005-0000-0000-00001E210000}"/>
    <cellStyle name="Input 6 3 3" xfId="4945" xr:uid="{00000000-0005-0000-0000-00001F210000}"/>
    <cellStyle name="Input 6 3 3 2" xfId="7897" xr:uid="{00000000-0005-0000-0000-000020210000}"/>
    <cellStyle name="Input 6 3 3 2 2" xfId="12637" xr:uid="{00000000-0005-0000-0000-000021210000}"/>
    <cellStyle name="Input 6 3 3 2 3" xfId="15166" xr:uid="{00000000-0005-0000-0000-000022210000}"/>
    <cellStyle name="Input 6 3 4" xfId="6843" xr:uid="{00000000-0005-0000-0000-000023210000}"/>
    <cellStyle name="Input 6 3 4 2" xfId="11612" xr:uid="{00000000-0005-0000-0000-000024210000}"/>
    <cellStyle name="Input 6 3 4 3" xfId="14151" xr:uid="{00000000-0005-0000-0000-000025210000}"/>
    <cellStyle name="Input 6 3 5" xfId="9622" xr:uid="{00000000-0005-0000-0000-000026210000}"/>
    <cellStyle name="Input 6 3 6" xfId="9474" xr:uid="{00000000-0005-0000-0000-000027210000}"/>
    <cellStyle name="Input 6 4" xfId="4302" xr:uid="{00000000-0005-0000-0000-000028210000}"/>
    <cellStyle name="Input 6 4 2" xfId="5835" xr:uid="{00000000-0005-0000-0000-000029210000}"/>
    <cellStyle name="Input 6 4 2 2" xfId="8785" xr:uid="{00000000-0005-0000-0000-00002A210000}"/>
    <cellStyle name="Input 6 4 2 2 2" xfId="13525" xr:uid="{00000000-0005-0000-0000-00002B210000}"/>
    <cellStyle name="Input 6 4 2 2 3" xfId="16054" xr:uid="{00000000-0005-0000-0000-00002C210000}"/>
    <cellStyle name="Input 6 4 3" xfId="7326" xr:uid="{00000000-0005-0000-0000-00002D210000}"/>
    <cellStyle name="Input 6 4 3 2" xfId="12066" xr:uid="{00000000-0005-0000-0000-00002E210000}"/>
    <cellStyle name="Input 6 4 3 3" xfId="14595" xr:uid="{00000000-0005-0000-0000-00002F210000}"/>
    <cellStyle name="Input 6 4 4" xfId="10404" xr:uid="{00000000-0005-0000-0000-000030210000}"/>
    <cellStyle name="Input 6 4 5" xfId="10098" xr:uid="{00000000-0005-0000-0000-000031210000}"/>
    <cellStyle name="Input 6 5" xfId="4644" xr:uid="{00000000-0005-0000-0000-000032210000}"/>
    <cellStyle name="Input 6 5 2" xfId="7598" xr:uid="{00000000-0005-0000-0000-000033210000}"/>
    <cellStyle name="Input 6 5 2 2" xfId="12338" xr:uid="{00000000-0005-0000-0000-000034210000}"/>
    <cellStyle name="Input 6 5 2 3" xfId="14867" xr:uid="{00000000-0005-0000-0000-000035210000}"/>
    <cellStyle name="Input 6 5 3" xfId="10677" xr:uid="{00000000-0005-0000-0000-000036210000}"/>
    <cellStyle name="Input 6 5 4" xfId="9964" xr:uid="{00000000-0005-0000-0000-000037210000}"/>
    <cellStyle name="Input 6 6" xfId="6290" xr:uid="{00000000-0005-0000-0000-000038210000}"/>
    <cellStyle name="Input 6 6 2" xfId="11204" xr:uid="{00000000-0005-0000-0000-000039210000}"/>
    <cellStyle name="Input 6 6 3" xfId="13812" xr:uid="{00000000-0005-0000-0000-00003A210000}"/>
    <cellStyle name="Input 7" xfId="1653" xr:uid="{00000000-0005-0000-0000-00003B210000}"/>
    <cellStyle name="Input 7 2" xfId="2516" xr:uid="{00000000-0005-0000-0000-00003C210000}"/>
    <cellStyle name="Input 7 2 2" xfId="4305" xr:uid="{00000000-0005-0000-0000-00003D210000}"/>
    <cellStyle name="Input 7 2 2 2" xfId="5838" xr:uid="{00000000-0005-0000-0000-00003E210000}"/>
    <cellStyle name="Input 7 2 2 2 2" xfId="8788" xr:uid="{00000000-0005-0000-0000-00003F210000}"/>
    <cellStyle name="Input 7 2 2 2 2 2" xfId="13528" xr:uid="{00000000-0005-0000-0000-000040210000}"/>
    <cellStyle name="Input 7 2 2 2 2 3" xfId="16057" xr:uid="{00000000-0005-0000-0000-000041210000}"/>
    <cellStyle name="Input 7 2 2 3" xfId="7329" xr:uid="{00000000-0005-0000-0000-000042210000}"/>
    <cellStyle name="Input 7 2 2 3 2" xfId="12069" xr:uid="{00000000-0005-0000-0000-000043210000}"/>
    <cellStyle name="Input 7 2 2 3 3" xfId="14598" xr:uid="{00000000-0005-0000-0000-000044210000}"/>
    <cellStyle name="Input 7 2 2 4" xfId="10407" xr:uid="{00000000-0005-0000-0000-000045210000}"/>
    <cellStyle name="Input 7 2 2 5" xfId="9169" xr:uid="{00000000-0005-0000-0000-000046210000}"/>
    <cellStyle name="Input 7 2 3" xfId="5394" xr:uid="{00000000-0005-0000-0000-000047210000}"/>
    <cellStyle name="Input 7 2 3 2" xfId="8344" xr:uid="{00000000-0005-0000-0000-000048210000}"/>
    <cellStyle name="Input 7 2 3 2 2" xfId="13084" xr:uid="{00000000-0005-0000-0000-000049210000}"/>
    <cellStyle name="Input 7 2 3 2 3" xfId="15613" xr:uid="{00000000-0005-0000-0000-00004A210000}"/>
    <cellStyle name="Input 7 2 4" xfId="4948" xr:uid="{00000000-0005-0000-0000-00004B210000}"/>
    <cellStyle name="Input 7 2 4 2" xfId="7900" xr:uid="{00000000-0005-0000-0000-00004C210000}"/>
    <cellStyle name="Input 7 2 4 2 2" xfId="12640" xr:uid="{00000000-0005-0000-0000-00004D210000}"/>
    <cellStyle name="Input 7 2 4 2 3" xfId="15169" xr:uid="{00000000-0005-0000-0000-00004E210000}"/>
    <cellStyle name="Input 7 2 5" xfId="6287" xr:uid="{00000000-0005-0000-0000-00004F210000}"/>
    <cellStyle name="Input 7 2 5 2" xfId="11201" xr:uid="{00000000-0005-0000-0000-000050210000}"/>
    <cellStyle name="Input 7 2 5 3" xfId="13809" xr:uid="{00000000-0005-0000-0000-000051210000}"/>
    <cellStyle name="Input 7 2 6" xfId="6846" xr:uid="{00000000-0005-0000-0000-000052210000}"/>
    <cellStyle name="Input 7 2 6 2" xfId="11615" xr:uid="{00000000-0005-0000-0000-000053210000}"/>
    <cellStyle name="Input 7 2 6 3" xfId="14154" xr:uid="{00000000-0005-0000-0000-000054210000}"/>
    <cellStyle name="Input 7 2 7" xfId="9625" xr:uid="{00000000-0005-0000-0000-000055210000}"/>
    <cellStyle name="Input 7 2 8" xfId="9472" xr:uid="{00000000-0005-0000-0000-000056210000}"/>
    <cellStyle name="Input 7 3" xfId="2515" xr:uid="{00000000-0005-0000-0000-000057210000}"/>
    <cellStyle name="Input 7 3 2" xfId="5393" xr:uid="{00000000-0005-0000-0000-000058210000}"/>
    <cellStyle name="Input 7 3 2 2" xfId="8343" xr:uid="{00000000-0005-0000-0000-000059210000}"/>
    <cellStyle name="Input 7 3 2 2 2" xfId="13083" xr:uid="{00000000-0005-0000-0000-00005A210000}"/>
    <cellStyle name="Input 7 3 2 2 3" xfId="15612" xr:uid="{00000000-0005-0000-0000-00005B210000}"/>
    <cellStyle name="Input 7 3 3" xfId="4947" xr:uid="{00000000-0005-0000-0000-00005C210000}"/>
    <cellStyle name="Input 7 3 3 2" xfId="7899" xr:uid="{00000000-0005-0000-0000-00005D210000}"/>
    <cellStyle name="Input 7 3 3 2 2" xfId="12639" xr:uid="{00000000-0005-0000-0000-00005E210000}"/>
    <cellStyle name="Input 7 3 3 2 3" xfId="15168" xr:uid="{00000000-0005-0000-0000-00005F210000}"/>
    <cellStyle name="Input 7 3 4" xfId="6845" xr:uid="{00000000-0005-0000-0000-000060210000}"/>
    <cellStyle name="Input 7 3 4 2" xfId="11614" xr:uid="{00000000-0005-0000-0000-000061210000}"/>
    <cellStyle name="Input 7 3 4 3" xfId="14153" xr:uid="{00000000-0005-0000-0000-000062210000}"/>
    <cellStyle name="Input 7 3 5" xfId="9624" xr:uid="{00000000-0005-0000-0000-000063210000}"/>
    <cellStyle name="Input 7 3 6" xfId="11485" xr:uid="{00000000-0005-0000-0000-000064210000}"/>
    <cellStyle name="Input 7 4" xfId="4304" xr:uid="{00000000-0005-0000-0000-000065210000}"/>
    <cellStyle name="Input 7 4 2" xfId="5837" xr:uid="{00000000-0005-0000-0000-000066210000}"/>
    <cellStyle name="Input 7 4 2 2" xfId="8787" xr:uid="{00000000-0005-0000-0000-000067210000}"/>
    <cellStyle name="Input 7 4 2 2 2" xfId="13527" xr:uid="{00000000-0005-0000-0000-000068210000}"/>
    <cellStyle name="Input 7 4 2 2 3" xfId="16056" xr:uid="{00000000-0005-0000-0000-000069210000}"/>
    <cellStyle name="Input 7 4 3" xfId="7328" xr:uid="{00000000-0005-0000-0000-00006A210000}"/>
    <cellStyle name="Input 7 4 3 2" xfId="12068" xr:uid="{00000000-0005-0000-0000-00006B210000}"/>
    <cellStyle name="Input 7 4 3 3" xfId="14597" xr:uid="{00000000-0005-0000-0000-00006C210000}"/>
    <cellStyle name="Input 7 4 4" xfId="10406" xr:uid="{00000000-0005-0000-0000-00006D210000}"/>
    <cellStyle name="Input 7 4 5" xfId="10097" xr:uid="{00000000-0005-0000-0000-00006E210000}"/>
    <cellStyle name="Input 7 5" xfId="4645" xr:uid="{00000000-0005-0000-0000-00006F210000}"/>
    <cellStyle name="Input 7 5 2" xfId="7599" xr:uid="{00000000-0005-0000-0000-000070210000}"/>
    <cellStyle name="Input 7 5 2 2" xfId="12339" xr:uid="{00000000-0005-0000-0000-000071210000}"/>
    <cellStyle name="Input 7 5 2 3" xfId="14868" xr:uid="{00000000-0005-0000-0000-000072210000}"/>
    <cellStyle name="Input 7 5 3" xfId="10678" xr:uid="{00000000-0005-0000-0000-000073210000}"/>
    <cellStyle name="Input 7 5 4" xfId="9035" xr:uid="{00000000-0005-0000-0000-000074210000}"/>
    <cellStyle name="Input 7 6" xfId="6288" xr:uid="{00000000-0005-0000-0000-000075210000}"/>
    <cellStyle name="Input 7 6 2" xfId="11202" xr:uid="{00000000-0005-0000-0000-000076210000}"/>
    <cellStyle name="Input 7 6 3" xfId="13810" xr:uid="{00000000-0005-0000-0000-000077210000}"/>
    <cellStyle name="Input 8" xfId="1654" xr:uid="{00000000-0005-0000-0000-000078210000}"/>
    <cellStyle name="Input 8 2" xfId="2518" xr:uid="{00000000-0005-0000-0000-000079210000}"/>
    <cellStyle name="Input 8 2 2" xfId="4307" xr:uid="{00000000-0005-0000-0000-00007A210000}"/>
    <cellStyle name="Input 8 2 2 2" xfId="5840" xr:uid="{00000000-0005-0000-0000-00007B210000}"/>
    <cellStyle name="Input 8 2 2 2 2" xfId="8790" xr:uid="{00000000-0005-0000-0000-00007C210000}"/>
    <cellStyle name="Input 8 2 2 2 2 2" xfId="13530" xr:uid="{00000000-0005-0000-0000-00007D210000}"/>
    <cellStyle name="Input 8 2 2 2 2 3" xfId="16059" xr:uid="{00000000-0005-0000-0000-00007E210000}"/>
    <cellStyle name="Input 8 2 2 3" xfId="7331" xr:uid="{00000000-0005-0000-0000-00007F210000}"/>
    <cellStyle name="Input 8 2 2 3 2" xfId="12071" xr:uid="{00000000-0005-0000-0000-000080210000}"/>
    <cellStyle name="Input 8 2 2 3 3" xfId="14600" xr:uid="{00000000-0005-0000-0000-000081210000}"/>
    <cellStyle name="Input 8 2 2 4" xfId="10409" xr:uid="{00000000-0005-0000-0000-000082210000}"/>
    <cellStyle name="Input 8 2 2 5" xfId="9168" xr:uid="{00000000-0005-0000-0000-000083210000}"/>
    <cellStyle name="Input 8 2 3" xfId="5396" xr:uid="{00000000-0005-0000-0000-000084210000}"/>
    <cellStyle name="Input 8 2 3 2" xfId="8346" xr:uid="{00000000-0005-0000-0000-000085210000}"/>
    <cellStyle name="Input 8 2 3 2 2" xfId="13086" xr:uid="{00000000-0005-0000-0000-000086210000}"/>
    <cellStyle name="Input 8 2 3 2 3" xfId="15615" xr:uid="{00000000-0005-0000-0000-000087210000}"/>
    <cellStyle name="Input 8 2 4" xfId="4950" xr:uid="{00000000-0005-0000-0000-000088210000}"/>
    <cellStyle name="Input 8 2 4 2" xfId="7902" xr:uid="{00000000-0005-0000-0000-000089210000}"/>
    <cellStyle name="Input 8 2 4 2 2" xfId="12642" xr:uid="{00000000-0005-0000-0000-00008A210000}"/>
    <cellStyle name="Input 8 2 4 2 3" xfId="15171" xr:uid="{00000000-0005-0000-0000-00008B210000}"/>
    <cellStyle name="Input 8 2 5" xfId="6285" xr:uid="{00000000-0005-0000-0000-00008C210000}"/>
    <cellStyle name="Input 8 2 5 2" xfId="11199" xr:uid="{00000000-0005-0000-0000-00008D210000}"/>
    <cellStyle name="Input 8 2 5 3" xfId="13807" xr:uid="{00000000-0005-0000-0000-00008E210000}"/>
    <cellStyle name="Input 8 2 6" xfId="6848" xr:uid="{00000000-0005-0000-0000-00008F210000}"/>
    <cellStyle name="Input 8 2 6 2" xfId="11617" xr:uid="{00000000-0005-0000-0000-000090210000}"/>
    <cellStyle name="Input 8 2 6 3" xfId="14156" xr:uid="{00000000-0005-0000-0000-000091210000}"/>
    <cellStyle name="Input 8 2 7" xfId="9627" xr:uid="{00000000-0005-0000-0000-000092210000}"/>
    <cellStyle name="Input 8 2 8" xfId="11486" xr:uid="{00000000-0005-0000-0000-000093210000}"/>
    <cellStyle name="Input 8 3" xfId="2517" xr:uid="{00000000-0005-0000-0000-000094210000}"/>
    <cellStyle name="Input 8 3 2" xfId="5395" xr:uid="{00000000-0005-0000-0000-000095210000}"/>
    <cellStyle name="Input 8 3 2 2" xfId="8345" xr:uid="{00000000-0005-0000-0000-000096210000}"/>
    <cellStyle name="Input 8 3 2 2 2" xfId="13085" xr:uid="{00000000-0005-0000-0000-000097210000}"/>
    <cellStyle name="Input 8 3 2 2 3" xfId="15614" xr:uid="{00000000-0005-0000-0000-000098210000}"/>
    <cellStyle name="Input 8 3 3" xfId="4949" xr:uid="{00000000-0005-0000-0000-000099210000}"/>
    <cellStyle name="Input 8 3 3 2" xfId="7901" xr:uid="{00000000-0005-0000-0000-00009A210000}"/>
    <cellStyle name="Input 8 3 3 2 2" xfId="12641" xr:uid="{00000000-0005-0000-0000-00009B210000}"/>
    <cellStyle name="Input 8 3 3 2 3" xfId="15170" xr:uid="{00000000-0005-0000-0000-00009C210000}"/>
    <cellStyle name="Input 8 3 4" xfId="6847" xr:uid="{00000000-0005-0000-0000-00009D210000}"/>
    <cellStyle name="Input 8 3 4 2" xfId="11616" xr:uid="{00000000-0005-0000-0000-00009E210000}"/>
    <cellStyle name="Input 8 3 4 3" xfId="14155" xr:uid="{00000000-0005-0000-0000-00009F210000}"/>
    <cellStyle name="Input 8 3 5" xfId="9626" xr:uid="{00000000-0005-0000-0000-0000A0210000}"/>
    <cellStyle name="Input 8 3 6" xfId="9473" xr:uid="{00000000-0005-0000-0000-0000A1210000}"/>
    <cellStyle name="Input 8 4" xfId="4306" xr:uid="{00000000-0005-0000-0000-0000A2210000}"/>
    <cellStyle name="Input 8 4 2" xfId="5839" xr:uid="{00000000-0005-0000-0000-0000A3210000}"/>
    <cellStyle name="Input 8 4 2 2" xfId="8789" xr:uid="{00000000-0005-0000-0000-0000A4210000}"/>
    <cellStyle name="Input 8 4 2 2 2" xfId="13529" xr:uid="{00000000-0005-0000-0000-0000A5210000}"/>
    <cellStyle name="Input 8 4 2 2 3" xfId="16058" xr:uid="{00000000-0005-0000-0000-0000A6210000}"/>
    <cellStyle name="Input 8 4 3" xfId="7330" xr:uid="{00000000-0005-0000-0000-0000A7210000}"/>
    <cellStyle name="Input 8 4 3 2" xfId="12070" xr:uid="{00000000-0005-0000-0000-0000A8210000}"/>
    <cellStyle name="Input 8 4 3 3" xfId="14599" xr:uid="{00000000-0005-0000-0000-0000A9210000}"/>
    <cellStyle name="Input 8 4 4" xfId="10408" xr:uid="{00000000-0005-0000-0000-0000AA210000}"/>
    <cellStyle name="Input 8 4 5" xfId="10096" xr:uid="{00000000-0005-0000-0000-0000AB210000}"/>
    <cellStyle name="Input 8 5" xfId="4646" xr:uid="{00000000-0005-0000-0000-0000AC210000}"/>
    <cellStyle name="Input 8 5 2" xfId="7600" xr:uid="{00000000-0005-0000-0000-0000AD210000}"/>
    <cellStyle name="Input 8 5 2 2" xfId="12340" xr:uid="{00000000-0005-0000-0000-0000AE210000}"/>
    <cellStyle name="Input 8 5 2 3" xfId="14869" xr:uid="{00000000-0005-0000-0000-0000AF210000}"/>
    <cellStyle name="Input 8 5 3" xfId="10679" xr:uid="{00000000-0005-0000-0000-0000B0210000}"/>
    <cellStyle name="Input 8 5 4" xfId="9963" xr:uid="{00000000-0005-0000-0000-0000B1210000}"/>
    <cellStyle name="Input 8 6" xfId="6286" xr:uid="{00000000-0005-0000-0000-0000B2210000}"/>
    <cellStyle name="Input 8 6 2" xfId="11200" xr:uid="{00000000-0005-0000-0000-0000B3210000}"/>
    <cellStyle name="Input 8 6 3" xfId="13808" xr:uid="{00000000-0005-0000-0000-0000B4210000}"/>
    <cellStyle name="Input 9" xfId="1655" xr:uid="{00000000-0005-0000-0000-0000B5210000}"/>
    <cellStyle name="Input 9 2" xfId="2520" xr:uid="{00000000-0005-0000-0000-0000B6210000}"/>
    <cellStyle name="Input 9 2 2" xfId="4309" xr:uid="{00000000-0005-0000-0000-0000B7210000}"/>
    <cellStyle name="Input 9 2 2 2" xfId="5842" xr:uid="{00000000-0005-0000-0000-0000B8210000}"/>
    <cellStyle name="Input 9 2 2 2 2" xfId="8792" xr:uid="{00000000-0005-0000-0000-0000B9210000}"/>
    <cellStyle name="Input 9 2 2 2 2 2" xfId="13532" xr:uid="{00000000-0005-0000-0000-0000BA210000}"/>
    <cellStyle name="Input 9 2 2 2 2 3" xfId="16061" xr:uid="{00000000-0005-0000-0000-0000BB210000}"/>
    <cellStyle name="Input 9 2 2 3" xfId="7333" xr:uid="{00000000-0005-0000-0000-0000BC210000}"/>
    <cellStyle name="Input 9 2 2 3 2" xfId="12073" xr:uid="{00000000-0005-0000-0000-0000BD210000}"/>
    <cellStyle name="Input 9 2 2 3 3" xfId="14602" xr:uid="{00000000-0005-0000-0000-0000BE210000}"/>
    <cellStyle name="Input 9 2 2 4" xfId="10411" xr:uid="{00000000-0005-0000-0000-0000BF210000}"/>
    <cellStyle name="Input 9 2 2 5" xfId="9167" xr:uid="{00000000-0005-0000-0000-0000C0210000}"/>
    <cellStyle name="Input 9 2 3" xfId="5398" xr:uid="{00000000-0005-0000-0000-0000C1210000}"/>
    <cellStyle name="Input 9 2 3 2" xfId="8348" xr:uid="{00000000-0005-0000-0000-0000C2210000}"/>
    <cellStyle name="Input 9 2 3 2 2" xfId="13088" xr:uid="{00000000-0005-0000-0000-0000C3210000}"/>
    <cellStyle name="Input 9 2 3 2 3" xfId="15617" xr:uid="{00000000-0005-0000-0000-0000C4210000}"/>
    <cellStyle name="Input 9 2 4" xfId="4952" xr:uid="{00000000-0005-0000-0000-0000C5210000}"/>
    <cellStyle name="Input 9 2 4 2" xfId="7904" xr:uid="{00000000-0005-0000-0000-0000C6210000}"/>
    <cellStyle name="Input 9 2 4 2 2" xfId="12644" xr:uid="{00000000-0005-0000-0000-0000C7210000}"/>
    <cellStyle name="Input 9 2 4 2 3" xfId="15173" xr:uid="{00000000-0005-0000-0000-0000C8210000}"/>
    <cellStyle name="Input 9 2 5" xfId="6283" xr:uid="{00000000-0005-0000-0000-0000C9210000}"/>
    <cellStyle name="Input 9 2 5 2" xfId="11197" xr:uid="{00000000-0005-0000-0000-0000CA210000}"/>
    <cellStyle name="Input 9 2 5 3" xfId="13805" xr:uid="{00000000-0005-0000-0000-0000CB210000}"/>
    <cellStyle name="Input 9 2 6" xfId="6850" xr:uid="{00000000-0005-0000-0000-0000CC210000}"/>
    <cellStyle name="Input 9 2 6 2" xfId="11619" xr:uid="{00000000-0005-0000-0000-0000CD210000}"/>
    <cellStyle name="Input 9 2 6 3" xfId="14158" xr:uid="{00000000-0005-0000-0000-0000CE210000}"/>
    <cellStyle name="Input 9 2 7" xfId="9629" xr:uid="{00000000-0005-0000-0000-0000CF210000}"/>
    <cellStyle name="Input 9 2 8" xfId="10313" xr:uid="{00000000-0005-0000-0000-0000D0210000}"/>
    <cellStyle name="Input 9 3" xfId="2519" xr:uid="{00000000-0005-0000-0000-0000D1210000}"/>
    <cellStyle name="Input 9 3 2" xfId="5397" xr:uid="{00000000-0005-0000-0000-0000D2210000}"/>
    <cellStyle name="Input 9 3 2 2" xfId="8347" xr:uid="{00000000-0005-0000-0000-0000D3210000}"/>
    <cellStyle name="Input 9 3 2 2 2" xfId="13087" xr:uid="{00000000-0005-0000-0000-0000D4210000}"/>
    <cellStyle name="Input 9 3 2 2 3" xfId="15616" xr:uid="{00000000-0005-0000-0000-0000D5210000}"/>
    <cellStyle name="Input 9 3 3" xfId="4951" xr:uid="{00000000-0005-0000-0000-0000D6210000}"/>
    <cellStyle name="Input 9 3 3 2" xfId="7903" xr:uid="{00000000-0005-0000-0000-0000D7210000}"/>
    <cellStyle name="Input 9 3 3 2 2" xfId="12643" xr:uid="{00000000-0005-0000-0000-0000D8210000}"/>
    <cellStyle name="Input 9 3 3 2 3" xfId="15172" xr:uid="{00000000-0005-0000-0000-0000D9210000}"/>
    <cellStyle name="Input 9 3 4" xfId="6849" xr:uid="{00000000-0005-0000-0000-0000DA210000}"/>
    <cellStyle name="Input 9 3 4 2" xfId="11618" xr:uid="{00000000-0005-0000-0000-0000DB210000}"/>
    <cellStyle name="Input 9 3 4 3" xfId="14157" xr:uid="{00000000-0005-0000-0000-0000DC210000}"/>
    <cellStyle name="Input 9 3 5" xfId="9628" xr:uid="{00000000-0005-0000-0000-0000DD210000}"/>
    <cellStyle name="Input 9 3 6" xfId="11976" xr:uid="{00000000-0005-0000-0000-0000DE210000}"/>
    <cellStyle name="Input 9 4" xfId="4308" xr:uid="{00000000-0005-0000-0000-0000DF210000}"/>
    <cellStyle name="Input 9 4 2" xfId="5841" xr:uid="{00000000-0005-0000-0000-0000E0210000}"/>
    <cellStyle name="Input 9 4 2 2" xfId="8791" xr:uid="{00000000-0005-0000-0000-0000E1210000}"/>
    <cellStyle name="Input 9 4 2 2 2" xfId="13531" xr:uid="{00000000-0005-0000-0000-0000E2210000}"/>
    <cellStyle name="Input 9 4 2 2 3" xfId="16060" xr:uid="{00000000-0005-0000-0000-0000E3210000}"/>
    <cellStyle name="Input 9 4 3" xfId="7332" xr:uid="{00000000-0005-0000-0000-0000E4210000}"/>
    <cellStyle name="Input 9 4 3 2" xfId="12072" xr:uid="{00000000-0005-0000-0000-0000E5210000}"/>
    <cellStyle name="Input 9 4 3 3" xfId="14601" xr:uid="{00000000-0005-0000-0000-0000E6210000}"/>
    <cellStyle name="Input 9 4 4" xfId="10410" xr:uid="{00000000-0005-0000-0000-0000E7210000}"/>
    <cellStyle name="Input 9 4 5" xfId="10095" xr:uid="{00000000-0005-0000-0000-0000E8210000}"/>
    <cellStyle name="Input 9 5" xfId="4647" xr:uid="{00000000-0005-0000-0000-0000E9210000}"/>
    <cellStyle name="Input 9 5 2" xfId="7601" xr:uid="{00000000-0005-0000-0000-0000EA210000}"/>
    <cellStyle name="Input 9 5 2 2" xfId="12341" xr:uid="{00000000-0005-0000-0000-0000EB210000}"/>
    <cellStyle name="Input 9 5 2 3" xfId="14870" xr:uid="{00000000-0005-0000-0000-0000EC210000}"/>
    <cellStyle name="Input 9 5 3" xfId="10680" xr:uid="{00000000-0005-0000-0000-0000ED210000}"/>
    <cellStyle name="Input 9 5 4" xfId="9034" xr:uid="{00000000-0005-0000-0000-0000EE210000}"/>
    <cellStyle name="Input 9 6" xfId="6284" xr:uid="{00000000-0005-0000-0000-0000EF210000}"/>
    <cellStyle name="Input 9 6 2" xfId="11198" xr:uid="{00000000-0005-0000-0000-0000F0210000}"/>
    <cellStyle name="Input 9 6 3" xfId="13806" xr:uid="{00000000-0005-0000-0000-0000F1210000}"/>
    <cellStyle name="INR" xfId="2521" xr:uid="{00000000-0005-0000-0000-0000F2210000}"/>
    <cellStyle name="inr (thousand)" xfId="2522" xr:uid="{00000000-0005-0000-0000-0000F3210000}"/>
    <cellStyle name="inr (thousands)" xfId="2523" xr:uid="{00000000-0005-0000-0000-0000F4210000}"/>
    <cellStyle name="inr(thousand)" xfId="2524" xr:uid="{00000000-0005-0000-0000-0000F5210000}"/>
    <cellStyle name="INR_Book1" xfId="2525" xr:uid="{00000000-0005-0000-0000-0000F6210000}"/>
    <cellStyle name="INR-PS" xfId="2526" xr:uid="{00000000-0005-0000-0000-0000F7210000}"/>
    <cellStyle name="Linked Cell" xfId="27" builtinId="24" customBuiltin="1"/>
    <cellStyle name="Linked Cell 10" xfId="1656" xr:uid="{00000000-0005-0000-0000-0000F9210000}"/>
    <cellStyle name="Linked Cell 11" xfId="1657" xr:uid="{00000000-0005-0000-0000-0000FA210000}"/>
    <cellStyle name="Linked Cell 12" xfId="1658" xr:uid="{00000000-0005-0000-0000-0000FB210000}"/>
    <cellStyle name="Linked Cell 13" xfId="1659" xr:uid="{00000000-0005-0000-0000-0000FC210000}"/>
    <cellStyle name="Linked Cell 14" xfId="1660" xr:uid="{00000000-0005-0000-0000-0000FD210000}"/>
    <cellStyle name="Linked Cell 15" xfId="1661" xr:uid="{00000000-0005-0000-0000-0000FE210000}"/>
    <cellStyle name="Linked Cell 16" xfId="1662" xr:uid="{00000000-0005-0000-0000-0000FF210000}"/>
    <cellStyle name="Linked Cell 17" xfId="1663" xr:uid="{00000000-0005-0000-0000-000000220000}"/>
    <cellStyle name="Linked Cell 18" xfId="1664" xr:uid="{00000000-0005-0000-0000-000001220000}"/>
    <cellStyle name="Linked Cell 19" xfId="1665" xr:uid="{00000000-0005-0000-0000-000002220000}"/>
    <cellStyle name="Linked Cell 2" xfId="1666" xr:uid="{00000000-0005-0000-0000-000003220000}"/>
    <cellStyle name="Linked Cell 20" xfId="1667" xr:uid="{00000000-0005-0000-0000-000004220000}"/>
    <cellStyle name="Linked Cell 21" xfId="1668" xr:uid="{00000000-0005-0000-0000-000005220000}"/>
    <cellStyle name="Linked Cell 22" xfId="1669" xr:uid="{00000000-0005-0000-0000-000006220000}"/>
    <cellStyle name="Linked Cell 23" xfId="1670" xr:uid="{00000000-0005-0000-0000-000007220000}"/>
    <cellStyle name="Linked Cell 24" xfId="1671" xr:uid="{00000000-0005-0000-0000-000008220000}"/>
    <cellStyle name="Linked Cell 25" xfId="1672" xr:uid="{00000000-0005-0000-0000-000009220000}"/>
    <cellStyle name="Linked Cell 26" xfId="1673" xr:uid="{00000000-0005-0000-0000-00000A220000}"/>
    <cellStyle name="Linked Cell 27" xfId="1674" xr:uid="{00000000-0005-0000-0000-00000B220000}"/>
    <cellStyle name="Linked Cell 28" xfId="1675" xr:uid="{00000000-0005-0000-0000-00000C220000}"/>
    <cellStyle name="Linked Cell 29" xfId="1676" xr:uid="{00000000-0005-0000-0000-00000D220000}"/>
    <cellStyle name="Linked Cell 3" xfId="1677" xr:uid="{00000000-0005-0000-0000-00000E220000}"/>
    <cellStyle name="Linked Cell 30" xfId="1678" xr:uid="{00000000-0005-0000-0000-00000F220000}"/>
    <cellStyle name="Linked Cell 31" xfId="1679" xr:uid="{00000000-0005-0000-0000-000010220000}"/>
    <cellStyle name="Linked Cell 32" xfId="1680" xr:uid="{00000000-0005-0000-0000-000011220000}"/>
    <cellStyle name="Linked Cell 33" xfId="1681" xr:uid="{00000000-0005-0000-0000-000012220000}"/>
    <cellStyle name="Linked Cell 34" xfId="1682" xr:uid="{00000000-0005-0000-0000-000013220000}"/>
    <cellStyle name="Linked Cell 35" xfId="1683" xr:uid="{00000000-0005-0000-0000-000014220000}"/>
    <cellStyle name="Linked Cell 36" xfId="1684" xr:uid="{00000000-0005-0000-0000-000015220000}"/>
    <cellStyle name="Linked Cell 37" xfId="1685" xr:uid="{00000000-0005-0000-0000-000016220000}"/>
    <cellStyle name="Linked Cell 38" xfId="1686" xr:uid="{00000000-0005-0000-0000-000017220000}"/>
    <cellStyle name="Linked Cell 39" xfId="1687" xr:uid="{00000000-0005-0000-0000-000018220000}"/>
    <cellStyle name="Linked Cell 4" xfId="1688" xr:uid="{00000000-0005-0000-0000-000019220000}"/>
    <cellStyle name="Linked Cell 40" xfId="1689" xr:uid="{00000000-0005-0000-0000-00001A220000}"/>
    <cellStyle name="Linked Cell 41" xfId="1690" xr:uid="{00000000-0005-0000-0000-00001B220000}"/>
    <cellStyle name="Linked Cell 42" xfId="1691" xr:uid="{00000000-0005-0000-0000-00001C220000}"/>
    <cellStyle name="Linked Cell 43" xfId="1692" xr:uid="{00000000-0005-0000-0000-00001D220000}"/>
    <cellStyle name="Linked Cell 44" xfId="1693" xr:uid="{00000000-0005-0000-0000-00001E220000}"/>
    <cellStyle name="Linked Cell 5" xfId="1694" xr:uid="{00000000-0005-0000-0000-00001F220000}"/>
    <cellStyle name="Linked Cell 6" xfId="1695" xr:uid="{00000000-0005-0000-0000-000020220000}"/>
    <cellStyle name="Linked Cell 7" xfId="1696" xr:uid="{00000000-0005-0000-0000-000021220000}"/>
    <cellStyle name="Linked Cell 8" xfId="1697" xr:uid="{00000000-0005-0000-0000-000022220000}"/>
    <cellStyle name="Linked Cell 9" xfId="1698" xr:uid="{00000000-0005-0000-0000-000023220000}"/>
    <cellStyle name="Model" xfId="2527" xr:uid="{00000000-0005-0000-0000-000024220000}"/>
    <cellStyle name="Model 2" xfId="4310" xr:uid="{00000000-0005-0000-0000-000025220000}"/>
    <cellStyle name="Neutral" xfId="23" builtinId="28" customBuiltin="1"/>
    <cellStyle name="Neutral 10" xfId="1699" xr:uid="{00000000-0005-0000-0000-000027220000}"/>
    <cellStyle name="Neutral 10 2" xfId="4311" xr:uid="{00000000-0005-0000-0000-000028220000}"/>
    <cellStyle name="Neutral 11" xfId="1700" xr:uid="{00000000-0005-0000-0000-000029220000}"/>
    <cellStyle name="Neutral 11 2" xfId="4312" xr:uid="{00000000-0005-0000-0000-00002A220000}"/>
    <cellStyle name="Neutral 12" xfId="1701" xr:uid="{00000000-0005-0000-0000-00002B220000}"/>
    <cellStyle name="Neutral 12 2" xfId="4313" xr:uid="{00000000-0005-0000-0000-00002C220000}"/>
    <cellStyle name="Neutral 13" xfId="1702" xr:uid="{00000000-0005-0000-0000-00002D220000}"/>
    <cellStyle name="Neutral 13 2" xfId="4314" xr:uid="{00000000-0005-0000-0000-00002E220000}"/>
    <cellStyle name="Neutral 14" xfId="1703" xr:uid="{00000000-0005-0000-0000-00002F220000}"/>
    <cellStyle name="Neutral 14 2" xfId="4315" xr:uid="{00000000-0005-0000-0000-000030220000}"/>
    <cellStyle name="Neutral 15" xfId="1704" xr:uid="{00000000-0005-0000-0000-000031220000}"/>
    <cellStyle name="Neutral 15 2" xfId="4316" xr:uid="{00000000-0005-0000-0000-000032220000}"/>
    <cellStyle name="Neutral 16" xfId="1705" xr:uid="{00000000-0005-0000-0000-000033220000}"/>
    <cellStyle name="Neutral 16 2" xfId="4317" xr:uid="{00000000-0005-0000-0000-000034220000}"/>
    <cellStyle name="Neutral 17" xfId="1706" xr:uid="{00000000-0005-0000-0000-000035220000}"/>
    <cellStyle name="Neutral 17 2" xfId="4318" xr:uid="{00000000-0005-0000-0000-000036220000}"/>
    <cellStyle name="Neutral 18" xfId="1707" xr:uid="{00000000-0005-0000-0000-000037220000}"/>
    <cellStyle name="Neutral 18 2" xfId="4319" xr:uid="{00000000-0005-0000-0000-000038220000}"/>
    <cellStyle name="Neutral 19" xfId="1708" xr:uid="{00000000-0005-0000-0000-000039220000}"/>
    <cellStyle name="Neutral 19 2" xfId="4320" xr:uid="{00000000-0005-0000-0000-00003A220000}"/>
    <cellStyle name="Neutral 2" xfId="1709" xr:uid="{00000000-0005-0000-0000-00003B220000}"/>
    <cellStyle name="Neutral 2 2" xfId="4321" xr:uid="{00000000-0005-0000-0000-00003C220000}"/>
    <cellStyle name="Neutral 20" xfId="1710" xr:uid="{00000000-0005-0000-0000-00003D220000}"/>
    <cellStyle name="Neutral 20 2" xfId="4322" xr:uid="{00000000-0005-0000-0000-00003E220000}"/>
    <cellStyle name="Neutral 21" xfId="1711" xr:uid="{00000000-0005-0000-0000-00003F220000}"/>
    <cellStyle name="Neutral 21 2" xfId="4323" xr:uid="{00000000-0005-0000-0000-000040220000}"/>
    <cellStyle name="Neutral 22" xfId="1712" xr:uid="{00000000-0005-0000-0000-000041220000}"/>
    <cellStyle name="Neutral 22 2" xfId="4324" xr:uid="{00000000-0005-0000-0000-000042220000}"/>
    <cellStyle name="Neutral 23" xfId="1713" xr:uid="{00000000-0005-0000-0000-000043220000}"/>
    <cellStyle name="Neutral 23 2" xfId="4325" xr:uid="{00000000-0005-0000-0000-000044220000}"/>
    <cellStyle name="Neutral 24" xfId="1714" xr:uid="{00000000-0005-0000-0000-000045220000}"/>
    <cellStyle name="Neutral 24 2" xfId="4326" xr:uid="{00000000-0005-0000-0000-000046220000}"/>
    <cellStyle name="Neutral 25" xfId="1715" xr:uid="{00000000-0005-0000-0000-000047220000}"/>
    <cellStyle name="Neutral 25 2" xfId="4327" xr:uid="{00000000-0005-0000-0000-000048220000}"/>
    <cellStyle name="Neutral 26" xfId="1716" xr:uid="{00000000-0005-0000-0000-000049220000}"/>
    <cellStyle name="Neutral 26 2" xfId="4328" xr:uid="{00000000-0005-0000-0000-00004A220000}"/>
    <cellStyle name="Neutral 27" xfId="1717" xr:uid="{00000000-0005-0000-0000-00004B220000}"/>
    <cellStyle name="Neutral 27 2" xfId="4329" xr:uid="{00000000-0005-0000-0000-00004C220000}"/>
    <cellStyle name="Neutral 28" xfId="1718" xr:uid="{00000000-0005-0000-0000-00004D220000}"/>
    <cellStyle name="Neutral 28 2" xfId="4330" xr:uid="{00000000-0005-0000-0000-00004E220000}"/>
    <cellStyle name="Neutral 29" xfId="1719" xr:uid="{00000000-0005-0000-0000-00004F220000}"/>
    <cellStyle name="Neutral 29 2" xfId="4331" xr:uid="{00000000-0005-0000-0000-000050220000}"/>
    <cellStyle name="Neutral 3" xfId="1720" xr:uid="{00000000-0005-0000-0000-000051220000}"/>
    <cellStyle name="Neutral 3 2" xfId="4332" xr:uid="{00000000-0005-0000-0000-000052220000}"/>
    <cellStyle name="Neutral 30" xfId="1721" xr:uid="{00000000-0005-0000-0000-000053220000}"/>
    <cellStyle name="Neutral 30 2" xfId="4333" xr:uid="{00000000-0005-0000-0000-000054220000}"/>
    <cellStyle name="Neutral 31" xfId="1722" xr:uid="{00000000-0005-0000-0000-000055220000}"/>
    <cellStyle name="Neutral 31 2" xfId="4334" xr:uid="{00000000-0005-0000-0000-000056220000}"/>
    <cellStyle name="Neutral 32" xfId="1723" xr:uid="{00000000-0005-0000-0000-000057220000}"/>
    <cellStyle name="Neutral 32 2" xfId="4335" xr:uid="{00000000-0005-0000-0000-000058220000}"/>
    <cellStyle name="Neutral 33" xfId="1724" xr:uid="{00000000-0005-0000-0000-000059220000}"/>
    <cellStyle name="Neutral 33 2" xfId="4336" xr:uid="{00000000-0005-0000-0000-00005A220000}"/>
    <cellStyle name="Neutral 34" xfId="1725" xr:uid="{00000000-0005-0000-0000-00005B220000}"/>
    <cellStyle name="Neutral 34 2" xfId="4337" xr:uid="{00000000-0005-0000-0000-00005C220000}"/>
    <cellStyle name="Neutral 35" xfId="1726" xr:uid="{00000000-0005-0000-0000-00005D220000}"/>
    <cellStyle name="Neutral 35 2" xfId="4338" xr:uid="{00000000-0005-0000-0000-00005E220000}"/>
    <cellStyle name="Neutral 36" xfId="1727" xr:uid="{00000000-0005-0000-0000-00005F220000}"/>
    <cellStyle name="Neutral 36 2" xfId="4339" xr:uid="{00000000-0005-0000-0000-000060220000}"/>
    <cellStyle name="Neutral 37" xfId="1728" xr:uid="{00000000-0005-0000-0000-000061220000}"/>
    <cellStyle name="Neutral 37 2" xfId="4340" xr:uid="{00000000-0005-0000-0000-000062220000}"/>
    <cellStyle name="Neutral 38" xfId="1729" xr:uid="{00000000-0005-0000-0000-000063220000}"/>
    <cellStyle name="Neutral 38 2" xfId="4341" xr:uid="{00000000-0005-0000-0000-000064220000}"/>
    <cellStyle name="Neutral 39" xfId="1730" xr:uid="{00000000-0005-0000-0000-000065220000}"/>
    <cellStyle name="Neutral 39 2" xfId="4342" xr:uid="{00000000-0005-0000-0000-000066220000}"/>
    <cellStyle name="Neutral 4" xfId="1731" xr:uid="{00000000-0005-0000-0000-000067220000}"/>
    <cellStyle name="Neutral 4 2" xfId="4343" xr:uid="{00000000-0005-0000-0000-000068220000}"/>
    <cellStyle name="Neutral 40" xfId="1732" xr:uid="{00000000-0005-0000-0000-000069220000}"/>
    <cellStyle name="Neutral 40 2" xfId="4344" xr:uid="{00000000-0005-0000-0000-00006A220000}"/>
    <cellStyle name="Neutral 41" xfId="1733" xr:uid="{00000000-0005-0000-0000-00006B220000}"/>
    <cellStyle name="Neutral 41 2" xfId="4345" xr:uid="{00000000-0005-0000-0000-00006C220000}"/>
    <cellStyle name="Neutral 42" xfId="1734" xr:uid="{00000000-0005-0000-0000-00006D220000}"/>
    <cellStyle name="Neutral 42 2" xfId="4346" xr:uid="{00000000-0005-0000-0000-00006E220000}"/>
    <cellStyle name="Neutral 43" xfId="1735" xr:uid="{00000000-0005-0000-0000-00006F220000}"/>
    <cellStyle name="Neutral 43 2" xfId="4347" xr:uid="{00000000-0005-0000-0000-000070220000}"/>
    <cellStyle name="Neutral 44" xfId="1736" xr:uid="{00000000-0005-0000-0000-000071220000}"/>
    <cellStyle name="Neutral 44 2" xfId="4348" xr:uid="{00000000-0005-0000-0000-000072220000}"/>
    <cellStyle name="Neutral 5" xfId="1737" xr:uid="{00000000-0005-0000-0000-000073220000}"/>
    <cellStyle name="Neutral 5 2" xfId="4349" xr:uid="{00000000-0005-0000-0000-000074220000}"/>
    <cellStyle name="Neutral 6" xfId="1738" xr:uid="{00000000-0005-0000-0000-000075220000}"/>
    <cellStyle name="Neutral 6 2" xfId="4350" xr:uid="{00000000-0005-0000-0000-000076220000}"/>
    <cellStyle name="Neutral 7" xfId="1739" xr:uid="{00000000-0005-0000-0000-000077220000}"/>
    <cellStyle name="Neutral 7 2" xfId="4351" xr:uid="{00000000-0005-0000-0000-000078220000}"/>
    <cellStyle name="Neutral 8" xfId="1740" xr:uid="{00000000-0005-0000-0000-000079220000}"/>
    <cellStyle name="Neutral 8 2" xfId="4352" xr:uid="{00000000-0005-0000-0000-00007A220000}"/>
    <cellStyle name="Neutral 9" xfId="1741" xr:uid="{00000000-0005-0000-0000-00007B220000}"/>
    <cellStyle name="Neutral 9 2" xfId="4353" xr:uid="{00000000-0005-0000-0000-00007C220000}"/>
    <cellStyle name="Normal" xfId="0" builtinId="0"/>
    <cellStyle name="Normal - Style1" xfId="2048" xr:uid="{00000000-0005-0000-0000-00007E220000}"/>
    <cellStyle name="Normal - Style1 2" xfId="2528" xr:uid="{00000000-0005-0000-0000-00007F220000}"/>
    <cellStyle name="Normal - Style1 3" xfId="4354" xr:uid="{00000000-0005-0000-0000-000080220000}"/>
    <cellStyle name="Normal 10" xfId="1742" xr:uid="{00000000-0005-0000-0000-000081220000}"/>
    <cellStyle name="Normal 10 2" xfId="2049" xr:uid="{00000000-0005-0000-0000-000082220000}"/>
    <cellStyle name="Normal 10 2 2" xfId="6475" xr:uid="{00000000-0005-0000-0000-000083220000}"/>
    <cellStyle name="Normal 10 2 3" xfId="16288" xr:uid="{00000000-0005-0000-0000-000084220000}"/>
    <cellStyle name="Normal 10 3" xfId="2529" xr:uid="{00000000-0005-0000-0000-000085220000}"/>
    <cellStyle name="Normal 10 4" xfId="16287" xr:uid="{00000000-0005-0000-0000-000086220000}"/>
    <cellStyle name="Normal 11" xfId="1743" xr:uid="{00000000-0005-0000-0000-000087220000}"/>
    <cellStyle name="Normal 11 2" xfId="1744" xr:uid="{00000000-0005-0000-0000-000088220000}"/>
    <cellStyle name="Normal 11 2 2" xfId="16247" xr:uid="{00000000-0005-0000-0000-000089220000}"/>
    <cellStyle name="Normal 11 2 3" xfId="16248" xr:uid="{00000000-0005-0000-0000-00008A220000}"/>
    <cellStyle name="Normal 11 3" xfId="16289" xr:uid="{00000000-0005-0000-0000-00008B220000}"/>
    <cellStyle name="Normal 12" xfId="1745" xr:uid="{00000000-0005-0000-0000-00008C220000}"/>
    <cellStyle name="Normal 12 2" xfId="16290" xr:uid="{00000000-0005-0000-0000-00008D220000}"/>
    <cellStyle name="Normal 13" xfId="1746" xr:uid="{00000000-0005-0000-0000-00008E220000}"/>
    <cellStyle name="Normal 13 2" xfId="2530" xr:uid="{00000000-0005-0000-0000-00008F220000}"/>
    <cellStyle name="Normal 14" xfId="1747" xr:uid="{00000000-0005-0000-0000-000090220000}"/>
    <cellStyle name="Normal 14 2" xfId="16292" xr:uid="{00000000-0005-0000-0000-000091220000}"/>
    <cellStyle name="Normal 14 2 2" xfId="16293" xr:uid="{00000000-0005-0000-0000-000092220000}"/>
    <cellStyle name="Normal 14 3" xfId="16291" xr:uid="{00000000-0005-0000-0000-000093220000}"/>
    <cellStyle name="Normal 15" xfId="1748" xr:uid="{00000000-0005-0000-0000-000094220000}"/>
    <cellStyle name="Normal 15 2" xfId="69" xr:uid="{00000000-0005-0000-0000-000095220000}"/>
    <cellStyle name="Normal 16" xfId="1749" xr:uid="{00000000-0005-0000-0000-000096220000}"/>
    <cellStyle name="Normal 16 2" xfId="2531" xr:uid="{00000000-0005-0000-0000-000097220000}"/>
    <cellStyle name="Normal 16 2 2 2 6 2 3" xfId="16327" xr:uid="{00000000-0005-0000-0000-000098220000}"/>
    <cellStyle name="Normal 16 3" xfId="16294" xr:uid="{00000000-0005-0000-0000-000099220000}"/>
    <cellStyle name="Normal 17" xfId="1750" xr:uid="{00000000-0005-0000-0000-00009A220000}"/>
    <cellStyle name="Normal 17 2" xfId="16295" xr:uid="{00000000-0005-0000-0000-00009B220000}"/>
    <cellStyle name="Normal 18" xfId="1751" xr:uid="{00000000-0005-0000-0000-00009C220000}"/>
    <cellStyle name="Normal 18 2" xfId="16296" xr:uid="{00000000-0005-0000-0000-00009D220000}"/>
    <cellStyle name="Normal 19" xfId="1752" xr:uid="{00000000-0005-0000-0000-00009E220000}"/>
    <cellStyle name="Normal 19 2" xfId="16297" xr:uid="{00000000-0005-0000-0000-00009F220000}"/>
    <cellStyle name="Normal 2" xfId="3" xr:uid="{00000000-0005-0000-0000-0000A0220000}"/>
    <cellStyle name="Normal 2 1" xfId="16298" xr:uid="{00000000-0005-0000-0000-0000A1220000}"/>
    <cellStyle name="Normal 2 10" xfId="16299" xr:uid="{00000000-0005-0000-0000-0000A2220000}"/>
    <cellStyle name="Normal 2 2" xfId="1753" xr:uid="{00000000-0005-0000-0000-0000A3220000}"/>
    <cellStyle name="Normal 2 2 2" xfId="68" xr:uid="{00000000-0005-0000-0000-0000A4220000}"/>
    <cellStyle name="Normal 2 2 2 2" xfId="2532" xr:uid="{00000000-0005-0000-0000-0000A5220000}"/>
    <cellStyle name="Normal 2 2 3" xfId="2533" xr:uid="{00000000-0005-0000-0000-0000A6220000}"/>
    <cellStyle name="Normal 2 2 4" xfId="2534" xr:uid="{00000000-0005-0000-0000-0000A7220000}"/>
    <cellStyle name="Normal 2 2 4 2" xfId="6476" xr:uid="{00000000-0005-0000-0000-0000A8220000}"/>
    <cellStyle name="Normal 2 2 4 3" xfId="6477" xr:uid="{00000000-0005-0000-0000-0000A9220000}"/>
    <cellStyle name="Normal 2 2_Capex Curo Mall 21 st july" xfId="2535" xr:uid="{00000000-0005-0000-0000-0000AA220000}"/>
    <cellStyle name="Normal 2 3" xfId="1754" xr:uid="{00000000-0005-0000-0000-0000AB220000}"/>
    <cellStyle name="Normal 2 3 2" xfId="16301" xr:uid="{00000000-0005-0000-0000-0000AC220000}"/>
    <cellStyle name="Normal 2 3 3" xfId="16300" xr:uid="{00000000-0005-0000-0000-0000AD220000}"/>
    <cellStyle name="Normal 2 4" xfId="2065" xr:uid="{00000000-0005-0000-0000-0000AE220000}"/>
    <cellStyle name="Normal 2 4 2" xfId="2536" xr:uid="{00000000-0005-0000-0000-0000AF220000}"/>
    <cellStyle name="Normal 2 5" xfId="2537" xr:uid="{00000000-0005-0000-0000-0000B0220000}"/>
    <cellStyle name="Normal 2_BE Sensitivity 9 stores" xfId="2538" xr:uid="{00000000-0005-0000-0000-0000B1220000}"/>
    <cellStyle name="Normal 20" xfId="1755" xr:uid="{00000000-0005-0000-0000-0000B2220000}"/>
    <cellStyle name="Normal 20 2" xfId="16302" xr:uid="{00000000-0005-0000-0000-0000B3220000}"/>
    <cellStyle name="Normal 21" xfId="1756" xr:uid="{00000000-0005-0000-0000-0000B4220000}"/>
    <cellStyle name="Normal 21 2" xfId="2540" xr:uid="{00000000-0005-0000-0000-0000B5220000}"/>
    <cellStyle name="Normal 21 3" xfId="2539" xr:uid="{00000000-0005-0000-0000-0000B6220000}"/>
    <cellStyle name="Normal 22" xfId="1757" xr:uid="{00000000-0005-0000-0000-0000B7220000}"/>
    <cellStyle name="Normal 22 2" xfId="2541" xr:uid="{00000000-0005-0000-0000-0000B8220000}"/>
    <cellStyle name="Normal 22 3" xfId="16303" xr:uid="{00000000-0005-0000-0000-0000B9220000}"/>
    <cellStyle name="Normal 23" xfId="1758" xr:uid="{00000000-0005-0000-0000-0000BA220000}"/>
    <cellStyle name="Normal 23 2" xfId="16304" xr:uid="{00000000-0005-0000-0000-0000BB220000}"/>
    <cellStyle name="Normal 24" xfId="1759" xr:uid="{00000000-0005-0000-0000-0000BC220000}"/>
    <cellStyle name="Normal 24 2" xfId="16305" xr:uid="{00000000-0005-0000-0000-0000BD220000}"/>
    <cellStyle name="Normal 25" xfId="1760" xr:uid="{00000000-0005-0000-0000-0000BE220000}"/>
    <cellStyle name="Normal 25 2" xfId="16306" xr:uid="{00000000-0005-0000-0000-0000BF220000}"/>
    <cellStyle name="Normal 26" xfId="1761" xr:uid="{00000000-0005-0000-0000-0000C0220000}"/>
    <cellStyle name="Normal 26 2" xfId="16307" xr:uid="{00000000-0005-0000-0000-0000C1220000}"/>
    <cellStyle name="Normal 27" xfId="1762" xr:uid="{00000000-0005-0000-0000-0000C2220000}"/>
    <cellStyle name="Normal 27 2" xfId="16308" xr:uid="{00000000-0005-0000-0000-0000C3220000}"/>
    <cellStyle name="Normal 28" xfId="1763" xr:uid="{00000000-0005-0000-0000-0000C4220000}"/>
    <cellStyle name="Normal 28 2" xfId="16309" xr:uid="{00000000-0005-0000-0000-0000C5220000}"/>
    <cellStyle name="Normal 29" xfId="1764" xr:uid="{00000000-0005-0000-0000-0000C6220000}"/>
    <cellStyle name="Normal 29 2" xfId="16310" xr:uid="{00000000-0005-0000-0000-0000C7220000}"/>
    <cellStyle name="Normal 3" xfId="1765" xr:uid="{00000000-0005-0000-0000-0000C8220000}"/>
    <cellStyle name="Normal 3 2" xfId="11" xr:uid="{00000000-0005-0000-0000-0000C9220000}"/>
    <cellStyle name="Normal 3 2 2" xfId="2542" xr:uid="{00000000-0005-0000-0000-0000CA220000}"/>
    <cellStyle name="Normal 3 2 2 2" xfId="2543" xr:uid="{00000000-0005-0000-0000-0000CB220000}"/>
    <cellStyle name="Normal 3 2 2 2 2" xfId="6478" xr:uid="{00000000-0005-0000-0000-0000CC220000}"/>
    <cellStyle name="Normal 3 2 2 2 3" xfId="6479" xr:uid="{00000000-0005-0000-0000-0000CD220000}"/>
    <cellStyle name="Normal 3 2 2 3" xfId="16312" xr:uid="{00000000-0005-0000-0000-0000CE220000}"/>
    <cellStyle name="Normal 3 2 3" xfId="2544" xr:uid="{00000000-0005-0000-0000-0000CF220000}"/>
    <cellStyle name="Normal 3 2_Capex Curo Mall 21 st july" xfId="2545" xr:uid="{00000000-0005-0000-0000-0000D0220000}"/>
    <cellStyle name="Normal 3 3" xfId="2055" xr:uid="{00000000-0005-0000-0000-0000D1220000}"/>
    <cellStyle name="Normal 3 3 2" xfId="2547" xr:uid="{00000000-0005-0000-0000-0000D2220000}"/>
    <cellStyle name="Normal 3 3 3" xfId="2548" xr:uid="{00000000-0005-0000-0000-0000D3220000}"/>
    <cellStyle name="Normal 3 3 3 2" xfId="6480" xr:uid="{00000000-0005-0000-0000-0000D4220000}"/>
    <cellStyle name="Normal 3 3 3 3" xfId="6481" xr:uid="{00000000-0005-0000-0000-0000D5220000}"/>
    <cellStyle name="Normal 3 3 4" xfId="2546" xr:uid="{00000000-0005-0000-0000-0000D6220000}"/>
    <cellStyle name="Normal 3 4" xfId="2549" xr:uid="{00000000-0005-0000-0000-0000D7220000}"/>
    <cellStyle name="Normal 3 5" xfId="2550" xr:uid="{00000000-0005-0000-0000-0000D8220000}"/>
    <cellStyle name="Normal 3 5 2" xfId="2551" xr:uid="{00000000-0005-0000-0000-0000D9220000}"/>
    <cellStyle name="Normal 3 6" xfId="16311" xr:uid="{00000000-0005-0000-0000-0000DA220000}"/>
    <cellStyle name="Normal 3_IT Budget" xfId="2552" xr:uid="{00000000-0005-0000-0000-0000DB220000}"/>
    <cellStyle name="Normal 30" xfId="1766" xr:uid="{00000000-0005-0000-0000-0000DC220000}"/>
    <cellStyle name="Normal 30 2" xfId="16313" xr:uid="{00000000-0005-0000-0000-0000DD220000}"/>
    <cellStyle name="Normal 31" xfId="1767" xr:uid="{00000000-0005-0000-0000-0000DE220000}"/>
    <cellStyle name="Normal 32" xfId="1768" xr:uid="{00000000-0005-0000-0000-0000DF220000}"/>
    <cellStyle name="Normal 33" xfId="1769" xr:uid="{00000000-0005-0000-0000-0000E0220000}"/>
    <cellStyle name="Normal 34" xfId="1770" xr:uid="{00000000-0005-0000-0000-0000E1220000}"/>
    <cellStyle name="Normal 35" xfId="1771" xr:uid="{00000000-0005-0000-0000-0000E2220000}"/>
    <cellStyle name="Normal 36" xfId="1772" xr:uid="{00000000-0005-0000-0000-0000E3220000}"/>
    <cellStyle name="Normal 37" xfId="1773" xr:uid="{00000000-0005-0000-0000-0000E4220000}"/>
    <cellStyle name="Normal 38" xfId="1774" xr:uid="{00000000-0005-0000-0000-0000E5220000}"/>
    <cellStyle name="Normal 39" xfId="1775" xr:uid="{00000000-0005-0000-0000-0000E6220000}"/>
    <cellStyle name="Normal 4" xfId="12" xr:uid="{00000000-0005-0000-0000-0000E7220000}"/>
    <cellStyle name="Normal 4 2" xfId="2059" xr:uid="{00000000-0005-0000-0000-0000E8220000}"/>
    <cellStyle name="Normal 4 2 2" xfId="2553" xr:uid="{00000000-0005-0000-0000-0000E9220000}"/>
    <cellStyle name="Normal 4 2 3" xfId="16314" xr:uid="{00000000-0005-0000-0000-0000EA220000}"/>
    <cellStyle name="Normal 4 3" xfId="2554" xr:uid="{00000000-0005-0000-0000-0000EB220000}"/>
    <cellStyle name="Normal 4 3 2" xfId="16315" xr:uid="{00000000-0005-0000-0000-0000EC220000}"/>
    <cellStyle name="Normal 4 4" xfId="1776" xr:uid="{00000000-0005-0000-0000-0000ED220000}"/>
    <cellStyle name="Normal 40" xfId="1777" xr:uid="{00000000-0005-0000-0000-0000EE220000}"/>
    <cellStyle name="Normal 41" xfId="1778" xr:uid="{00000000-0005-0000-0000-0000EF220000}"/>
    <cellStyle name="Normal 42" xfId="1779" xr:uid="{00000000-0005-0000-0000-0000F0220000}"/>
    <cellStyle name="Normal 43" xfId="1780" xr:uid="{00000000-0005-0000-0000-0000F1220000}"/>
    <cellStyle name="Normal 44" xfId="1781" xr:uid="{00000000-0005-0000-0000-0000F2220000}"/>
    <cellStyle name="Normal 45" xfId="1782" xr:uid="{00000000-0005-0000-0000-0000F3220000}"/>
    <cellStyle name="Normal 46" xfId="1783" xr:uid="{00000000-0005-0000-0000-0000F4220000}"/>
    <cellStyle name="Normal 47" xfId="2054" xr:uid="{00000000-0005-0000-0000-0000F5220000}"/>
    <cellStyle name="Normal 47 2" xfId="2555" xr:uid="{00000000-0005-0000-0000-0000F6220000}"/>
    <cellStyle name="Normal 48" xfId="2066" xr:uid="{00000000-0005-0000-0000-0000F7220000}"/>
    <cellStyle name="Normal 48 2" xfId="2556" xr:uid="{00000000-0005-0000-0000-0000F8220000}"/>
    <cellStyle name="Normal 48 3" xfId="5221" xr:uid="{00000000-0005-0000-0000-0000F9220000}"/>
    <cellStyle name="Normal 48 4" xfId="4777" xr:uid="{00000000-0005-0000-0000-0000FA220000}"/>
    <cellStyle name="Normal 49" xfId="2069" xr:uid="{00000000-0005-0000-0000-0000FB220000}"/>
    <cellStyle name="Normal 49 2" xfId="2557" xr:uid="{00000000-0005-0000-0000-0000FC220000}"/>
    <cellStyle name="Normal 5" xfId="1784" xr:uid="{00000000-0005-0000-0000-0000FD220000}"/>
    <cellStyle name="Normal 5 2" xfId="2559" xr:uid="{00000000-0005-0000-0000-0000FE220000}"/>
    <cellStyle name="Normal 5 2 2" xfId="4355" xr:uid="{00000000-0005-0000-0000-0000FF220000}"/>
    <cellStyle name="Normal 5 2 3" xfId="16317" xr:uid="{00000000-0005-0000-0000-000000230000}"/>
    <cellStyle name="Normal 5 3" xfId="2558" xr:uid="{00000000-0005-0000-0000-000001230000}"/>
    <cellStyle name="Normal 5 4" xfId="16316" xr:uid="{00000000-0005-0000-0000-000002230000}"/>
    <cellStyle name="Normal 50" xfId="2070" xr:uid="{00000000-0005-0000-0000-000003230000}"/>
    <cellStyle name="Normal 50 2" xfId="2071" xr:uid="{00000000-0005-0000-0000-000004230000}"/>
    <cellStyle name="Normal 50 2 2" xfId="5222" xr:uid="{00000000-0005-0000-0000-000005230000}"/>
    <cellStyle name="Normal 50 2 3" xfId="4778" xr:uid="{00000000-0005-0000-0000-000006230000}"/>
    <cellStyle name="Normal 50 3" xfId="2560" xr:uid="{00000000-0005-0000-0000-000007230000}"/>
    <cellStyle name="Normal 51" xfId="2561" xr:uid="{00000000-0005-0000-0000-000008230000}"/>
    <cellStyle name="Normal 52" xfId="2562" xr:uid="{00000000-0005-0000-0000-000009230000}"/>
    <cellStyle name="Normal 53" xfId="2563" xr:uid="{00000000-0005-0000-0000-00000A230000}"/>
    <cellStyle name="Normal 53 2" xfId="6482" xr:uid="{00000000-0005-0000-0000-00000B230000}"/>
    <cellStyle name="Normal 53 3" xfId="6483" xr:uid="{00000000-0005-0000-0000-00000C230000}"/>
    <cellStyle name="Normal 54" xfId="2564" xr:uid="{00000000-0005-0000-0000-00000D230000}"/>
    <cellStyle name="Normal 54 2" xfId="6484" xr:uid="{00000000-0005-0000-0000-00000E230000}"/>
    <cellStyle name="Normal 54 3" xfId="6485" xr:uid="{00000000-0005-0000-0000-00000F230000}"/>
    <cellStyle name="Normal 55" xfId="8" xr:uid="{00000000-0005-0000-0000-000010230000}"/>
    <cellStyle name="Normal 56" xfId="2565" xr:uid="{00000000-0005-0000-0000-000011230000}"/>
    <cellStyle name="Normal 57" xfId="2566" xr:uid="{00000000-0005-0000-0000-000012230000}"/>
    <cellStyle name="Normal 58" xfId="2567" xr:uid="{00000000-0005-0000-0000-000013230000}"/>
    <cellStyle name="Normal 58 2" xfId="6486" xr:uid="{00000000-0005-0000-0000-000014230000}"/>
    <cellStyle name="Normal 58 3" xfId="6487" xr:uid="{00000000-0005-0000-0000-000015230000}"/>
    <cellStyle name="Normal 59" xfId="2568" xr:uid="{00000000-0005-0000-0000-000016230000}"/>
    <cellStyle name="Normal 59 2" xfId="6488" xr:uid="{00000000-0005-0000-0000-000017230000}"/>
    <cellStyle name="Normal 59 3" xfId="6489" xr:uid="{00000000-0005-0000-0000-000018230000}"/>
    <cellStyle name="Normal 6" xfId="1785" xr:uid="{00000000-0005-0000-0000-000019230000}"/>
    <cellStyle name="Normal 6 2" xfId="2570" xr:uid="{00000000-0005-0000-0000-00001A230000}"/>
    <cellStyle name="Normal 6 2 2" xfId="16319" xr:uid="{00000000-0005-0000-0000-00001B230000}"/>
    <cellStyle name="Normal 6 3" xfId="2569" xr:uid="{00000000-0005-0000-0000-00001C230000}"/>
    <cellStyle name="Normal 6 4" xfId="16318" xr:uid="{00000000-0005-0000-0000-00001D230000}"/>
    <cellStyle name="Normal 60" xfId="9" xr:uid="{00000000-0005-0000-0000-00001E230000}"/>
    <cellStyle name="Normal 61" xfId="16245" xr:uid="{00000000-0005-0000-0000-00001F230000}"/>
    <cellStyle name="Normal 62" xfId="16250" xr:uid="{00000000-0005-0000-0000-000020230000}"/>
    <cellStyle name="Normal 7" xfId="1786" xr:uid="{00000000-0005-0000-0000-000021230000}"/>
    <cellStyle name="Normal 7 2" xfId="2572" xr:uid="{00000000-0005-0000-0000-000022230000}"/>
    <cellStyle name="Normal 7 2 2" xfId="16321" xr:uid="{00000000-0005-0000-0000-000023230000}"/>
    <cellStyle name="Normal 7 3" xfId="2571" xr:uid="{00000000-0005-0000-0000-000024230000}"/>
    <cellStyle name="Normal 7 4" xfId="4356" xr:uid="{00000000-0005-0000-0000-000025230000}"/>
    <cellStyle name="Normal 7 5" xfId="16320" xr:uid="{00000000-0005-0000-0000-000026230000}"/>
    <cellStyle name="Normal 8" xfId="1787" xr:uid="{00000000-0005-0000-0000-000027230000}"/>
    <cellStyle name="Normal 8 2" xfId="2573" xr:uid="{00000000-0005-0000-0000-000028230000}"/>
    <cellStyle name="Normal 8 2 2" xfId="2574" xr:uid="{00000000-0005-0000-0000-000029230000}"/>
    <cellStyle name="Normal 8 2 3" xfId="16323" xr:uid="{00000000-0005-0000-0000-00002A230000}"/>
    <cellStyle name="Normal 8 3" xfId="16322" xr:uid="{00000000-0005-0000-0000-00002B230000}"/>
    <cellStyle name="Normal 9" xfId="1788" xr:uid="{00000000-0005-0000-0000-00002C230000}"/>
    <cellStyle name="Normal 9 2" xfId="1789" xr:uid="{00000000-0005-0000-0000-00002D230000}"/>
    <cellStyle name="Normal 9 2 2" xfId="2576" xr:uid="{00000000-0005-0000-0000-00002E230000}"/>
    <cellStyle name="Normal 9 3" xfId="2577" xr:uid="{00000000-0005-0000-0000-00002F230000}"/>
    <cellStyle name="Normal 9 4" xfId="2575" xr:uid="{00000000-0005-0000-0000-000030230000}"/>
    <cellStyle name="Normal 9 5" xfId="16324" xr:uid="{00000000-0005-0000-0000-000031230000}"/>
    <cellStyle name="Note" xfId="30" builtinId="10" customBuiltin="1"/>
    <cellStyle name="Note 10" xfId="1790" xr:uid="{00000000-0005-0000-0000-000033230000}"/>
    <cellStyle name="Note 10 2" xfId="2579" xr:uid="{00000000-0005-0000-0000-000034230000}"/>
    <cellStyle name="Note 10 2 2" xfId="4358" xr:uid="{00000000-0005-0000-0000-000035230000}"/>
    <cellStyle name="Note 10 2 2 2" xfId="5844" xr:uid="{00000000-0005-0000-0000-000036230000}"/>
    <cellStyle name="Note 10 2 2 2 2" xfId="8794" xr:uid="{00000000-0005-0000-0000-000037230000}"/>
    <cellStyle name="Note 10 2 2 2 2 2" xfId="13534" xr:uid="{00000000-0005-0000-0000-000038230000}"/>
    <cellStyle name="Note 10 2 2 2 2 3" xfId="16063" xr:uid="{00000000-0005-0000-0000-000039230000}"/>
    <cellStyle name="Note 10 2 2 3" xfId="7335" xr:uid="{00000000-0005-0000-0000-00003A230000}"/>
    <cellStyle name="Note 10 2 2 3 2" xfId="12075" xr:uid="{00000000-0005-0000-0000-00003B230000}"/>
    <cellStyle name="Note 10 2 2 3 3" xfId="14604" xr:uid="{00000000-0005-0000-0000-00003C230000}"/>
    <cellStyle name="Note 10 2 2 4" xfId="10413" xr:uid="{00000000-0005-0000-0000-00003D230000}"/>
    <cellStyle name="Note 10 2 2 5" xfId="9166" xr:uid="{00000000-0005-0000-0000-00003E230000}"/>
    <cellStyle name="Note 10 2 3" xfId="5400" xr:uid="{00000000-0005-0000-0000-00003F230000}"/>
    <cellStyle name="Note 10 2 3 2" xfId="8350" xr:uid="{00000000-0005-0000-0000-000040230000}"/>
    <cellStyle name="Note 10 2 3 2 2" xfId="13090" xr:uid="{00000000-0005-0000-0000-000041230000}"/>
    <cellStyle name="Note 10 2 3 2 3" xfId="15619" xr:uid="{00000000-0005-0000-0000-000042230000}"/>
    <cellStyle name="Note 10 2 4" xfId="4954" xr:uid="{00000000-0005-0000-0000-000043230000}"/>
    <cellStyle name="Note 10 2 4 2" xfId="7906" xr:uid="{00000000-0005-0000-0000-000044230000}"/>
    <cellStyle name="Note 10 2 4 2 2" xfId="12646" xr:uid="{00000000-0005-0000-0000-000045230000}"/>
    <cellStyle name="Note 10 2 4 2 3" xfId="15175" xr:uid="{00000000-0005-0000-0000-000046230000}"/>
    <cellStyle name="Note 10 2 5" xfId="6281" xr:uid="{00000000-0005-0000-0000-000047230000}"/>
    <cellStyle name="Note 10 2 5 2" xfId="11195" xr:uid="{00000000-0005-0000-0000-000048230000}"/>
    <cellStyle name="Note 10 2 5 3" xfId="13803" xr:uid="{00000000-0005-0000-0000-000049230000}"/>
    <cellStyle name="Note 10 2 6" xfId="6852" xr:uid="{00000000-0005-0000-0000-00004A230000}"/>
    <cellStyle name="Note 10 2 6 2" xfId="11621" xr:uid="{00000000-0005-0000-0000-00004B230000}"/>
    <cellStyle name="Note 10 2 6 3" xfId="14160" xr:uid="{00000000-0005-0000-0000-00004C230000}"/>
    <cellStyle name="Note 10 2 7" xfId="9631" xr:uid="{00000000-0005-0000-0000-00004D230000}"/>
    <cellStyle name="Note 10 2 8" xfId="11483" xr:uid="{00000000-0005-0000-0000-00004E230000}"/>
    <cellStyle name="Note 10 3" xfId="2578" xr:uid="{00000000-0005-0000-0000-00004F230000}"/>
    <cellStyle name="Note 10 3 2" xfId="5399" xr:uid="{00000000-0005-0000-0000-000050230000}"/>
    <cellStyle name="Note 10 3 2 2" xfId="8349" xr:uid="{00000000-0005-0000-0000-000051230000}"/>
    <cellStyle name="Note 10 3 2 2 2" xfId="13089" xr:uid="{00000000-0005-0000-0000-000052230000}"/>
    <cellStyle name="Note 10 3 2 2 3" xfId="15618" xr:uid="{00000000-0005-0000-0000-000053230000}"/>
    <cellStyle name="Note 10 3 3" xfId="4953" xr:uid="{00000000-0005-0000-0000-000054230000}"/>
    <cellStyle name="Note 10 3 3 2" xfId="7905" xr:uid="{00000000-0005-0000-0000-000055230000}"/>
    <cellStyle name="Note 10 3 3 2 2" xfId="12645" xr:uid="{00000000-0005-0000-0000-000056230000}"/>
    <cellStyle name="Note 10 3 3 2 3" xfId="15174" xr:uid="{00000000-0005-0000-0000-000057230000}"/>
    <cellStyle name="Note 10 3 4" xfId="6851" xr:uid="{00000000-0005-0000-0000-000058230000}"/>
    <cellStyle name="Note 10 3 4 2" xfId="11620" xr:uid="{00000000-0005-0000-0000-000059230000}"/>
    <cellStyle name="Note 10 3 4 3" xfId="14159" xr:uid="{00000000-0005-0000-0000-00005A230000}"/>
    <cellStyle name="Note 10 3 5" xfId="9630" xr:uid="{00000000-0005-0000-0000-00005B230000}"/>
    <cellStyle name="Note 10 3 6" xfId="9326" xr:uid="{00000000-0005-0000-0000-00005C230000}"/>
    <cellStyle name="Note 10 4" xfId="4357" xr:uid="{00000000-0005-0000-0000-00005D230000}"/>
    <cellStyle name="Note 10 4 2" xfId="5843" xr:uid="{00000000-0005-0000-0000-00005E230000}"/>
    <cellStyle name="Note 10 4 2 2" xfId="8793" xr:uid="{00000000-0005-0000-0000-00005F230000}"/>
    <cellStyle name="Note 10 4 2 2 2" xfId="13533" xr:uid="{00000000-0005-0000-0000-000060230000}"/>
    <cellStyle name="Note 10 4 2 2 3" xfId="16062" xr:uid="{00000000-0005-0000-0000-000061230000}"/>
    <cellStyle name="Note 10 4 3" xfId="7334" xr:uid="{00000000-0005-0000-0000-000062230000}"/>
    <cellStyle name="Note 10 4 3 2" xfId="12074" xr:uid="{00000000-0005-0000-0000-000063230000}"/>
    <cellStyle name="Note 10 4 3 3" xfId="14603" xr:uid="{00000000-0005-0000-0000-000064230000}"/>
    <cellStyle name="Note 10 4 4" xfId="10412" xr:uid="{00000000-0005-0000-0000-000065230000}"/>
    <cellStyle name="Note 10 4 5" xfId="10094" xr:uid="{00000000-0005-0000-0000-000066230000}"/>
    <cellStyle name="Note 10 5" xfId="4648" xr:uid="{00000000-0005-0000-0000-000067230000}"/>
    <cellStyle name="Note 10 5 2" xfId="7602" xr:uid="{00000000-0005-0000-0000-000068230000}"/>
    <cellStyle name="Note 10 5 2 2" xfId="12342" xr:uid="{00000000-0005-0000-0000-000069230000}"/>
    <cellStyle name="Note 10 5 2 3" xfId="14871" xr:uid="{00000000-0005-0000-0000-00006A230000}"/>
    <cellStyle name="Note 10 5 3" xfId="10681" xr:uid="{00000000-0005-0000-0000-00006B230000}"/>
    <cellStyle name="Note 10 5 4" xfId="9962" xr:uid="{00000000-0005-0000-0000-00006C230000}"/>
    <cellStyle name="Note 10 6" xfId="6282" xr:uid="{00000000-0005-0000-0000-00006D230000}"/>
    <cellStyle name="Note 10 6 2" xfId="11196" xr:uid="{00000000-0005-0000-0000-00006E230000}"/>
    <cellStyle name="Note 10 6 3" xfId="13804" xr:uid="{00000000-0005-0000-0000-00006F230000}"/>
    <cellStyle name="Note 11" xfId="1791" xr:uid="{00000000-0005-0000-0000-000070230000}"/>
    <cellStyle name="Note 11 2" xfId="2581" xr:uid="{00000000-0005-0000-0000-000071230000}"/>
    <cellStyle name="Note 11 2 2" xfId="4360" xr:uid="{00000000-0005-0000-0000-000072230000}"/>
    <cellStyle name="Note 11 2 2 2" xfId="5846" xr:uid="{00000000-0005-0000-0000-000073230000}"/>
    <cellStyle name="Note 11 2 2 2 2" xfId="8796" xr:uid="{00000000-0005-0000-0000-000074230000}"/>
    <cellStyle name="Note 11 2 2 2 2 2" xfId="13536" xr:uid="{00000000-0005-0000-0000-000075230000}"/>
    <cellStyle name="Note 11 2 2 2 2 3" xfId="16065" xr:uid="{00000000-0005-0000-0000-000076230000}"/>
    <cellStyle name="Note 11 2 2 3" xfId="7337" xr:uid="{00000000-0005-0000-0000-000077230000}"/>
    <cellStyle name="Note 11 2 2 3 2" xfId="12077" xr:uid="{00000000-0005-0000-0000-000078230000}"/>
    <cellStyle name="Note 11 2 2 3 3" xfId="14606" xr:uid="{00000000-0005-0000-0000-000079230000}"/>
    <cellStyle name="Note 11 2 2 4" xfId="10415" xr:uid="{00000000-0005-0000-0000-00007A230000}"/>
    <cellStyle name="Note 11 2 2 5" xfId="9165" xr:uid="{00000000-0005-0000-0000-00007B230000}"/>
    <cellStyle name="Note 11 2 3" xfId="5402" xr:uid="{00000000-0005-0000-0000-00007C230000}"/>
    <cellStyle name="Note 11 2 3 2" xfId="8352" xr:uid="{00000000-0005-0000-0000-00007D230000}"/>
    <cellStyle name="Note 11 2 3 2 2" xfId="13092" xr:uid="{00000000-0005-0000-0000-00007E230000}"/>
    <cellStyle name="Note 11 2 3 2 3" xfId="15621" xr:uid="{00000000-0005-0000-0000-00007F230000}"/>
    <cellStyle name="Note 11 2 4" xfId="4956" xr:uid="{00000000-0005-0000-0000-000080230000}"/>
    <cellStyle name="Note 11 2 4 2" xfId="7908" xr:uid="{00000000-0005-0000-0000-000081230000}"/>
    <cellStyle name="Note 11 2 4 2 2" xfId="12648" xr:uid="{00000000-0005-0000-0000-000082230000}"/>
    <cellStyle name="Note 11 2 4 2 3" xfId="15177" xr:uid="{00000000-0005-0000-0000-000083230000}"/>
    <cellStyle name="Note 11 2 5" xfId="6279" xr:uid="{00000000-0005-0000-0000-000084230000}"/>
    <cellStyle name="Note 11 2 5 2" xfId="11193" xr:uid="{00000000-0005-0000-0000-000085230000}"/>
    <cellStyle name="Note 11 2 5 3" xfId="13801" xr:uid="{00000000-0005-0000-0000-000086230000}"/>
    <cellStyle name="Note 11 2 6" xfId="6854" xr:uid="{00000000-0005-0000-0000-000087230000}"/>
    <cellStyle name="Note 11 2 6 2" xfId="11623" xr:uid="{00000000-0005-0000-0000-000088230000}"/>
    <cellStyle name="Note 11 2 6 3" xfId="14162" xr:uid="{00000000-0005-0000-0000-000089230000}"/>
    <cellStyle name="Note 11 2 7" xfId="9633" xr:uid="{00000000-0005-0000-0000-00008A230000}"/>
    <cellStyle name="Note 11 2 8" xfId="9325" xr:uid="{00000000-0005-0000-0000-00008B230000}"/>
    <cellStyle name="Note 11 3" xfId="2580" xr:uid="{00000000-0005-0000-0000-00008C230000}"/>
    <cellStyle name="Note 11 3 2" xfId="5401" xr:uid="{00000000-0005-0000-0000-00008D230000}"/>
    <cellStyle name="Note 11 3 2 2" xfId="8351" xr:uid="{00000000-0005-0000-0000-00008E230000}"/>
    <cellStyle name="Note 11 3 2 2 2" xfId="13091" xr:uid="{00000000-0005-0000-0000-00008F230000}"/>
    <cellStyle name="Note 11 3 2 2 3" xfId="15620" xr:uid="{00000000-0005-0000-0000-000090230000}"/>
    <cellStyle name="Note 11 3 3" xfId="4955" xr:uid="{00000000-0005-0000-0000-000091230000}"/>
    <cellStyle name="Note 11 3 3 2" xfId="7907" xr:uid="{00000000-0005-0000-0000-000092230000}"/>
    <cellStyle name="Note 11 3 3 2 2" xfId="12647" xr:uid="{00000000-0005-0000-0000-000093230000}"/>
    <cellStyle name="Note 11 3 3 2 3" xfId="15176" xr:uid="{00000000-0005-0000-0000-000094230000}"/>
    <cellStyle name="Note 11 3 4" xfId="6853" xr:uid="{00000000-0005-0000-0000-000095230000}"/>
    <cellStyle name="Note 11 3 4 2" xfId="11622" xr:uid="{00000000-0005-0000-0000-000096230000}"/>
    <cellStyle name="Note 11 3 4 3" xfId="14161" xr:uid="{00000000-0005-0000-0000-000097230000}"/>
    <cellStyle name="Note 11 3 5" xfId="9632" xr:uid="{00000000-0005-0000-0000-000098230000}"/>
    <cellStyle name="Note 11 3 6" xfId="9470" xr:uid="{00000000-0005-0000-0000-000099230000}"/>
    <cellStyle name="Note 11 4" xfId="4359" xr:uid="{00000000-0005-0000-0000-00009A230000}"/>
    <cellStyle name="Note 11 4 2" xfId="5845" xr:uid="{00000000-0005-0000-0000-00009B230000}"/>
    <cellStyle name="Note 11 4 2 2" xfId="8795" xr:uid="{00000000-0005-0000-0000-00009C230000}"/>
    <cellStyle name="Note 11 4 2 2 2" xfId="13535" xr:uid="{00000000-0005-0000-0000-00009D230000}"/>
    <cellStyle name="Note 11 4 2 2 3" xfId="16064" xr:uid="{00000000-0005-0000-0000-00009E230000}"/>
    <cellStyle name="Note 11 4 3" xfId="7336" xr:uid="{00000000-0005-0000-0000-00009F230000}"/>
    <cellStyle name="Note 11 4 3 2" xfId="12076" xr:uid="{00000000-0005-0000-0000-0000A0230000}"/>
    <cellStyle name="Note 11 4 3 3" xfId="14605" xr:uid="{00000000-0005-0000-0000-0000A1230000}"/>
    <cellStyle name="Note 11 4 4" xfId="10414" xr:uid="{00000000-0005-0000-0000-0000A2230000}"/>
    <cellStyle name="Note 11 4 5" xfId="10093" xr:uid="{00000000-0005-0000-0000-0000A3230000}"/>
    <cellStyle name="Note 11 5" xfId="4649" xr:uid="{00000000-0005-0000-0000-0000A4230000}"/>
    <cellStyle name="Note 11 5 2" xfId="7603" xr:uid="{00000000-0005-0000-0000-0000A5230000}"/>
    <cellStyle name="Note 11 5 2 2" xfId="12343" xr:uid="{00000000-0005-0000-0000-0000A6230000}"/>
    <cellStyle name="Note 11 5 2 3" xfId="14872" xr:uid="{00000000-0005-0000-0000-0000A7230000}"/>
    <cellStyle name="Note 11 5 3" xfId="10682" xr:uid="{00000000-0005-0000-0000-0000A8230000}"/>
    <cellStyle name="Note 11 5 4" xfId="9033" xr:uid="{00000000-0005-0000-0000-0000A9230000}"/>
    <cellStyle name="Note 11 6" xfId="6280" xr:uid="{00000000-0005-0000-0000-0000AA230000}"/>
    <cellStyle name="Note 11 6 2" xfId="11194" xr:uid="{00000000-0005-0000-0000-0000AB230000}"/>
    <cellStyle name="Note 11 6 3" xfId="13802" xr:uid="{00000000-0005-0000-0000-0000AC230000}"/>
    <cellStyle name="Note 12" xfId="1792" xr:uid="{00000000-0005-0000-0000-0000AD230000}"/>
    <cellStyle name="Note 12 2" xfId="2583" xr:uid="{00000000-0005-0000-0000-0000AE230000}"/>
    <cellStyle name="Note 12 2 2" xfId="4362" xr:uid="{00000000-0005-0000-0000-0000AF230000}"/>
    <cellStyle name="Note 12 2 2 2" xfId="5848" xr:uid="{00000000-0005-0000-0000-0000B0230000}"/>
    <cellStyle name="Note 12 2 2 2 2" xfId="8798" xr:uid="{00000000-0005-0000-0000-0000B1230000}"/>
    <cellStyle name="Note 12 2 2 2 2 2" xfId="13538" xr:uid="{00000000-0005-0000-0000-0000B2230000}"/>
    <cellStyle name="Note 12 2 2 2 2 3" xfId="16067" xr:uid="{00000000-0005-0000-0000-0000B3230000}"/>
    <cellStyle name="Note 12 2 2 3" xfId="7339" xr:uid="{00000000-0005-0000-0000-0000B4230000}"/>
    <cellStyle name="Note 12 2 2 3 2" xfId="12079" xr:uid="{00000000-0005-0000-0000-0000B5230000}"/>
    <cellStyle name="Note 12 2 2 3 3" xfId="14608" xr:uid="{00000000-0005-0000-0000-0000B6230000}"/>
    <cellStyle name="Note 12 2 2 4" xfId="10417" xr:uid="{00000000-0005-0000-0000-0000B7230000}"/>
    <cellStyle name="Note 12 2 2 5" xfId="9164" xr:uid="{00000000-0005-0000-0000-0000B8230000}"/>
    <cellStyle name="Note 12 2 3" xfId="5404" xr:uid="{00000000-0005-0000-0000-0000B9230000}"/>
    <cellStyle name="Note 12 2 3 2" xfId="8354" xr:uid="{00000000-0005-0000-0000-0000BA230000}"/>
    <cellStyle name="Note 12 2 3 2 2" xfId="13094" xr:uid="{00000000-0005-0000-0000-0000BB230000}"/>
    <cellStyle name="Note 12 2 3 2 3" xfId="15623" xr:uid="{00000000-0005-0000-0000-0000BC230000}"/>
    <cellStyle name="Note 12 2 4" xfId="4958" xr:uid="{00000000-0005-0000-0000-0000BD230000}"/>
    <cellStyle name="Note 12 2 4 2" xfId="7910" xr:uid="{00000000-0005-0000-0000-0000BE230000}"/>
    <cellStyle name="Note 12 2 4 2 2" xfId="12650" xr:uid="{00000000-0005-0000-0000-0000BF230000}"/>
    <cellStyle name="Note 12 2 4 2 3" xfId="15179" xr:uid="{00000000-0005-0000-0000-0000C0230000}"/>
    <cellStyle name="Note 12 2 5" xfId="6277" xr:uid="{00000000-0005-0000-0000-0000C1230000}"/>
    <cellStyle name="Note 12 2 5 2" xfId="11191" xr:uid="{00000000-0005-0000-0000-0000C2230000}"/>
    <cellStyle name="Note 12 2 5 3" xfId="13799" xr:uid="{00000000-0005-0000-0000-0000C3230000}"/>
    <cellStyle name="Note 12 2 6" xfId="6856" xr:uid="{00000000-0005-0000-0000-0000C4230000}"/>
    <cellStyle name="Note 12 2 6 2" xfId="11625" xr:uid="{00000000-0005-0000-0000-0000C5230000}"/>
    <cellStyle name="Note 12 2 6 3" xfId="14164" xr:uid="{00000000-0005-0000-0000-0000C6230000}"/>
    <cellStyle name="Note 12 2 7" xfId="9635" xr:uid="{00000000-0005-0000-0000-0000C7230000}"/>
    <cellStyle name="Note 12 2 8" xfId="9469" xr:uid="{00000000-0005-0000-0000-0000C8230000}"/>
    <cellStyle name="Note 12 3" xfId="2582" xr:uid="{00000000-0005-0000-0000-0000C9230000}"/>
    <cellStyle name="Note 12 3 2" xfId="5403" xr:uid="{00000000-0005-0000-0000-0000CA230000}"/>
    <cellStyle name="Note 12 3 2 2" xfId="8353" xr:uid="{00000000-0005-0000-0000-0000CB230000}"/>
    <cellStyle name="Note 12 3 2 2 2" xfId="13093" xr:uid="{00000000-0005-0000-0000-0000CC230000}"/>
    <cellStyle name="Note 12 3 2 2 3" xfId="15622" xr:uid="{00000000-0005-0000-0000-0000CD230000}"/>
    <cellStyle name="Note 12 3 3" xfId="4957" xr:uid="{00000000-0005-0000-0000-0000CE230000}"/>
    <cellStyle name="Note 12 3 3 2" xfId="7909" xr:uid="{00000000-0005-0000-0000-0000CF230000}"/>
    <cellStyle name="Note 12 3 3 2 2" xfId="12649" xr:uid="{00000000-0005-0000-0000-0000D0230000}"/>
    <cellStyle name="Note 12 3 3 2 3" xfId="15178" xr:uid="{00000000-0005-0000-0000-0000D1230000}"/>
    <cellStyle name="Note 12 3 4" xfId="6855" xr:uid="{00000000-0005-0000-0000-0000D2230000}"/>
    <cellStyle name="Note 12 3 4 2" xfId="11624" xr:uid="{00000000-0005-0000-0000-0000D3230000}"/>
    <cellStyle name="Note 12 3 4 3" xfId="14163" xr:uid="{00000000-0005-0000-0000-0000D4230000}"/>
    <cellStyle name="Note 12 3 5" xfId="9634" xr:uid="{00000000-0005-0000-0000-0000D5230000}"/>
    <cellStyle name="Note 12 3 6" xfId="11482" xr:uid="{00000000-0005-0000-0000-0000D6230000}"/>
    <cellStyle name="Note 12 4" xfId="4361" xr:uid="{00000000-0005-0000-0000-0000D7230000}"/>
    <cellStyle name="Note 12 4 2" xfId="5847" xr:uid="{00000000-0005-0000-0000-0000D8230000}"/>
    <cellStyle name="Note 12 4 2 2" xfId="8797" xr:uid="{00000000-0005-0000-0000-0000D9230000}"/>
    <cellStyle name="Note 12 4 2 2 2" xfId="13537" xr:uid="{00000000-0005-0000-0000-0000DA230000}"/>
    <cellStyle name="Note 12 4 2 2 3" xfId="16066" xr:uid="{00000000-0005-0000-0000-0000DB230000}"/>
    <cellStyle name="Note 12 4 3" xfId="7338" xr:uid="{00000000-0005-0000-0000-0000DC230000}"/>
    <cellStyle name="Note 12 4 3 2" xfId="12078" xr:uid="{00000000-0005-0000-0000-0000DD230000}"/>
    <cellStyle name="Note 12 4 3 3" xfId="14607" xr:uid="{00000000-0005-0000-0000-0000DE230000}"/>
    <cellStyle name="Note 12 4 4" xfId="10416" xr:uid="{00000000-0005-0000-0000-0000DF230000}"/>
    <cellStyle name="Note 12 4 5" xfId="10092" xr:uid="{00000000-0005-0000-0000-0000E0230000}"/>
    <cellStyle name="Note 12 5" xfId="4650" xr:uid="{00000000-0005-0000-0000-0000E1230000}"/>
    <cellStyle name="Note 12 5 2" xfId="7604" xr:uid="{00000000-0005-0000-0000-0000E2230000}"/>
    <cellStyle name="Note 12 5 2 2" xfId="12344" xr:uid="{00000000-0005-0000-0000-0000E3230000}"/>
    <cellStyle name="Note 12 5 2 3" xfId="14873" xr:uid="{00000000-0005-0000-0000-0000E4230000}"/>
    <cellStyle name="Note 12 5 3" xfId="10683" xr:uid="{00000000-0005-0000-0000-0000E5230000}"/>
    <cellStyle name="Note 12 5 4" xfId="9961" xr:uid="{00000000-0005-0000-0000-0000E6230000}"/>
    <cellStyle name="Note 12 6" xfId="6278" xr:uid="{00000000-0005-0000-0000-0000E7230000}"/>
    <cellStyle name="Note 12 6 2" xfId="11192" xr:uid="{00000000-0005-0000-0000-0000E8230000}"/>
    <cellStyle name="Note 12 6 3" xfId="13800" xr:uid="{00000000-0005-0000-0000-0000E9230000}"/>
    <cellStyle name="Note 13" xfId="1793" xr:uid="{00000000-0005-0000-0000-0000EA230000}"/>
    <cellStyle name="Note 13 2" xfId="2585" xr:uid="{00000000-0005-0000-0000-0000EB230000}"/>
    <cellStyle name="Note 13 2 2" xfId="4364" xr:uid="{00000000-0005-0000-0000-0000EC230000}"/>
    <cellStyle name="Note 13 2 2 2" xfId="5850" xr:uid="{00000000-0005-0000-0000-0000ED230000}"/>
    <cellStyle name="Note 13 2 2 2 2" xfId="8800" xr:uid="{00000000-0005-0000-0000-0000EE230000}"/>
    <cellStyle name="Note 13 2 2 2 2 2" xfId="13540" xr:uid="{00000000-0005-0000-0000-0000EF230000}"/>
    <cellStyle name="Note 13 2 2 2 2 3" xfId="16069" xr:uid="{00000000-0005-0000-0000-0000F0230000}"/>
    <cellStyle name="Note 13 2 2 3" xfId="7341" xr:uid="{00000000-0005-0000-0000-0000F1230000}"/>
    <cellStyle name="Note 13 2 2 3 2" xfId="12081" xr:uid="{00000000-0005-0000-0000-0000F2230000}"/>
    <cellStyle name="Note 13 2 2 3 3" xfId="14610" xr:uid="{00000000-0005-0000-0000-0000F3230000}"/>
    <cellStyle name="Note 13 2 2 4" xfId="10419" xr:uid="{00000000-0005-0000-0000-0000F4230000}"/>
    <cellStyle name="Note 13 2 2 5" xfId="9163" xr:uid="{00000000-0005-0000-0000-0000F5230000}"/>
    <cellStyle name="Note 13 2 3" xfId="5406" xr:uid="{00000000-0005-0000-0000-0000F6230000}"/>
    <cellStyle name="Note 13 2 3 2" xfId="8356" xr:uid="{00000000-0005-0000-0000-0000F7230000}"/>
    <cellStyle name="Note 13 2 3 2 2" xfId="13096" xr:uid="{00000000-0005-0000-0000-0000F8230000}"/>
    <cellStyle name="Note 13 2 3 2 3" xfId="15625" xr:uid="{00000000-0005-0000-0000-0000F9230000}"/>
    <cellStyle name="Note 13 2 4" xfId="4960" xr:uid="{00000000-0005-0000-0000-0000FA230000}"/>
    <cellStyle name="Note 13 2 4 2" xfId="7912" xr:uid="{00000000-0005-0000-0000-0000FB230000}"/>
    <cellStyle name="Note 13 2 4 2 2" xfId="12652" xr:uid="{00000000-0005-0000-0000-0000FC230000}"/>
    <cellStyle name="Note 13 2 4 2 3" xfId="15181" xr:uid="{00000000-0005-0000-0000-0000FD230000}"/>
    <cellStyle name="Note 13 2 5" xfId="6275" xr:uid="{00000000-0005-0000-0000-0000FE230000}"/>
    <cellStyle name="Note 13 2 5 2" xfId="11189" xr:uid="{00000000-0005-0000-0000-0000FF230000}"/>
    <cellStyle name="Note 13 2 5 3" xfId="13797" xr:uid="{00000000-0005-0000-0000-000000240000}"/>
    <cellStyle name="Note 13 2 6" xfId="6858" xr:uid="{00000000-0005-0000-0000-000001240000}"/>
    <cellStyle name="Note 13 2 6 2" xfId="11627" xr:uid="{00000000-0005-0000-0000-000002240000}"/>
    <cellStyle name="Note 13 2 6 3" xfId="14166" xr:uid="{00000000-0005-0000-0000-000003240000}"/>
    <cellStyle name="Note 13 2 7" xfId="9637" xr:uid="{00000000-0005-0000-0000-000004240000}"/>
    <cellStyle name="Note 13 2 8" xfId="11481" xr:uid="{00000000-0005-0000-0000-000005240000}"/>
    <cellStyle name="Note 13 3" xfId="2584" xr:uid="{00000000-0005-0000-0000-000006240000}"/>
    <cellStyle name="Note 13 3 2" xfId="5405" xr:uid="{00000000-0005-0000-0000-000007240000}"/>
    <cellStyle name="Note 13 3 2 2" xfId="8355" xr:uid="{00000000-0005-0000-0000-000008240000}"/>
    <cellStyle name="Note 13 3 2 2 2" xfId="13095" xr:uid="{00000000-0005-0000-0000-000009240000}"/>
    <cellStyle name="Note 13 3 2 2 3" xfId="15624" xr:uid="{00000000-0005-0000-0000-00000A240000}"/>
    <cellStyle name="Note 13 3 3" xfId="4959" xr:uid="{00000000-0005-0000-0000-00000B240000}"/>
    <cellStyle name="Note 13 3 3 2" xfId="7911" xr:uid="{00000000-0005-0000-0000-00000C240000}"/>
    <cellStyle name="Note 13 3 3 2 2" xfId="12651" xr:uid="{00000000-0005-0000-0000-00000D240000}"/>
    <cellStyle name="Note 13 3 3 2 3" xfId="15180" xr:uid="{00000000-0005-0000-0000-00000E240000}"/>
    <cellStyle name="Note 13 3 4" xfId="6857" xr:uid="{00000000-0005-0000-0000-00000F240000}"/>
    <cellStyle name="Note 13 3 4 2" xfId="11626" xr:uid="{00000000-0005-0000-0000-000010240000}"/>
    <cellStyle name="Note 13 3 4 3" xfId="14165" xr:uid="{00000000-0005-0000-0000-000011240000}"/>
    <cellStyle name="Note 13 3 5" xfId="9636" xr:uid="{00000000-0005-0000-0000-000012240000}"/>
    <cellStyle name="Note 13 3 6" xfId="9324" xr:uid="{00000000-0005-0000-0000-000013240000}"/>
    <cellStyle name="Note 13 4" xfId="4363" xr:uid="{00000000-0005-0000-0000-000014240000}"/>
    <cellStyle name="Note 13 4 2" xfId="5849" xr:uid="{00000000-0005-0000-0000-000015240000}"/>
    <cellStyle name="Note 13 4 2 2" xfId="8799" xr:uid="{00000000-0005-0000-0000-000016240000}"/>
    <cellStyle name="Note 13 4 2 2 2" xfId="13539" xr:uid="{00000000-0005-0000-0000-000017240000}"/>
    <cellStyle name="Note 13 4 2 2 3" xfId="16068" xr:uid="{00000000-0005-0000-0000-000018240000}"/>
    <cellStyle name="Note 13 4 3" xfId="7340" xr:uid="{00000000-0005-0000-0000-000019240000}"/>
    <cellStyle name="Note 13 4 3 2" xfId="12080" xr:uid="{00000000-0005-0000-0000-00001A240000}"/>
    <cellStyle name="Note 13 4 3 3" xfId="14609" xr:uid="{00000000-0005-0000-0000-00001B240000}"/>
    <cellStyle name="Note 13 4 4" xfId="10418" xr:uid="{00000000-0005-0000-0000-00001C240000}"/>
    <cellStyle name="Note 13 4 5" xfId="10091" xr:uid="{00000000-0005-0000-0000-00001D240000}"/>
    <cellStyle name="Note 13 5" xfId="4651" xr:uid="{00000000-0005-0000-0000-00001E240000}"/>
    <cellStyle name="Note 13 5 2" xfId="7605" xr:uid="{00000000-0005-0000-0000-00001F240000}"/>
    <cellStyle name="Note 13 5 2 2" xfId="12345" xr:uid="{00000000-0005-0000-0000-000020240000}"/>
    <cellStyle name="Note 13 5 2 3" xfId="14874" xr:uid="{00000000-0005-0000-0000-000021240000}"/>
    <cellStyle name="Note 13 5 3" xfId="10684" xr:uid="{00000000-0005-0000-0000-000022240000}"/>
    <cellStyle name="Note 13 5 4" xfId="9032" xr:uid="{00000000-0005-0000-0000-000023240000}"/>
    <cellStyle name="Note 13 6" xfId="6276" xr:uid="{00000000-0005-0000-0000-000024240000}"/>
    <cellStyle name="Note 13 6 2" xfId="11190" xr:uid="{00000000-0005-0000-0000-000025240000}"/>
    <cellStyle name="Note 13 6 3" xfId="13798" xr:uid="{00000000-0005-0000-0000-000026240000}"/>
    <cellStyle name="Note 14" xfId="1794" xr:uid="{00000000-0005-0000-0000-000027240000}"/>
    <cellStyle name="Note 14 2" xfId="2587" xr:uid="{00000000-0005-0000-0000-000028240000}"/>
    <cellStyle name="Note 14 2 2" xfId="4366" xr:uid="{00000000-0005-0000-0000-000029240000}"/>
    <cellStyle name="Note 14 2 2 2" xfId="5852" xr:uid="{00000000-0005-0000-0000-00002A240000}"/>
    <cellStyle name="Note 14 2 2 2 2" xfId="8802" xr:uid="{00000000-0005-0000-0000-00002B240000}"/>
    <cellStyle name="Note 14 2 2 2 2 2" xfId="13542" xr:uid="{00000000-0005-0000-0000-00002C240000}"/>
    <cellStyle name="Note 14 2 2 2 2 3" xfId="16071" xr:uid="{00000000-0005-0000-0000-00002D240000}"/>
    <cellStyle name="Note 14 2 2 3" xfId="7343" xr:uid="{00000000-0005-0000-0000-00002E240000}"/>
    <cellStyle name="Note 14 2 2 3 2" xfId="12083" xr:uid="{00000000-0005-0000-0000-00002F240000}"/>
    <cellStyle name="Note 14 2 2 3 3" xfId="14612" xr:uid="{00000000-0005-0000-0000-000030240000}"/>
    <cellStyle name="Note 14 2 2 4" xfId="10421" xr:uid="{00000000-0005-0000-0000-000031240000}"/>
    <cellStyle name="Note 14 2 2 5" xfId="9162" xr:uid="{00000000-0005-0000-0000-000032240000}"/>
    <cellStyle name="Note 14 2 3" xfId="5408" xr:uid="{00000000-0005-0000-0000-000033240000}"/>
    <cellStyle name="Note 14 2 3 2" xfId="8358" xr:uid="{00000000-0005-0000-0000-000034240000}"/>
    <cellStyle name="Note 14 2 3 2 2" xfId="13098" xr:uid="{00000000-0005-0000-0000-000035240000}"/>
    <cellStyle name="Note 14 2 3 2 3" xfId="15627" xr:uid="{00000000-0005-0000-0000-000036240000}"/>
    <cellStyle name="Note 14 2 4" xfId="4962" xr:uid="{00000000-0005-0000-0000-000037240000}"/>
    <cellStyle name="Note 14 2 4 2" xfId="7914" xr:uid="{00000000-0005-0000-0000-000038240000}"/>
    <cellStyle name="Note 14 2 4 2 2" xfId="12654" xr:uid="{00000000-0005-0000-0000-000039240000}"/>
    <cellStyle name="Note 14 2 4 2 3" xfId="15183" xr:uid="{00000000-0005-0000-0000-00003A240000}"/>
    <cellStyle name="Note 14 2 5" xfId="6273" xr:uid="{00000000-0005-0000-0000-00003B240000}"/>
    <cellStyle name="Note 14 2 5 2" xfId="11187" xr:uid="{00000000-0005-0000-0000-00003C240000}"/>
    <cellStyle name="Note 14 2 5 3" xfId="13795" xr:uid="{00000000-0005-0000-0000-00003D240000}"/>
    <cellStyle name="Note 14 2 6" xfId="6860" xr:uid="{00000000-0005-0000-0000-00003E240000}"/>
    <cellStyle name="Note 14 2 6 2" xfId="11629" xr:uid="{00000000-0005-0000-0000-00003F240000}"/>
    <cellStyle name="Note 14 2 6 3" xfId="14168" xr:uid="{00000000-0005-0000-0000-000040240000}"/>
    <cellStyle name="Note 14 2 7" xfId="9639" xr:uid="{00000000-0005-0000-0000-000041240000}"/>
    <cellStyle name="Note 14 2 8" xfId="10312" xr:uid="{00000000-0005-0000-0000-000042240000}"/>
    <cellStyle name="Note 14 3" xfId="2586" xr:uid="{00000000-0005-0000-0000-000043240000}"/>
    <cellStyle name="Note 14 3 2" xfId="5407" xr:uid="{00000000-0005-0000-0000-000044240000}"/>
    <cellStyle name="Note 14 3 2 2" xfId="8357" xr:uid="{00000000-0005-0000-0000-000045240000}"/>
    <cellStyle name="Note 14 3 2 2 2" xfId="13097" xr:uid="{00000000-0005-0000-0000-000046240000}"/>
    <cellStyle name="Note 14 3 2 2 3" xfId="15626" xr:uid="{00000000-0005-0000-0000-000047240000}"/>
    <cellStyle name="Note 14 3 3" xfId="4961" xr:uid="{00000000-0005-0000-0000-000048240000}"/>
    <cellStyle name="Note 14 3 3 2" xfId="7913" xr:uid="{00000000-0005-0000-0000-000049240000}"/>
    <cellStyle name="Note 14 3 3 2 2" xfId="12653" xr:uid="{00000000-0005-0000-0000-00004A240000}"/>
    <cellStyle name="Note 14 3 3 2 3" xfId="15182" xr:uid="{00000000-0005-0000-0000-00004B240000}"/>
    <cellStyle name="Note 14 3 4" xfId="6859" xr:uid="{00000000-0005-0000-0000-00004C240000}"/>
    <cellStyle name="Note 14 3 4 2" xfId="11628" xr:uid="{00000000-0005-0000-0000-00004D240000}"/>
    <cellStyle name="Note 14 3 4 3" xfId="14167" xr:uid="{00000000-0005-0000-0000-00004E240000}"/>
    <cellStyle name="Note 14 3 5" xfId="9638" xr:uid="{00000000-0005-0000-0000-00004F240000}"/>
    <cellStyle name="Note 14 3 6" xfId="11975" xr:uid="{00000000-0005-0000-0000-000050240000}"/>
    <cellStyle name="Note 14 4" xfId="4365" xr:uid="{00000000-0005-0000-0000-000051240000}"/>
    <cellStyle name="Note 14 4 2" xfId="5851" xr:uid="{00000000-0005-0000-0000-000052240000}"/>
    <cellStyle name="Note 14 4 2 2" xfId="8801" xr:uid="{00000000-0005-0000-0000-000053240000}"/>
    <cellStyle name="Note 14 4 2 2 2" xfId="13541" xr:uid="{00000000-0005-0000-0000-000054240000}"/>
    <cellStyle name="Note 14 4 2 2 3" xfId="16070" xr:uid="{00000000-0005-0000-0000-000055240000}"/>
    <cellStyle name="Note 14 4 3" xfId="7342" xr:uid="{00000000-0005-0000-0000-000056240000}"/>
    <cellStyle name="Note 14 4 3 2" xfId="12082" xr:uid="{00000000-0005-0000-0000-000057240000}"/>
    <cellStyle name="Note 14 4 3 3" xfId="14611" xr:uid="{00000000-0005-0000-0000-000058240000}"/>
    <cellStyle name="Note 14 4 4" xfId="10420" xr:uid="{00000000-0005-0000-0000-000059240000}"/>
    <cellStyle name="Note 14 4 5" xfId="10090" xr:uid="{00000000-0005-0000-0000-00005A240000}"/>
    <cellStyle name="Note 14 5" xfId="4652" xr:uid="{00000000-0005-0000-0000-00005B240000}"/>
    <cellStyle name="Note 14 5 2" xfId="7606" xr:uid="{00000000-0005-0000-0000-00005C240000}"/>
    <cellStyle name="Note 14 5 2 2" xfId="12346" xr:uid="{00000000-0005-0000-0000-00005D240000}"/>
    <cellStyle name="Note 14 5 2 3" xfId="14875" xr:uid="{00000000-0005-0000-0000-00005E240000}"/>
    <cellStyle name="Note 14 5 3" xfId="10685" xr:uid="{00000000-0005-0000-0000-00005F240000}"/>
    <cellStyle name="Note 14 5 4" xfId="9960" xr:uid="{00000000-0005-0000-0000-000060240000}"/>
    <cellStyle name="Note 14 6" xfId="6274" xr:uid="{00000000-0005-0000-0000-000061240000}"/>
    <cellStyle name="Note 14 6 2" xfId="11188" xr:uid="{00000000-0005-0000-0000-000062240000}"/>
    <cellStyle name="Note 14 6 3" xfId="13796" xr:uid="{00000000-0005-0000-0000-000063240000}"/>
    <cellStyle name="Note 15" xfId="1795" xr:uid="{00000000-0005-0000-0000-000064240000}"/>
    <cellStyle name="Note 15 2" xfId="2589" xr:uid="{00000000-0005-0000-0000-000065240000}"/>
    <cellStyle name="Note 15 2 2" xfId="4368" xr:uid="{00000000-0005-0000-0000-000066240000}"/>
    <cellStyle name="Note 15 2 2 2" xfId="5854" xr:uid="{00000000-0005-0000-0000-000067240000}"/>
    <cellStyle name="Note 15 2 2 2 2" xfId="8804" xr:uid="{00000000-0005-0000-0000-000068240000}"/>
    <cellStyle name="Note 15 2 2 2 2 2" xfId="13544" xr:uid="{00000000-0005-0000-0000-000069240000}"/>
    <cellStyle name="Note 15 2 2 2 2 3" xfId="16073" xr:uid="{00000000-0005-0000-0000-00006A240000}"/>
    <cellStyle name="Note 15 2 2 3" xfId="7345" xr:uid="{00000000-0005-0000-0000-00006B240000}"/>
    <cellStyle name="Note 15 2 2 3 2" xfId="12085" xr:uid="{00000000-0005-0000-0000-00006C240000}"/>
    <cellStyle name="Note 15 2 2 3 3" xfId="14614" xr:uid="{00000000-0005-0000-0000-00006D240000}"/>
    <cellStyle name="Note 15 2 2 4" xfId="10423" xr:uid="{00000000-0005-0000-0000-00006E240000}"/>
    <cellStyle name="Note 15 2 2 5" xfId="9161" xr:uid="{00000000-0005-0000-0000-00006F240000}"/>
    <cellStyle name="Note 15 2 3" xfId="5410" xr:uid="{00000000-0005-0000-0000-000070240000}"/>
    <cellStyle name="Note 15 2 3 2" xfId="8360" xr:uid="{00000000-0005-0000-0000-000071240000}"/>
    <cellStyle name="Note 15 2 3 2 2" xfId="13100" xr:uid="{00000000-0005-0000-0000-000072240000}"/>
    <cellStyle name="Note 15 2 3 2 3" xfId="15629" xr:uid="{00000000-0005-0000-0000-000073240000}"/>
    <cellStyle name="Note 15 2 4" xfId="4964" xr:uid="{00000000-0005-0000-0000-000074240000}"/>
    <cellStyle name="Note 15 2 4 2" xfId="7916" xr:uid="{00000000-0005-0000-0000-000075240000}"/>
    <cellStyle name="Note 15 2 4 2 2" xfId="12656" xr:uid="{00000000-0005-0000-0000-000076240000}"/>
    <cellStyle name="Note 15 2 4 2 3" xfId="15185" xr:uid="{00000000-0005-0000-0000-000077240000}"/>
    <cellStyle name="Note 15 2 5" xfId="6271" xr:uid="{00000000-0005-0000-0000-000078240000}"/>
    <cellStyle name="Note 15 2 5 2" xfId="11185" xr:uid="{00000000-0005-0000-0000-000079240000}"/>
    <cellStyle name="Note 15 2 5 3" xfId="13793" xr:uid="{00000000-0005-0000-0000-00007A240000}"/>
    <cellStyle name="Note 15 2 6" xfId="6862" xr:uid="{00000000-0005-0000-0000-00007B240000}"/>
    <cellStyle name="Note 15 2 6 2" xfId="11631" xr:uid="{00000000-0005-0000-0000-00007C240000}"/>
    <cellStyle name="Note 15 2 6 3" xfId="14170" xr:uid="{00000000-0005-0000-0000-00007D240000}"/>
    <cellStyle name="Note 15 2 7" xfId="9641" xr:uid="{00000000-0005-0000-0000-00007E240000}"/>
    <cellStyle name="Note 15 2 8" xfId="11480" xr:uid="{00000000-0005-0000-0000-00007F240000}"/>
    <cellStyle name="Note 15 3" xfId="2588" xr:uid="{00000000-0005-0000-0000-000080240000}"/>
    <cellStyle name="Note 15 3 2" xfId="5409" xr:uid="{00000000-0005-0000-0000-000081240000}"/>
    <cellStyle name="Note 15 3 2 2" xfId="8359" xr:uid="{00000000-0005-0000-0000-000082240000}"/>
    <cellStyle name="Note 15 3 2 2 2" xfId="13099" xr:uid="{00000000-0005-0000-0000-000083240000}"/>
    <cellStyle name="Note 15 3 2 2 3" xfId="15628" xr:uid="{00000000-0005-0000-0000-000084240000}"/>
    <cellStyle name="Note 15 3 3" xfId="4963" xr:uid="{00000000-0005-0000-0000-000085240000}"/>
    <cellStyle name="Note 15 3 3 2" xfId="7915" xr:uid="{00000000-0005-0000-0000-000086240000}"/>
    <cellStyle name="Note 15 3 3 2 2" xfId="12655" xr:uid="{00000000-0005-0000-0000-000087240000}"/>
    <cellStyle name="Note 15 3 3 2 3" xfId="15184" xr:uid="{00000000-0005-0000-0000-000088240000}"/>
    <cellStyle name="Note 15 3 4" xfId="6861" xr:uid="{00000000-0005-0000-0000-000089240000}"/>
    <cellStyle name="Note 15 3 4 2" xfId="11630" xr:uid="{00000000-0005-0000-0000-00008A240000}"/>
    <cellStyle name="Note 15 3 4 3" xfId="14169" xr:uid="{00000000-0005-0000-0000-00008B240000}"/>
    <cellStyle name="Note 15 3 5" xfId="9640" xr:uid="{00000000-0005-0000-0000-00008C240000}"/>
    <cellStyle name="Note 15 3 6" xfId="9468" xr:uid="{00000000-0005-0000-0000-00008D240000}"/>
    <cellStyle name="Note 15 4" xfId="4367" xr:uid="{00000000-0005-0000-0000-00008E240000}"/>
    <cellStyle name="Note 15 4 2" xfId="5853" xr:uid="{00000000-0005-0000-0000-00008F240000}"/>
    <cellStyle name="Note 15 4 2 2" xfId="8803" xr:uid="{00000000-0005-0000-0000-000090240000}"/>
    <cellStyle name="Note 15 4 2 2 2" xfId="13543" xr:uid="{00000000-0005-0000-0000-000091240000}"/>
    <cellStyle name="Note 15 4 2 2 3" xfId="16072" xr:uid="{00000000-0005-0000-0000-000092240000}"/>
    <cellStyle name="Note 15 4 3" xfId="7344" xr:uid="{00000000-0005-0000-0000-000093240000}"/>
    <cellStyle name="Note 15 4 3 2" xfId="12084" xr:uid="{00000000-0005-0000-0000-000094240000}"/>
    <cellStyle name="Note 15 4 3 3" xfId="14613" xr:uid="{00000000-0005-0000-0000-000095240000}"/>
    <cellStyle name="Note 15 4 4" xfId="10422" xr:uid="{00000000-0005-0000-0000-000096240000}"/>
    <cellStyle name="Note 15 4 5" xfId="10089" xr:uid="{00000000-0005-0000-0000-000097240000}"/>
    <cellStyle name="Note 15 5" xfId="4653" xr:uid="{00000000-0005-0000-0000-000098240000}"/>
    <cellStyle name="Note 15 5 2" xfId="7607" xr:uid="{00000000-0005-0000-0000-000099240000}"/>
    <cellStyle name="Note 15 5 2 2" xfId="12347" xr:uid="{00000000-0005-0000-0000-00009A240000}"/>
    <cellStyle name="Note 15 5 2 3" xfId="14876" xr:uid="{00000000-0005-0000-0000-00009B240000}"/>
    <cellStyle name="Note 15 5 3" xfId="10686" xr:uid="{00000000-0005-0000-0000-00009C240000}"/>
    <cellStyle name="Note 15 5 4" xfId="9031" xr:uid="{00000000-0005-0000-0000-00009D240000}"/>
    <cellStyle name="Note 15 6" xfId="6272" xr:uid="{00000000-0005-0000-0000-00009E240000}"/>
    <cellStyle name="Note 15 6 2" xfId="11186" xr:uid="{00000000-0005-0000-0000-00009F240000}"/>
    <cellStyle name="Note 15 6 3" xfId="13794" xr:uid="{00000000-0005-0000-0000-0000A0240000}"/>
    <cellStyle name="Note 16" xfId="1796" xr:uid="{00000000-0005-0000-0000-0000A1240000}"/>
    <cellStyle name="Note 16 2" xfId="2591" xr:uid="{00000000-0005-0000-0000-0000A2240000}"/>
    <cellStyle name="Note 16 2 2" xfId="4370" xr:uid="{00000000-0005-0000-0000-0000A3240000}"/>
    <cellStyle name="Note 16 2 2 2" xfId="5856" xr:uid="{00000000-0005-0000-0000-0000A4240000}"/>
    <cellStyle name="Note 16 2 2 2 2" xfId="8806" xr:uid="{00000000-0005-0000-0000-0000A5240000}"/>
    <cellStyle name="Note 16 2 2 2 2 2" xfId="13546" xr:uid="{00000000-0005-0000-0000-0000A6240000}"/>
    <cellStyle name="Note 16 2 2 2 2 3" xfId="16075" xr:uid="{00000000-0005-0000-0000-0000A7240000}"/>
    <cellStyle name="Note 16 2 2 3" xfId="7347" xr:uid="{00000000-0005-0000-0000-0000A8240000}"/>
    <cellStyle name="Note 16 2 2 3 2" xfId="12087" xr:uid="{00000000-0005-0000-0000-0000A9240000}"/>
    <cellStyle name="Note 16 2 2 3 3" xfId="14616" xr:uid="{00000000-0005-0000-0000-0000AA240000}"/>
    <cellStyle name="Note 16 2 2 4" xfId="10425" xr:uid="{00000000-0005-0000-0000-0000AB240000}"/>
    <cellStyle name="Note 16 2 2 5" xfId="9160" xr:uid="{00000000-0005-0000-0000-0000AC240000}"/>
    <cellStyle name="Note 16 2 3" xfId="5412" xr:uid="{00000000-0005-0000-0000-0000AD240000}"/>
    <cellStyle name="Note 16 2 3 2" xfId="8362" xr:uid="{00000000-0005-0000-0000-0000AE240000}"/>
    <cellStyle name="Note 16 2 3 2 2" xfId="13102" xr:uid="{00000000-0005-0000-0000-0000AF240000}"/>
    <cellStyle name="Note 16 2 3 2 3" xfId="15631" xr:uid="{00000000-0005-0000-0000-0000B0240000}"/>
    <cellStyle name="Note 16 2 4" xfId="4966" xr:uid="{00000000-0005-0000-0000-0000B1240000}"/>
    <cellStyle name="Note 16 2 4 2" xfId="7918" xr:uid="{00000000-0005-0000-0000-0000B2240000}"/>
    <cellStyle name="Note 16 2 4 2 2" xfId="12658" xr:uid="{00000000-0005-0000-0000-0000B3240000}"/>
    <cellStyle name="Note 16 2 4 2 3" xfId="15187" xr:uid="{00000000-0005-0000-0000-0000B4240000}"/>
    <cellStyle name="Note 16 2 5" xfId="6269" xr:uid="{00000000-0005-0000-0000-0000B5240000}"/>
    <cellStyle name="Note 16 2 5 2" xfId="11183" xr:uid="{00000000-0005-0000-0000-0000B6240000}"/>
    <cellStyle name="Note 16 2 5 3" xfId="13791" xr:uid="{00000000-0005-0000-0000-0000B7240000}"/>
    <cellStyle name="Note 16 2 6" xfId="6864" xr:uid="{00000000-0005-0000-0000-0000B8240000}"/>
    <cellStyle name="Note 16 2 6 2" xfId="11633" xr:uid="{00000000-0005-0000-0000-0000B9240000}"/>
    <cellStyle name="Note 16 2 6 3" xfId="14172" xr:uid="{00000000-0005-0000-0000-0000BA240000}"/>
    <cellStyle name="Note 16 2 7" xfId="9643" xr:uid="{00000000-0005-0000-0000-0000BB240000}"/>
    <cellStyle name="Note 16 2 8" xfId="9323" xr:uid="{00000000-0005-0000-0000-0000BC240000}"/>
    <cellStyle name="Note 16 3" xfId="2590" xr:uid="{00000000-0005-0000-0000-0000BD240000}"/>
    <cellStyle name="Note 16 3 2" xfId="5411" xr:uid="{00000000-0005-0000-0000-0000BE240000}"/>
    <cellStyle name="Note 16 3 2 2" xfId="8361" xr:uid="{00000000-0005-0000-0000-0000BF240000}"/>
    <cellStyle name="Note 16 3 2 2 2" xfId="13101" xr:uid="{00000000-0005-0000-0000-0000C0240000}"/>
    <cellStyle name="Note 16 3 2 2 3" xfId="15630" xr:uid="{00000000-0005-0000-0000-0000C1240000}"/>
    <cellStyle name="Note 16 3 3" xfId="4965" xr:uid="{00000000-0005-0000-0000-0000C2240000}"/>
    <cellStyle name="Note 16 3 3 2" xfId="7917" xr:uid="{00000000-0005-0000-0000-0000C3240000}"/>
    <cellStyle name="Note 16 3 3 2 2" xfId="12657" xr:uid="{00000000-0005-0000-0000-0000C4240000}"/>
    <cellStyle name="Note 16 3 3 2 3" xfId="15186" xr:uid="{00000000-0005-0000-0000-0000C5240000}"/>
    <cellStyle name="Note 16 3 4" xfId="6863" xr:uid="{00000000-0005-0000-0000-0000C6240000}"/>
    <cellStyle name="Note 16 3 4 2" xfId="11632" xr:uid="{00000000-0005-0000-0000-0000C7240000}"/>
    <cellStyle name="Note 16 3 4 3" xfId="14171" xr:uid="{00000000-0005-0000-0000-0000C8240000}"/>
    <cellStyle name="Note 16 3 5" xfId="9642" xr:uid="{00000000-0005-0000-0000-0000C9240000}"/>
    <cellStyle name="Note 16 3 6" xfId="9467" xr:uid="{00000000-0005-0000-0000-0000CA240000}"/>
    <cellStyle name="Note 16 4" xfId="4369" xr:uid="{00000000-0005-0000-0000-0000CB240000}"/>
    <cellStyle name="Note 16 4 2" xfId="5855" xr:uid="{00000000-0005-0000-0000-0000CC240000}"/>
    <cellStyle name="Note 16 4 2 2" xfId="8805" xr:uid="{00000000-0005-0000-0000-0000CD240000}"/>
    <cellStyle name="Note 16 4 2 2 2" xfId="13545" xr:uid="{00000000-0005-0000-0000-0000CE240000}"/>
    <cellStyle name="Note 16 4 2 2 3" xfId="16074" xr:uid="{00000000-0005-0000-0000-0000CF240000}"/>
    <cellStyle name="Note 16 4 3" xfId="7346" xr:uid="{00000000-0005-0000-0000-0000D0240000}"/>
    <cellStyle name="Note 16 4 3 2" xfId="12086" xr:uid="{00000000-0005-0000-0000-0000D1240000}"/>
    <cellStyle name="Note 16 4 3 3" xfId="14615" xr:uid="{00000000-0005-0000-0000-0000D2240000}"/>
    <cellStyle name="Note 16 4 4" xfId="10424" xr:uid="{00000000-0005-0000-0000-0000D3240000}"/>
    <cellStyle name="Note 16 4 5" xfId="10088" xr:uid="{00000000-0005-0000-0000-0000D4240000}"/>
    <cellStyle name="Note 16 5" xfId="4654" xr:uid="{00000000-0005-0000-0000-0000D5240000}"/>
    <cellStyle name="Note 16 5 2" xfId="7608" xr:uid="{00000000-0005-0000-0000-0000D6240000}"/>
    <cellStyle name="Note 16 5 2 2" xfId="12348" xr:uid="{00000000-0005-0000-0000-0000D7240000}"/>
    <cellStyle name="Note 16 5 2 3" xfId="14877" xr:uid="{00000000-0005-0000-0000-0000D8240000}"/>
    <cellStyle name="Note 16 5 3" xfId="10687" xr:uid="{00000000-0005-0000-0000-0000D9240000}"/>
    <cellStyle name="Note 16 5 4" xfId="9959" xr:uid="{00000000-0005-0000-0000-0000DA240000}"/>
    <cellStyle name="Note 16 6" xfId="6270" xr:uid="{00000000-0005-0000-0000-0000DB240000}"/>
    <cellStyle name="Note 16 6 2" xfId="11184" xr:uid="{00000000-0005-0000-0000-0000DC240000}"/>
    <cellStyle name="Note 16 6 3" xfId="13792" xr:uid="{00000000-0005-0000-0000-0000DD240000}"/>
    <cellStyle name="Note 17" xfId="1797" xr:uid="{00000000-0005-0000-0000-0000DE240000}"/>
    <cellStyle name="Note 17 2" xfId="2593" xr:uid="{00000000-0005-0000-0000-0000DF240000}"/>
    <cellStyle name="Note 17 2 2" xfId="4372" xr:uid="{00000000-0005-0000-0000-0000E0240000}"/>
    <cellStyle name="Note 17 2 2 2" xfId="5858" xr:uid="{00000000-0005-0000-0000-0000E1240000}"/>
    <cellStyle name="Note 17 2 2 2 2" xfId="8808" xr:uid="{00000000-0005-0000-0000-0000E2240000}"/>
    <cellStyle name="Note 17 2 2 2 2 2" xfId="13548" xr:uid="{00000000-0005-0000-0000-0000E3240000}"/>
    <cellStyle name="Note 17 2 2 2 2 3" xfId="16077" xr:uid="{00000000-0005-0000-0000-0000E4240000}"/>
    <cellStyle name="Note 17 2 2 3" xfId="7349" xr:uid="{00000000-0005-0000-0000-0000E5240000}"/>
    <cellStyle name="Note 17 2 2 3 2" xfId="12089" xr:uid="{00000000-0005-0000-0000-0000E6240000}"/>
    <cellStyle name="Note 17 2 2 3 3" xfId="14618" xr:uid="{00000000-0005-0000-0000-0000E7240000}"/>
    <cellStyle name="Note 17 2 2 4" xfId="10427" xr:uid="{00000000-0005-0000-0000-0000E8240000}"/>
    <cellStyle name="Note 17 2 2 5" xfId="9159" xr:uid="{00000000-0005-0000-0000-0000E9240000}"/>
    <cellStyle name="Note 17 2 3" xfId="5414" xr:uid="{00000000-0005-0000-0000-0000EA240000}"/>
    <cellStyle name="Note 17 2 3 2" xfId="8364" xr:uid="{00000000-0005-0000-0000-0000EB240000}"/>
    <cellStyle name="Note 17 2 3 2 2" xfId="13104" xr:uid="{00000000-0005-0000-0000-0000EC240000}"/>
    <cellStyle name="Note 17 2 3 2 3" xfId="15633" xr:uid="{00000000-0005-0000-0000-0000ED240000}"/>
    <cellStyle name="Note 17 2 4" xfId="4968" xr:uid="{00000000-0005-0000-0000-0000EE240000}"/>
    <cellStyle name="Note 17 2 4 2" xfId="7920" xr:uid="{00000000-0005-0000-0000-0000EF240000}"/>
    <cellStyle name="Note 17 2 4 2 2" xfId="12660" xr:uid="{00000000-0005-0000-0000-0000F0240000}"/>
    <cellStyle name="Note 17 2 4 2 3" xfId="15189" xr:uid="{00000000-0005-0000-0000-0000F1240000}"/>
    <cellStyle name="Note 17 2 5" xfId="6267" xr:uid="{00000000-0005-0000-0000-0000F2240000}"/>
    <cellStyle name="Note 17 2 5 2" xfId="11181" xr:uid="{00000000-0005-0000-0000-0000F3240000}"/>
    <cellStyle name="Note 17 2 5 3" xfId="13789" xr:uid="{00000000-0005-0000-0000-0000F4240000}"/>
    <cellStyle name="Note 17 2 6" xfId="6866" xr:uid="{00000000-0005-0000-0000-0000F5240000}"/>
    <cellStyle name="Note 17 2 6 2" xfId="11635" xr:uid="{00000000-0005-0000-0000-0000F6240000}"/>
    <cellStyle name="Note 17 2 6 3" xfId="14174" xr:uid="{00000000-0005-0000-0000-0000F7240000}"/>
    <cellStyle name="Note 17 2 7" xfId="9645" xr:uid="{00000000-0005-0000-0000-0000F8240000}"/>
    <cellStyle name="Note 17 2 8" xfId="9466" xr:uid="{00000000-0005-0000-0000-0000F9240000}"/>
    <cellStyle name="Note 17 3" xfId="2592" xr:uid="{00000000-0005-0000-0000-0000FA240000}"/>
    <cellStyle name="Note 17 3 2" xfId="5413" xr:uid="{00000000-0005-0000-0000-0000FB240000}"/>
    <cellStyle name="Note 17 3 2 2" xfId="8363" xr:uid="{00000000-0005-0000-0000-0000FC240000}"/>
    <cellStyle name="Note 17 3 2 2 2" xfId="13103" xr:uid="{00000000-0005-0000-0000-0000FD240000}"/>
    <cellStyle name="Note 17 3 2 2 3" xfId="15632" xr:uid="{00000000-0005-0000-0000-0000FE240000}"/>
    <cellStyle name="Note 17 3 3" xfId="4967" xr:uid="{00000000-0005-0000-0000-0000FF240000}"/>
    <cellStyle name="Note 17 3 3 2" xfId="7919" xr:uid="{00000000-0005-0000-0000-000000250000}"/>
    <cellStyle name="Note 17 3 3 2 2" xfId="12659" xr:uid="{00000000-0005-0000-0000-000001250000}"/>
    <cellStyle name="Note 17 3 3 2 3" xfId="15188" xr:uid="{00000000-0005-0000-0000-000002250000}"/>
    <cellStyle name="Note 17 3 4" xfId="6865" xr:uid="{00000000-0005-0000-0000-000003250000}"/>
    <cellStyle name="Note 17 3 4 2" xfId="11634" xr:uid="{00000000-0005-0000-0000-000004250000}"/>
    <cellStyle name="Note 17 3 4 3" xfId="14173" xr:uid="{00000000-0005-0000-0000-000005250000}"/>
    <cellStyle name="Note 17 3 5" xfId="9644" xr:uid="{00000000-0005-0000-0000-000006250000}"/>
    <cellStyle name="Note 17 3 6" xfId="11479" xr:uid="{00000000-0005-0000-0000-000007250000}"/>
    <cellStyle name="Note 17 4" xfId="4371" xr:uid="{00000000-0005-0000-0000-000008250000}"/>
    <cellStyle name="Note 17 4 2" xfId="5857" xr:uid="{00000000-0005-0000-0000-000009250000}"/>
    <cellStyle name="Note 17 4 2 2" xfId="8807" xr:uid="{00000000-0005-0000-0000-00000A250000}"/>
    <cellStyle name="Note 17 4 2 2 2" xfId="13547" xr:uid="{00000000-0005-0000-0000-00000B250000}"/>
    <cellStyle name="Note 17 4 2 2 3" xfId="16076" xr:uid="{00000000-0005-0000-0000-00000C250000}"/>
    <cellStyle name="Note 17 4 3" xfId="7348" xr:uid="{00000000-0005-0000-0000-00000D250000}"/>
    <cellStyle name="Note 17 4 3 2" xfId="12088" xr:uid="{00000000-0005-0000-0000-00000E250000}"/>
    <cellStyle name="Note 17 4 3 3" xfId="14617" xr:uid="{00000000-0005-0000-0000-00000F250000}"/>
    <cellStyle name="Note 17 4 4" xfId="10426" xr:uid="{00000000-0005-0000-0000-000010250000}"/>
    <cellStyle name="Note 17 4 5" xfId="10087" xr:uid="{00000000-0005-0000-0000-000011250000}"/>
    <cellStyle name="Note 17 5" xfId="4655" xr:uid="{00000000-0005-0000-0000-000012250000}"/>
    <cellStyle name="Note 17 5 2" xfId="7609" xr:uid="{00000000-0005-0000-0000-000013250000}"/>
    <cellStyle name="Note 17 5 2 2" xfId="12349" xr:uid="{00000000-0005-0000-0000-000014250000}"/>
    <cellStyle name="Note 17 5 2 3" xfId="14878" xr:uid="{00000000-0005-0000-0000-000015250000}"/>
    <cellStyle name="Note 17 5 3" xfId="10688" xr:uid="{00000000-0005-0000-0000-000016250000}"/>
    <cellStyle name="Note 17 5 4" xfId="9030" xr:uid="{00000000-0005-0000-0000-000017250000}"/>
    <cellStyle name="Note 17 6" xfId="6268" xr:uid="{00000000-0005-0000-0000-000018250000}"/>
    <cellStyle name="Note 17 6 2" xfId="11182" xr:uid="{00000000-0005-0000-0000-000019250000}"/>
    <cellStyle name="Note 17 6 3" xfId="13790" xr:uid="{00000000-0005-0000-0000-00001A250000}"/>
    <cellStyle name="Note 18" xfId="1798" xr:uid="{00000000-0005-0000-0000-00001B250000}"/>
    <cellStyle name="Note 18 2" xfId="2595" xr:uid="{00000000-0005-0000-0000-00001C250000}"/>
    <cellStyle name="Note 18 2 2" xfId="4374" xr:uid="{00000000-0005-0000-0000-00001D250000}"/>
    <cellStyle name="Note 18 2 2 2" xfId="5860" xr:uid="{00000000-0005-0000-0000-00001E250000}"/>
    <cellStyle name="Note 18 2 2 2 2" xfId="8810" xr:uid="{00000000-0005-0000-0000-00001F250000}"/>
    <cellStyle name="Note 18 2 2 2 2 2" xfId="13550" xr:uid="{00000000-0005-0000-0000-000020250000}"/>
    <cellStyle name="Note 18 2 2 2 2 3" xfId="16079" xr:uid="{00000000-0005-0000-0000-000021250000}"/>
    <cellStyle name="Note 18 2 2 3" xfId="7351" xr:uid="{00000000-0005-0000-0000-000022250000}"/>
    <cellStyle name="Note 18 2 2 3 2" xfId="12091" xr:uid="{00000000-0005-0000-0000-000023250000}"/>
    <cellStyle name="Note 18 2 2 3 3" xfId="14620" xr:uid="{00000000-0005-0000-0000-000024250000}"/>
    <cellStyle name="Note 18 2 2 4" xfId="10429" xr:uid="{00000000-0005-0000-0000-000025250000}"/>
    <cellStyle name="Note 18 2 2 5" xfId="9158" xr:uid="{00000000-0005-0000-0000-000026250000}"/>
    <cellStyle name="Note 18 2 3" xfId="5416" xr:uid="{00000000-0005-0000-0000-000027250000}"/>
    <cellStyle name="Note 18 2 3 2" xfId="8366" xr:uid="{00000000-0005-0000-0000-000028250000}"/>
    <cellStyle name="Note 18 2 3 2 2" xfId="13106" xr:uid="{00000000-0005-0000-0000-000029250000}"/>
    <cellStyle name="Note 18 2 3 2 3" xfId="15635" xr:uid="{00000000-0005-0000-0000-00002A250000}"/>
    <cellStyle name="Note 18 2 4" xfId="4970" xr:uid="{00000000-0005-0000-0000-00002B250000}"/>
    <cellStyle name="Note 18 2 4 2" xfId="7922" xr:uid="{00000000-0005-0000-0000-00002C250000}"/>
    <cellStyle name="Note 18 2 4 2 2" xfId="12662" xr:uid="{00000000-0005-0000-0000-00002D250000}"/>
    <cellStyle name="Note 18 2 4 2 3" xfId="15191" xr:uid="{00000000-0005-0000-0000-00002E250000}"/>
    <cellStyle name="Note 18 2 5" xfId="6265" xr:uid="{00000000-0005-0000-0000-00002F250000}"/>
    <cellStyle name="Note 18 2 5 2" xfId="11179" xr:uid="{00000000-0005-0000-0000-000030250000}"/>
    <cellStyle name="Note 18 2 5 3" xfId="13787" xr:uid="{00000000-0005-0000-0000-000031250000}"/>
    <cellStyle name="Note 18 2 6" xfId="6868" xr:uid="{00000000-0005-0000-0000-000032250000}"/>
    <cellStyle name="Note 18 2 6 2" xfId="11637" xr:uid="{00000000-0005-0000-0000-000033250000}"/>
    <cellStyle name="Note 18 2 6 3" xfId="14176" xr:uid="{00000000-0005-0000-0000-000034250000}"/>
    <cellStyle name="Note 18 2 7" xfId="9647" xr:uid="{00000000-0005-0000-0000-000035250000}"/>
    <cellStyle name="Note 18 2 8" xfId="11478" xr:uid="{00000000-0005-0000-0000-000036250000}"/>
    <cellStyle name="Note 18 3" xfId="2594" xr:uid="{00000000-0005-0000-0000-000037250000}"/>
    <cellStyle name="Note 18 3 2" xfId="5415" xr:uid="{00000000-0005-0000-0000-000038250000}"/>
    <cellStyle name="Note 18 3 2 2" xfId="8365" xr:uid="{00000000-0005-0000-0000-000039250000}"/>
    <cellStyle name="Note 18 3 2 2 2" xfId="13105" xr:uid="{00000000-0005-0000-0000-00003A250000}"/>
    <cellStyle name="Note 18 3 2 2 3" xfId="15634" xr:uid="{00000000-0005-0000-0000-00003B250000}"/>
    <cellStyle name="Note 18 3 3" xfId="4969" xr:uid="{00000000-0005-0000-0000-00003C250000}"/>
    <cellStyle name="Note 18 3 3 2" xfId="7921" xr:uid="{00000000-0005-0000-0000-00003D250000}"/>
    <cellStyle name="Note 18 3 3 2 2" xfId="12661" xr:uid="{00000000-0005-0000-0000-00003E250000}"/>
    <cellStyle name="Note 18 3 3 2 3" xfId="15190" xr:uid="{00000000-0005-0000-0000-00003F250000}"/>
    <cellStyle name="Note 18 3 4" xfId="6867" xr:uid="{00000000-0005-0000-0000-000040250000}"/>
    <cellStyle name="Note 18 3 4 2" xfId="11636" xr:uid="{00000000-0005-0000-0000-000041250000}"/>
    <cellStyle name="Note 18 3 4 3" xfId="14175" xr:uid="{00000000-0005-0000-0000-000042250000}"/>
    <cellStyle name="Note 18 3 5" xfId="9646" xr:uid="{00000000-0005-0000-0000-000043250000}"/>
    <cellStyle name="Note 18 3 6" xfId="9322" xr:uid="{00000000-0005-0000-0000-000044250000}"/>
    <cellStyle name="Note 18 4" xfId="4373" xr:uid="{00000000-0005-0000-0000-000045250000}"/>
    <cellStyle name="Note 18 4 2" xfId="5859" xr:uid="{00000000-0005-0000-0000-000046250000}"/>
    <cellStyle name="Note 18 4 2 2" xfId="8809" xr:uid="{00000000-0005-0000-0000-000047250000}"/>
    <cellStyle name="Note 18 4 2 2 2" xfId="13549" xr:uid="{00000000-0005-0000-0000-000048250000}"/>
    <cellStyle name="Note 18 4 2 2 3" xfId="16078" xr:uid="{00000000-0005-0000-0000-000049250000}"/>
    <cellStyle name="Note 18 4 3" xfId="7350" xr:uid="{00000000-0005-0000-0000-00004A250000}"/>
    <cellStyle name="Note 18 4 3 2" xfId="12090" xr:uid="{00000000-0005-0000-0000-00004B250000}"/>
    <cellStyle name="Note 18 4 3 3" xfId="14619" xr:uid="{00000000-0005-0000-0000-00004C250000}"/>
    <cellStyle name="Note 18 4 4" xfId="10428" xr:uid="{00000000-0005-0000-0000-00004D250000}"/>
    <cellStyle name="Note 18 4 5" xfId="10086" xr:uid="{00000000-0005-0000-0000-00004E250000}"/>
    <cellStyle name="Note 18 5" xfId="4656" xr:uid="{00000000-0005-0000-0000-00004F250000}"/>
    <cellStyle name="Note 18 5 2" xfId="7610" xr:uid="{00000000-0005-0000-0000-000050250000}"/>
    <cellStyle name="Note 18 5 2 2" xfId="12350" xr:uid="{00000000-0005-0000-0000-000051250000}"/>
    <cellStyle name="Note 18 5 2 3" xfId="14879" xr:uid="{00000000-0005-0000-0000-000052250000}"/>
    <cellStyle name="Note 18 5 3" xfId="10689" xr:uid="{00000000-0005-0000-0000-000053250000}"/>
    <cellStyle name="Note 18 5 4" xfId="9958" xr:uid="{00000000-0005-0000-0000-000054250000}"/>
    <cellStyle name="Note 18 6" xfId="6266" xr:uid="{00000000-0005-0000-0000-000055250000}"/>
    <cellStyle name="Note 18 6 2" xfId="11180" xr:uid="{00000000-0005-0000-0000-000056250000}"/>
    <cellStyle name="Note 18 6 3" xfId="13788" xr:uid="{00000000-0005-0000-0000-000057250000}"/>
    <cellStyle name="Note 19" xfId="1799" xr:uid="{00000000-0005-0000-0000-000058250000}"/>
    <cellStyle name="Note 19 2" xfId="2597" xr:uid="{00000000-0005-0000-0000-000059250000}"/>
    <cellStyle name="Note 19 2 2" xfId="4376" xr:uid="{00000000-0005-0000-0000-00005A250000}"/>
    <cellStyle name="Note 19 2 2 2" xfId="5862" xr:uid="{00000000-0005-0000-0000-00005B250000}"/>
    <cellStyle name="Note 19 2 2 2 2" xfId="8812" xr:uid="{00000000-0005-0000-0000-00005C250000}"/>
    <cellStyle name="Note 19 2 2 2 2 2" xfId="13552" xr:uid="{00000000-0005-0000-0000-00005D250000}"/>
    <cellStyle name="Note 19 2 2 2 2 3" xfId="16081" xr:uid="{00000000-0005-0000-0000-00005E250000}"/>
    <cellStyle name="Note 19 2 2 3" xfId="7353" xr:uid="{00000000-0005-0000-0000-00005F250000}"/>
    <cellStyle name="Note 19 2 2 3 2" xfId="12093" xr:uid="{00000000-0005-0000-0000-000060250000}"/>
    <cellStyle name="Note 19 2 2 3 3" xfId="14622" xr:uid="{00000000-0005-0000-0000-000061250000}"/>
    <cellStyle name="Note 19 2 2 4" xfId="10431" xr:uid="{00000000-0005-0000-0000-000062250000}"/>
    <cellStyle name="Note 19 2 2 5" xfId="9157" xr:uid="{00000000-0005-0000-0000-000063250000}"/>
    <cellStyle name="Note 19 2 3" xfId="5418" xr:uid="{00000000-0005-0000-0000-000064250000}"/>
    <cellStyle name="Note 19 2 3 2" xfId="8368" xr:uid="{00000000-0005-0000-0000-000065250000}"/>
    <cellStyle name="Note 19 2 3 2 2" xfId="13108" xr:uid="{00000000-0005-0000-0000-000066250000}"/>
    <cellStyle name="Note 19 2 3 2 3" xfId="15637" xr:uid="{00000000-0005-0000-0000-000067250000}"/>
    <cellStyle name="Note 19 2 4" xfId="4972" xr:uid="{00000000-0005-0000-0000-000068250000}"/>
    <cellStyle name="Note 19 2 4 2" xfId="7924" xr:uid="{00000000-0005-0000-0000-000069250000}"/>
    <cellStyle name="Note 19 2 4 2 2" xfId="12664" xr:uid="{00000000-0005-0000-0000-00006A250000}"/>
    <cellStyle name="Note 19 2 4 2 3" xfId="15193" xr:uid="{00000000-0005-0000-0000-00006B250000}"/>
    <cellStyle name="Note 19 2 5" xfId="6263" xr:uid="{00000000-0005-0000-0000-00006C250000}"/>
    <cellStyle name="Note 19 2 5 2" xfId="11177" xr:uid="{00000000-0005-0000-0000-00006D250000}"/>
    <cellStyle name="Note 19 2 5 3" xfId="13785" xr:uid="{00000000-0005-0000-0000-00006E250000}"/>
    <cellStyle name="Note 19 2 6" xfId="6870" xr:uid="{00000000-0005-0000-0000-00006F250000}"/>
    <cellStyle name="Note 19 2 6 2" xfId="11639" xr:uid="{00000000-0005-0000-0000-000070250000}"/>
    <cellStyle name="Note 19 2 6 3" xfId="14178" xr:uid="{00000000-0005-0000-0000-000071250000}"/>
    <cellStyle name="Note 19 2 7" xfId="9649" xr:uid="{00000000-0005-0000-0000-000072250000}"/>
    <cellStyle name="Note 19 2 8" xfId="9321" xr:uid="{00000000-0005-0000-0000-000073250000}"/>
    <cellStyle name="Note 19 3" xfId="2596" xr:uid="{00000000-0005-0000-0000-000074250000}"/>
    <cellStyle name="Note 19 3 2" xfId="5417" xr:uid="{00000000-0005-0000-0000-000075250000}"/>
    <cellStyle name="Note 19 3 2 2" xfId="8367" xr:uid="{00000000-0005-0000-0000-000076250000}"/>
    <cellStyle name="Note 19 3 2 2 2" xfId="13107" xr:uid="{00000000-0005-0000-0000-000077250000}"/>
    <cellStyle name="Note 19 3 2 2 3" xfId="15636" xr:uid="{00000000-0005-0000-0000-000078250000}"/>
    <cellStyle name="Note 19 3 3" xfId="4971" xr:uid="{00000000-0005-0000-0000-000079250000}"/>
    <cellStyle name="Note 19 3 3 2" xfId="7923" xr:uid="{00000000-0005-0000-0000-00007A250000}"/>
    <cellStyle name="Note 19 3 3 2 2" xfId="12663" xr:uid="{00000000-0005-0000-0000-00007B250000}"/>
    <cellStyle name="Note 19 3 3 2 3" xfId="15192" xr:uid="{00000000-0005-0000-0000-00007C250000}"/>
    <cellStyle name="Note 19 3 4" xfId="6869" xr:uid="{00000000-0005-0000-0000-00007D250000}"/>
    <cellStyle name="Note 19 3 4 2" xfId="11638" xr:uid="{00000000-0005-0000-0000-00007E250000}"/>
    <cellStyle name="Note 19 3 4 3" xfId="14177" xr:uid="{00000000-0005-0000-0000-00007F250000}"/>
    <cellStyle name="Note 19 3 5" xfId="9648" xr:uid="{00000000-0005-0000-0000-000080250000}"/>
    <cellStyle name="Note 19 3 6" xfId="9465" xr:uid="{00000000-0005-0000-0000-000081250000}"/>
    <cellStyle name="Note 19 4" xfId="4375" xr:uid="{00000000-0005-0000-0000-000082250000}"/>
    <cellStyle name="Note 19 4 2" xfId="5861" xr:uid="{00000000-0005-0000-0000-000083250000}"/>
    <cellStyle name="Note 19 4 2 2" xfId="8811" xr:uid="{00000000-0005-0000-0000-000084250000}"/>
    <cellStyle name="Note 19 4 2 2 2" xfId="13551" xr:uid="{00000000-0005-0000-0000-000085250000}"/>
    <cellStyle name="Note 19 4 2 2 3" xfId="16080" xr:uid="{00000000-0005-0000-0000-000086250000}"/>
    <cellStyle name="Note 19 4 3" xfId="7352" xr:uid="{00000000-0005-0000-0000-000087250000}"/>
    <cellStyle name="Note 19 4 3 2" xfId="12092" xr:uid="{00000000-0005-0000-0000-000088250000}"/>
    <cellStyle name="Note 19 4 3 3" xfId="14621" xr:uid="{00000000-0005-0000-0000-000089250000}"/>
    <cellStyle name="Note 19 4 4" xfId="10430" xr:uid="{00000000-0005-0000-0000-00008A250000}"/>
    <cellStyle name="Note 19 4 5" xfId="10085" xr:uid="{00000000-0005-0000-0000-00008B250000}"/>
    <cellStyle name="Note 19 5" xfId="4657" xr:uid="{00000000-0005-0000-0000-00008C250000}"/>
    <cellStyle name="Note 19 5 2" xfId="7611" xr:uid="{00000000-0005-0000-0000-00008D250000}"/>
    <cellStyle name="Note 19 5 2 2" xfId="12351" xr:uid="{00000000-0005-0000-0000-00008E250000}"/>
    <cellStyle name="Note 19 5 2 3" xfId="14880" xr:uid="{00000000-0005-0000-0000-00008F250000}"/>
    <cellStyle name="Note 19 5 3" xfId="10690" xr:uid="{00000000-0005-0000-0000-000090250000}"/>
    <cellStyle name="Note 19 5 4" xfId="9029" xr:uid="{00000000-0005-0000-0000-000091250000}"/>
    <cellStyle name="Note 19 6" xfId="6264" xr:uid="{00000000-0005-0000-0000-000092250000}"/>
    <cellStyle name="Note 19 6 2" xfId="11178" xr:uid="{00000000-0005-0000-0000-000093250000}"/>
    <cellStyle name="Note 19 6 3" xfId="13786" xr:uid="{00000000-0005-0000-0000-000094250000}"/>
    <cellStyle name="Note 2" xfId="1800" xr:uid="{00000000-0005-0000-0000-000095250000}"/>
    <cellStyle name="Note 2 2" xfId="2599" xr:uid="{00000000-0005-0000-0000-000096250000}"/>
    <cellStyle name="Note 2 2 2" xfId="4378" xr:uid="{00000000-0005-0000-0000-000097250000}"/>
    <cellStyle name="Note 2 2 2 2" xfId="5864" xr:uid="{00000000-0005-0000-0000-000098250000}"/>
    <cellStyle name="Note 2 2 2 2 2" xfId="8814" xr:uid="{00000000-0005-0000-0000-000099250000}"/>
    <cellStyle name="Note 2 2 2 2 2 2" xfId="13554" xr:uid="{00000000-0005-0000-0000-00009A250000}"/>
    <cellStyle name="Note 2 2 2 2 2 3" xfId="16083" xr:uid="{00000000-0005-0000-0000-00009B250000}"/>
    <cellStyle name="Note 2 2 2 3" xfId="7355" xr:uid="{00000000-0005-0000-0000-00009C250000}"/>
    <cellStyle name="Note 2 2 2 3 2" xfId="12095" xr:uid="{00000000-0005-0000-0000-00009D250000}"/>
    <cellStyle name="Note 2 2 2 3 3" xfId="14624" xr:uid="{00000000-0005-0000-0000-00009E250000}"/>
    <cellStyle name="Note 2 2 2 4" xfId="10433" xr:uid="{00000000-0005-0000-0000-00009F250000}"/>
    <cellStyle name="Note 2 2 2 5" xfId="9156" xr:uid="{00000000-0005-0000-0000-0000A0250000}"/>
    <cellStyle name="Note 2 2 3" xfId="5420" xr:uid="{00000000-0005-0000-0000-0000A1250000}"/>
    <cellStyle name="Note 2 2 3 2" xfId="8370" xr:uid="{00000000-0005-0000-0000-0000A2250000}"/>
    <cellStyle name="Note 2 2 3 2 2" xfId="13110" xr:uid="{00000000-0005-0000-0000-0000A3250000}"/>
    <cellStyle name="Note 2 2 3 2 3" xfId="15639" xr:uid="{00000000-0005-0000-0000-0000A4250000}"/>
    <cellStyle name="Note 2 2 4" xfId="4974" xr:uid="{00000000-0005-0000-0000-0000A5250000}"/>
    <cellStyle name="Note 2 2 4 2" xfId="7926" xr:uid="{00000000-0005-0000-0000-0000A6250000}"/>
    <cellStyle name="Note 2 2 4 2 2" xfId="12666" xr:uid="{00000000-0005-0000-0000-0000A7250000}"/>
    <cellStyle name="Note 2 2 4 2 3" xfId="15195" xr:uid="{00000000-0005-0000-0000-0000A8250000}"/>
    <cellStyle name="Note 2 2 5" xfId="6261" xr:uid="{00000000-0005-0000-0000-0000A9250000}"/>
    <cellStyle name="Note 2 2 5 2" xfId="11175" xr:uid="{00000000-0005-0000-0000-0000AA250000}"/>
    <cellStyle name="Note 2 2 5 3" xfId="13783" xr:uid="{00000000-0005-0000-0000-0000AB250000}"/>
    <cellStyle name="Note 2 2 6" xfId="6872" xr:uid="{00000000-0005-0000-0000-0000AC250000}"/>
    <cellStyle name="Note 2 2 6 2" xfId="11641" xr:uid="{00000000-0005-0000-0000-0000AD250000}"/>
    <cellStyle name="Note 2 2 6 3" xfId="14180" xr:uid="{00000000-0005-0000-0000-0000AE250000}"/>
    <cellStyle name="Note 2 2 7" xfId="9651" xr:uid="{00000000-0005-0000-0000-0000AF250000}"/>
    <cellStyle name="Note 2 2 8" xfId="9464" xr:uid="{00000000-0005-0000-0000-0000B0250000}"/>
    <cellStyle name="Note 2 3" xfId="2598" xr:uid="{00000000-0005-0000-0000-0000B1250000}"/>
    <cellStyle name="Note 2 3 2" xfId="5419" xr:uid="{00000000-0005-0000-0000-0000B2250000}"/>
    <cellStyle name="Note 2 3 2 2" xfId="8369" xr:uid="{00000000-0005-0000-0000-0000B3250000}"/>
    <cellStyle name="Note 2 3 2 2 2" xfId="13109" xr:uid="{00000000-0005-0000-0000-0000B4250000}"/>
    <cellStyle name="Note 2 3 2 2 3" xfId="15638" xr:uid="{00000000-0005-0000-0000-0000B5250000}"/>
    <cellStyle name="Note 2 3 3" xfId="4973" xr:uid="{00000000-0005-0000-0000-0000B6250000}"/>
    <cellStyle name="Note 2 3 3 2" xfId="7925" xr:uid="{00000000-0005-0000-0000-0000B7250000}"/>
    <cellStyle name="Note 2 3 3 2 2" xfId="12665" xr:uid="{00000000-0005-0000-0000-0000B8250000}"/>
    <cellStyle name="Note 2 3 3 2 3" xfId="15194" xr:uid="{00000000-0005-0000-0000-0000B9250000}"/>
    <cellStyle name="Note 2 3 4" xfId="6871" xr:uid="{00000000-0005-0000-0000-0000BA250000}"/>
    <cellStyle name="Note 2 3 4 2" xfId="11640" xr:uid="{00000000-0005-0000-0000-0000BB250000}"/>
    <cellStyle name="Note 2 3 4 3" xfId="14179" xr:uid="{00000000-0005-0000-0000-0000BC250000}"/>
    <cellStyle name="Note 2 3 5" xfId="9650" xr:uid="{00000000-0005-0000-0000-0000BD250000}"/>
    <cellStyle name="Note 2 3 6" xfId="11477" xr:uid="{00000000-0005-0000-0000-0000BE250000}"/>
    <cellStyle name="Note 2 4" xfId="4377" xr:uid="{00000000-0005-0000-0000-0000BF250000}"/>
    <cellStyle name="Note 2 4 2" xfId="5863" xr:uid="{00000000-0005-0000-0000-0000C0250000}"/>
    <cellStyle name="Note 2 4 2 2" xfId="8813" xr:uid="{00000000-0005-0000-0000-0000C1250000}"/>
    <cellStyle name="Note 2 4 2 2 2" xfId="13553" xr:uid="{00000000-0005-0000-0000-0000C2250000}"/>
    <cellStyle name="Note 2 4 2 2 3" xfId="16082" xr:uid="{00000000-0005-0000-0000-0000C3250000}"/>
    <cellStyle name="Note 2 4 3" xfId="7354" xr:uid="{00000000-0005-0000-0000-0000C4250000}"/>
    <cellStyle name="Note 2 4 3 2" xfId="12094" xr:uid="{00000000-0005-0000-0000-0000C5250000}"/>
    <cellStyle name="Note 2 4 3 3" xfId="14623" xr:uid="{00000000-0005-0000-0000-0000C6250000}"/>
    <cellStyle name="Note 2 4 4" xfId="10432" xr:uid="{00000000-0005-0000-0000-0000C7250000}"/>
    <cellStyle name="Note 2 4 5" xfId="10084" xr:uid="{00000000-0005-0000-0000-0000C8250000}"/>
    <cellStyle name="Note 2 5" xfId="4658" xr:uid="{00000000-0005-0000-0000-0000C9250000}"/>
    <cellStyle name="Note 2 5 2" xfId="7612" xr:uid="{00000000-0005-0000-0000-0000CA250000}"/>
    <cellStyle name="Note 2 5 2 2" xfId="12352" xr:uid="{00000000-0005-0000-0000-0000CB250000}"/>
    <cellStyle name="Note 2 5 2 3" xfId="14881" xr:uid="{00000000-0005-0000-0000-0000CC250000}"/>
    <cellStyle name="Note 2 5 3" xfId="10691" xr:uid="{00000000-0005-0000-0000-0000CD250000}"/>
    <cellStyle name="Note 2 5 4" xfId="9957" xr:uid="{00000000-0005-0000-0000-0000CE250000}"/>
    <cellStyle name="Note 2 6" xfId="6262" xr:uid="{00000000-0005-0000-0000-0000CF250000}"/>
    <cellStyle name="Note 2 6 2" xfId="11176" xr:uid="{00000000-0005-0000-0000-0000D0250000}"/>
    <cellStyle name="Note 2 6 3" xfId="13784" xr:uid="{00000000-0005-0000-0000-0000D1250000}"/>
    <cellStyle name="Note 20" xfId="1801" xr:uid="{00000000-0005-0000-0000-0000D2250000}"/>
    <cellStyle name="Note 20 2" xfId="2601" xr:uid="{00000000-0005-0000-0000-0000D3250000}"/>
    <cellStyle name="Note 20 2 2" xfId="4380" xr:uid="{00000000-0005-0000-0000-0000D4250000}"/>
    <cellStyle name="Note 20 2 2 2" xfId="5866" xr:uid="{00000000-0005-0000-0000-0000D5250000}"/>
    <cellStyle name="Note 20 2 2 2 2" xfId="8816" xr:uid="{00000000-0005-0000-0000-0000D6250000}"/>
    <cellStyle name="Note 20 2 2 2 2 2" xfId="13556" xr:uid="{00000000-0005-0000-0000-0000D7250000}"/>
    <cellStyle name="Note 20 2 2 2 2 3" xfId="16085" xr:uid="{00000000-0005-0000-0000-0000D8250000}"/>
    <cellStyle name="Note 20 2 2 3" xfId="7357" xr:uid="{00000000-0005-0000-0000-0000D9250000}"/>
    <cellStyle name="Note 20 2 2 3 2" xfId="12097" xr:uid="{00000000-0005-0000-0000-0000DA250000}"/>
    <cellStyle name="Note 20 2 2 3 3" xfId="14626" xr:uid="{00000000-0005-0000-0000-0000DB250000}"/>
    <cellStyle name="Note 20 2 2 4" xfId="10435" xr:uid="{00000000-0005-0000-0000-0000DC250000}"/>
    <cellStyle name="Note 20 2 2 5" xfId="9155" xr:uid="{00000000-0005-0000-0000-0000DD250000}"/>
    <cellStyle name="Note 20 2 3" xfId="5422" xr:uid="{00000000-0005-0000-0000-0000DE250000}"/>
    <cellStyle name="Note 20 2 3 2" xfId="8372" xr:uid="{00000000-0005-0000-0000-0000DF250000}"/>
    <cellStyle name="Note 20 2 3 2 2" xfId="13112" xr:uid="{00000000-0005-0000-0000-0000E0250000}"/>
    <cellStyle name="Note 20 2 3 2 3" xfId="15641" xr:uid="{00000000-0005-0000-0000-0000E1250000}"/>
    <cellStyle name="Note 20 2 4" xfId="4976" xr:uid="{00000000-0005-0000-0000-0000E2250000}"/>
    <cellStyle name="Note 20 2 4 2" xfId="7928" xr:uid="{00000000-0005-0000-0000-0000E3250000}"/>
    <cellStyle name="Note 20 2 4 2 2" xfId="12668" xr:uid="{00000000-0005-0000-0000-0000E4250000}"/>
    <cellStyle name="Note 20 2 4 2 3" xfId="15197" xr:uid="{00000000-0005-0000-0000-0000E5250000}"/>
    <cellStyle name="Note 20 2 5" xfId="6259" xr:uid="{00000000-0005-0000-0000-0000E6250000}"/>
    <cellStyle name="Note 20 2 5 2" xfId="11173" xr:uid="{00000000-0005-0000-0000-0000E7250000}"/>
    <cellStyle name="Note 20 2 5 3" xfId="13781" xr:uid="{00000000-0005-0000-0000-0000E8250000}"/>
    <cellStyle name="Note 20 2 6" xfId="6874" xr:uid="{00000000-0005-0000-0000-0000E9250000}"/>
    <cellStyle name="Note 20 2 6 2" xfId="11643" xr:uid="{00000000-0005-0000-0000-0000EA250000}"/>
    <cellStyle name="Note 20 2 6 3" xfId="14182" xr:uid="{00000000-0005-0000-0000-0000EB250000}"/>
    <cellStyle name="Note 20 2 7" xfId="9653" xr:uid="{00000000-0005-0000-0000-0000EC250000}"/>
    <cellStyle name="Note 20 2 8" xfId="11476" xr:uid="{00000000-0005-0000-0000-0000ED250000}"/>
    <cellStyle name="Note 20 3" xfId="2600" xr:uid="{00000000-0005-0000-0000-0000EE250000}"/>
    <cellStyle name="Note 20 3 2" xfId="5421" xr:uid="{00000000-0005-0000-0000-0000EF250000}"/>
    <cellStyle name="Note 20 3 2 2" xfId="8371" xr:uid="{00000000-0005-0000-0000-0000F0250000}"/>
    <cellStyle name="Note 20 3 2 2 2" xfId="13111" xr:uid="{00000000-0005-0000-0000-0000F1250000}"/>
    <cellStyle name="Note 20 3 2 2 3" xfId="15640" xr:uid="{00000000-0005-0000-0000-0000F2250000}"/>
    <cellStyle name="Note 20 3 3" xfId="4975" xr:uid="{00000000-0005-0000-0000-0000F3250000}"/>
    <cellStyle name="Note 20 3 3 2" xfId="7927" xr:uid="{00000000-0005-0000-0000-0000F4250000}"/>
    <cellStyle name="Note 20 3 3 2 2" xfId="12667" xr:uid="{00000000-0005-0000-0000-0000F5250000}"/>
    <cellStyle name="Note 20 3 3 2 3" xfId="15196" xr:uid="{00000000-0005-0000-0000-0000F6250000}"/>
    <cellStyle name="Note 20 3 4" xfId="6873" xr:uid="{00000000-0005-0000-0000-0000F7250000}"/>
    <cellStyle name="Note 20 3 4 2" xfId="11642" xr:uid="{00000000-0005-0000-0000-0000F8250000}"/>
    <cellStyle name="Note 20 3 4 3" xfId="14181" xr:uid="{00000000-0005-0000-0000-0000F9250000}"/>
    <cellStyle name="Note 20 3 5" xfId="9652" xr:uid="{00000000-0005-0000-0000-0000FA250000}"/>
    <cellStyle name="Note 20 3 6" xfId="9320" xr:uid="{00000000-0005-0000-0000-0000FB250000}"/>
    <cellStyle name="Note 20 4" xfId="4379" xr:uid="{00000000-0005-0000-0000-0000FC250000}"/>
    <cellStyle name="Note 20 4 2" xfId="5865" xr:uid="{00000000-0005-0000-0000-0000FD250000}"/>
    <cellStyle name="Note 20 4 2 2" xfId="8815" xr:uid="{00000000-0005-0000-0000-0000FE250000}"/>
    <cellStyle name="Note 20 4 2 2 2" xfId="13555" xr:uid="{00000000-0005-0000-0000-0000FF250000}"/>
    <cellStyle name="Note 20 4 2 2 3" xfId="16084" xr:uid="{00000000-0005-0000-0000-000000260000}"/>
    <cellStyle name="Note 20 4 3" xfId="7356" xr:uid="{00000000-0005-0000-0000-000001260000}"/>
    <cellStyle name="Note 20 4 3 2" xfId="12096" xr:uid="{00000000-0005-0000-0000-000002260000}"/>
    <cellStyle name="Note 20 4 3 3" xfId="14625" xr:uid="{00000000-0005-0000-0000-000003260000}"/>
    <cellStyle name="Note 20 4 4" xfId="10434" xr:uid="{00000000-0005-0000-0000-000004260000}"/>
    <cellStyle name="Note 20 4 5" xfId="10083" xr:uid="{00000000-0005-0000-0000-000005260000}"/>
    <cellStyle name="Note 20 5" xfId="4659" xr:uid="{00000000-0005-0000-0000-000006260000}"/>
    <cellStyle name="Note 20 5 2" xfId="7613" xr:uid="{00000000-0005-0000-0000-000007260000}"/>
    <cellStyle name="Note 20 5 2 2" xfId="12353" xr:uid="{00000000-0005-0000-0000-000008260000}"/>
    <cellStyle name="Note 20 5 2 3" xfId="14882" xr:uid="{00000000-0005-0000-0000-000009260000}"/>
    <cellStyle name="Note 20 5 3" xfId="10692" xr:uid="{00000000-0005-0000-0000-00000A260000}"/>
    <cellStyle name="Note 20 5 4" xfId="9028" xr:uid="{00000000-0005-0000-0000-00000B260000}"/>
    <cellStyle name="Note 20 6" xfId="6260" xr:uid="{00000000-0005-0000-0000-00000C260000}"/>
    <cellStyle name="Note 20 6 2" xfId="11174" xr:uid="{00000000-0005-0000-0000-00000D260000}"/>
    <cellStyle name="Note 20 6 3" xfId="13782" xr:uid="{00000000-0005-0000-0000-00000E260000}"/>
    <cellStyle name="Note 21" xfId="1802" xr:uid="{00000000-0005-0000-0000-00000F260000}"/>
    <cellStyle name="Note 21 2" xfId="2603" xr:uid="{00000000-0005-0000-0000-000010260000}"/>
    <cellStyle name="Note 21 2 2" xfId="4382" xr:uid="{00000000-0005-0000-0000-000011260000}"/>
    <cellStyle name="Note 21 2 2 2" xfId="5868" xr:uid="{00000000-0005-0000-0000-000012260000}"/>
    <cellStyle name="Note 21 2 2 2 2" xfId="8818" xr:uid="{00000000-0005-0000-0000-000013260000}"/>
    <cellStyle name="Note 21 2 2 2 2 2" xfId="13558" xr:uid="{00000000-0005-0000-0000-000014260000}"/>
    <cellStyle name="Note 21 2 2 2 2 3" xfId="16087" xr:uid="{00000000-0005-0000-0000-000015260000}"/>
    <cellStyle name="Note 21 2 2 3" xfId="7359" xr:uid="{00000000-0005-0000-0000-000016260000}"/>
    <cellStyle name="Note 21 2 2 3 2" xfId="12099" xr:uid="{00000000-0005-0000-0000-000017260000}"/>
    <cellStyle name="Note 21 2 2 3 3" xfId="14628" xr:uid="{00000000-0005-0000-0000-000018260000}"/>
    <cellStyle name="Note 21 2 2 4" xfId="10437" xr:uid="{00000000-0005-0000-0000-000019260000}"/>
    <cellStyle name="Note 21 2 2 5" xfId="9154" xr:uid="{00000000-0005-0000-0000-00001A260000}"/>
    <cellStyle name="Note 21 2 3" xfId="5424" xr:uid="{00000000-0005-0000-0000-00001B260000}"/>
    <cellStyle name="Note 21 2 3 2" xfId="8374" xr:uid="{00000000-0005-0000-0000-00001C260000}"/>
    <cellStyle name="Note 21 2 3 2 2" xfId="13114" xr:uid="{00000000-0005-0000-0000-00001D260000}"/>
    <cellStyle name="Note 21 2 3 2 3" xfId="15643" xr:uid="{00000000-0005-0000-0000-00001E260000}"/>
    <cellStyle name="Note 21 2 4" xfId="4978" xr:uid="{00000000-0005-0000-0000-00001F260000}"/>
    <cellStyle name="Note 21 2 4 2" xfId="7930" xr:uid="{00000000-0005-0000-0000-000020260000}"/>
    <cellStyle name="Note 21 2 4 2 2" xfId="12670" xr:uid="{00000000-0005-0000-0000-000021260000}"/>
    <cellStyle name="Note 21 2 4 2 3" xfId="15199" xr:uid="{00000000-0005-0000-0000-000022260000}"/>
    <cellStyle name="Note 21 2 5" xfId="6257" xr:uid="{00000000-0005-0000-0000-000023260000}"/>
    <cellStyle name="Note 21 2 5 2" xfId="11171" xr:uid="{00000000-0005-0000-0000-000024260000}"/>
    <cellStyle name="Note 21 2 5 3" xfId="13779" xr:uid="{00000000-0005-0000-0000-000025260000}"/>
    <cellStyle name="Note 21 2 6" xfId="6876" xr:uid="{00000000-0005-0000-0000-000026260000}"/>
    <cellStyle name="Note 21 2 6 2" xfId="11645" xr:uid="{00000000-0005-0000-0000-000027260000}"/>
    <cellStyle name="Note 21 2 6 3" xfId="14184" xr:uid="{00000000-0005-0000-0000-000028260000}"/>
    <cellStyle name="Note 21 2 7" xfId="9655" xr:uid="{00000000-0005-0000-0000-000029260000}"/>
    <cellStyle name="Note 21 2 8" xfId="9319" xr:uid="{00000000-0005-0000-0000-00002A260000}"/>
    <cellStyle name="Note 21 3" xfId="2602" xr:uid="{00000000-0005-0000-0000-00002B260000}"/>
    <cellStyle name="Note 21 3 2" xfId="5423" xr:uid="{00000000-0005-0000-0000-00002C260000}"/>
    <cellStyle name="Note 21 3 2 2" xfId="8373" xr:uid="{00000000-0005-0000-0000-00002D260000}"/>
    <cellStyle name="Note 21 3 2 2 2" xfId="13113" xr:uid="{00000000-0005-0000-0000-00002E260000}"/>
    <cellStyle name="Note 21 3 2 2 3" xfId="15642" xr:uid="{00000000-0005-0000-0000-00002F260000}"/>
    <cellStyle name="Note 21 3 3" xfId="4977" xr:uid="{00000000-0005-0000-0000-000030260000}"/>
    <cellStyle name="Note 21 3 3 2" xfId="7929" xr:uid="{00000000-0005-0000-0000-000031260000}"/>
    <cellStyle name="Note 21 3 3 2 2" xfId="12669" xr:uid="{00000000-0005-0000-0000-000032260000}"/>
    <cellStyle name="Note 21 3 3 2 3" xfId="15198" xr:uid="{00000000-0005-0000-0000-000033260000}"/>
    <cellStyle name="Note 21 3 4" xfId="6875" xr:uid="{00000000-0005-0000-0000-000034260000}"/>
    <cellStyle name="Note 21 3 4 2" xfId="11644" xr:uid="{00000000-0005-0000-0000-000035260000}"/>
    <cellStyle name="Note 21 3 4 3" xfId="14183" xr:uid="{00000000-0005-0000-0000-000036260000}"/>
    <cellStyle name="Note 21 3 5" xfId="9654" xr:uid="{00000000-0005-0000-0000-000037260000}"/>
    <cellStyle name="Note 21 3 6" xfId="9463" xr:uid="{00000000-0005-0000-0000-000038260000}"/>
    <cellStyle name="Note 21 4" xfId="4381" xr:uid="{00000000-0005-0000-0000-000039260000}"/>
    <cellStyle name="Note 21 4 2" xfId="5867" xr:uid="{00000000-0005-0000-0000-00003A260000}"/>
    <cellStyle name="Note 21 4 2 2" xfId="8817" xr:uid="{00000000-0005-0000-0000-00003B260000}"/>
    <cellStyle name="Note 21 4 2 2 2" xfId="13557" xr:uid="{00000000-0005-0000-0000-00003C260000}"/>
    <cellStyle name="Note 21 4 2 2 3" xfId="16086" xr:uid="{00000000-0005-0000-0000-00003D260000}"/>
    <cellStyle name="Note 21 4 3" xfId="7358" xr:uid="{00000000-0005-0000-0000-00003E260000}"/>
    <cellStyle name="Note 21 4 3 2" xfId="12098" xr:uid="{00000000-0005-0000-0000-00003F260000}"/>
    <cellStyle name="Note 21 4 3 3" xfId="14627" xr:uid="{00000000-0005-0000-0000-000040260000}"/>
    <cellStyle name="Note 21 4 4" xfId="10436" xr:uid="{00000000-0005-0000-0000-000041260000}"/>
    <cellStyle name="Note 21 4 5" xfId="10082" xr:uid="{00000000-0005-0000-0000-000042260000}"/>
    <cellStyle name="Note 21 5" xfId="4660" xr:uid="{00000000-0005-0000-0000-000043260000}"/>
    <cellStyle name="Note 21 5 2" xfId="7614" xr:uid="{00000000-0005-0000-0000-000044260000}"/>
    <cellStyle name="Note 21 5 2 2" xfId="12354" xr:uid="{00000000-0005-0000-0000-000045260000}"/>
    <cellStyle name="Note 21 5 2 3" xfId="14883" xr:uid="{00000000-0005-0000-0000-000046260000}"/>
    <cellStyle name="Note 21 5 3" xfId="10693" xr:uid="{00000000-0005-0000-0000-000047260000}"/>
    <cellStyle name="Note 21 5 4" xfId="9956" xr:uid="{00000000-0005-0000-0000-000048260000}"/>
    <cellStyle name="Note 21 6" xfId="6258" xr:uid="{00000000-0005-0000-0000-000049260000}"/>
    <cellStyle name="Note 21 6 2" xfId="11172" xr:uid="{00000000-0005-0000-0000-00004A260000}"/>
    <cellStyle name="Note 21 6 3" xfId="13780" xr:uid="{00000000-0005-0000-0000-00004B260000}"/>
    <cellStyle name="Note 22" xfId="1803" xr:uid="{00000000-0005-0000-0000-00004C260000}"/>
    <cellStyle name="Note 22 2" xfId="2605" xr:uid="{00000000-0005-0000-0000-00004D260000}"/>
    <cellStyle name="Note 22 2 2" xfId="4384" xr:uid="{00000000-0005-0000-0000-00004E260000}"/>
    <cellStyle name="Note 22 2 2 2" xfId="5870" xr:uid="{00000000-0005-0000-0000-00004F260000}"/>
    <cellStyle name="Note 22 2 2 2 2" xfId="8820" xr:uid="{00000000-0005-0000-0000-000050260000}"/>
    <cellStyle name="Note 22 2 2 2 2 2" xfId="13560" xr:uid="{00000000-0005-0000-0000-000051260000}"/>
    <cellStyle name="Note 22 2 2 2 2 3" xfId="16089" xr:uid="{00000000-0005-0000-0000-000052260000}"/>
    <cellStyle name="Note 22 2 2 3" xfId="7361" xr:uid="{00000000-0005-0000-0000-000053260000}"/>
    <cellStyle name="Note 22 2 2 3 2" xfId="12101" xr:uid="{00000000-0005-0000-0000-000054260000}"/>
    <cellStyle name="Note 22 2 2 3 3" xfId="14630" xr:uid="{00000000-0005-0000-0000-000055260000}"/>
    <cellStyle name="Note 22 2 2 4" xfId="10439" xr:uid="{00000000-0005-0000-0000-000056260000}"/>
    <cellStyle name="Note 22 2 2 5" xfId="9153" xr:uid="{00000000-0005-0000-0000-000057260000}"/>
    <cellStyle name="Note 22 2 3" xfId="5426" xr:uid="{00000000-0005-0000-0000-000058260000}"/>
    <cellStyle name="Note 22 2 3 2" xfId="8376" xr:uid="{00000000-0005-0000-0000-000059260000}"/>
    <cellStyle name="Note 22 2 3 2 2" xfId="13116" xr:uid="{00000000-0005-0000-0000-00005A260000}"/>
    <cellStyle name="Note 22 2 3 2 3" xfId="15645" xr:uid="{00000000-0005-0000-0000-00005B260000}"/>
    <cellStyle name="Note 22 2 4" xfId="4980" xr:uid="{00000000-0005-0000-0000-00005C260000}"/>
    <cellStyle name="Note 22 2 4 2" xfId="7932" xr:uid="{00000000-0005-0000-0000-00005D260000}"/>
    <cellStyle name="Note 22 2 4 2 2" xfId="12672" xr:uid="{00000000-0005-0000-0000-00005E260000}"/>
    <cellStyle name="Note 22 2 4 2 3" xfId="15201" xr:uid="{00000000-0005-0000-0000-00005F260000}"/>
    <cellStyle name="Note 22 2 5" xfId="6255" xr:uid="{00000000-0005-0000-0000-000060260000}"/>
    <cellStyle name="Note 22 2 5 2" xfId="11169" xr:uid="{00000000-0005-0000-0000-000061260000}"/>
    <cellStyle name="Note 22 2 5 3" xfId="13777" xr:uid="{00000000-0005-0000-0000-000062260000}"/>
    <cellStyle name="Note 22 2 6" xfId="6878" xr:uid="{00000000-0005-0000-0000-000063260000}"/>
    <cellStyle name="Note 22 2 6 2" xfId="11647" xr:uid="{00000000-0005-0000-0000-000064260000}"/>
    <cellStyle name="Note 22 2 6 3" xfId="14186" xr:uid="{00000000-0005-0000-0000-000065260000}"/>
    <cellStyle name="Note 22 2 7" xfId="9657" xr:uid="{00000000-0005-0000-0000-000066260000}"/>
    <cellStyle name="Note 22 2 8" xfId="11974" xr:uid="{00000000-0005-0000-0000-000067260000}"/>
    <cellStyle name="Note 22 3" xfId="2604" xr:uid="{00000000-0005-0000-0000-000068260000}"/>
    <cellStyle name="Note 22 3 2" xfId="5425" xr:uid="{00000000-0005-0000-0000-000069260000}"/>
    <cellStyle name="Note 22 3 2 2" xfId="8375" xr:uid="{00000000-0005-0000-0000-00006A260000}"/>
    <cellStyle name="Note 22 3 2 2 2" xfId="13115" xr:uid="{00000000-0005-0000-0000-00006B260000}"/>
    <cellStyle name="Note 22 3 2 2 3" xfId="15644" xr:uid="{00000000-0005-0000-0000-00006C260000}"/>
    <cellStyle name="Note 22 3 3" xfId="4979" xr:uid="{00000000-0005-0000-0000-00006D260000}"/>
    <cellStyle name="Note 22 3 3 2" xfId="7931" xr:uid="{00000000-0005-0000-0000-00006E260000}"/>
    <cellStyle name="Note 22 3 3 2 2" xfId="12671" xr:uid="{00000000-0005-0000-0000-00006F260000}"/>
    <cellStyle name="Note 22 3 3 2 3" xfId="15200" xr:uid="{00000000-0005-0000-0000-000070260000}"/>
    <cellStyle name="Note 22 3 4" xfId="6877" xr:uid="{00000000-0005-0000-0000-000071260000}"/>
    <cellStyle name="Note 22 3 4 2" xfId="11646" xr:uid="{00000000-0005-0000-0000-000072260000}"/>
    <cellStyle name="Note 22 3 4 3" xfId="14185" xr:uid="{00000000-0005-0000-0000-000073260000}"/>
    <cellStyle name="Note 22 3 5" xfId="9656" xr:uid="{00000000-0005-0000-0000-000074260000}"/>
    <cellStyle name="Note 22 3 6" xfId="11475" xr:uid="{00000000-0005-0000-0000-000075260000}"/>
    <cellStyle name="Note 22 4" xfId="4383" xr:uid="{00000000-0005-0000-0000-000076260000}"/>
    <cellStyle name="Note 22 4 2" xfId="5869" xr:uid="{00000000-0005-0000-0000-000077260000}"/>
    <cellStyle name="Note 22 4 2 2" xfId="8819" xr:uid="{00000000-0005-0000-0000-000078260000}"/>
    <cellStyle name="Note 22 4 2 2 2" xfId="13559" xr:uid="{00000000-0005-0000-0000-000079260000}"/>
    <cellStyle name="Note 22 4 2 2 3" xfId="16088" xr:uid="{00000000-0005-0000-0000-00007A260000}"/>
    <cellStyle name="Note 22 4 3" xfId="7360" xr:uid="{00000000-0005-0000-0000-00007B260000}"/>
    <cellStyle name="Note 22 4 3 2" xfId="12100" xr:uid="{00000000-0005-0000-0000-00007C260000}"/>
    <cellStyle name="Note 22 4 3 3" xfId="14629" xr:uid="{00000000-0005-0000-0000-00007D260000}"/>
    <cellStyle name="Note 22 4 4" xfId="10438" xr:uid="{00000000-0005-0000-0000-00007E260000}"/>
    <cellStyle name="Note 22 4 5" xfId="10081" xr:uid="{00000000-0005-0000-0000-00007F260000}"/>
    <cellStyle name="Note 22 5" xfId="4661" xr:uid="{00000000-0005-0000-0000-000080260000}"/>
    <cellStyle name="Note 22 5 2" xfId="7615" xr:uid="{00000000-0005-0000-0000-000081260000}"/>
    <cellStyle name="Note 22 5 2 2" xfId="12355" xr:uid="{00000000-0005-0000-0000-000082260000}"/>
    <cellStyle name="Note 22 5 2 3" xfId="14884" xr:uid="{00000000-0005-0000-0000-000083260000}"/>
    <cellStyle name="Note 22 5 3" xfId="10694" xr:uid="{00000000-0005-0000-0000-000084260000}"/>
    <cellStyle name="Note 22 5 4" xfId="9027" xr:uid="{00000000-0005-0000-0000-000085260000}"/>
    <cellStyle name="Note 22 6" xfId="6256" xr:uid="{00000000-0005-0000-0000-000086260000}"/>
    <cellStyle name="Note 22 6 2" xfId="11170" xr:uid="{00000000-0005-0000-0000-000087260000}"/>
    <cellStyle name="Note 22 6 3" xfId="13778" xr:uid="{00000000-0005-0000-0000-000088260000}"/>
    <cellStyle name="Note 23" xfId="1804" xr:uid="{00000000-0005-0000-0000-000089260000}"/>
    <cellStyle name="Note 23 2" xfId="2607" xr:uid="{00000000-0005-0000-0000-00008A260000}"/>
    <cellStyle name="Note 23 2 2" xfId="4386" xr:uid="{00000000-0005-0000-0000-00008B260000}"/>
    <cellStyle name="Note 23 2 2 2" xfId="5872" xr:uid="{00000000-0005-0000-0000-00008C260000}"/>
    <cellStyle name="Note 23 2 2 2 2" xfId="8822" xr:uid="{00000000-0005-0000-0000-00008D260000}"/>
    <cellStyle name="Note 23 2 2 2 2 2" xfId="13562" xr:uid="{00000000-0005-0000-0000-00008E260000}"/>
    <cellStyle name="Note 23 2 2 2 2 3" xfId="16091" xr:uid="{00000000-0005-0000-0000-00008F260000}"/>
    <cellStyle name="Note 23 2 2 3" xfId="7363" xr:uid="{00000000-0005-0000-0000-000090260000}"/>
    <cellStyle name="Note 23 2 2 3 2" xfId="12103" xr:uid="{00000000-0005-0000-0000-000091260000}"/>
    <cellStyle name="Note 23 2 2 3 3" xfId="14632" xr:uid="{00000000-0005-0000-0000-000092260000}"/>
    <cellStyle name="Note 23 2 2 4" xfId="10441" xr:uid="{00000000-0005-0000-0000-000093260000}"/>
    <cellStyle name="Note 23 2 2 5" xfId="9152" xr:uid="{00000000-0005-0000-0000-000094260000}"/>
    <cellStyle name="Note 23 2 3" xfId="5428" xr:uid="{00000000-0005-0000-0000-000095260000}"/>
    <cellStyle name="Note 23 2 3 2" xfId="8378" xr:uid="{00000000-0005-0000-0000-000096260000}"/>
    <cellStyle name="Note 23 2 3 2 2" xfId="13118" xr:uid="{00000000-0005-0000-0000-000097260000}"/>
    <cellStyle name="Note 23 2 3 2 3" xfId="15647" xr:uid="{00000000-0005-0000-0000-000098260000}"/>
    <cellStyle name="Note 23 2 4" xfId="4982" xr:uid="{00000000-0005-0000-0000-000099260000}"/>
    <cellStyle name="Note 23 2 4 2" xfId="7934" xr:uid="{00000000-0005-0000-0000-00009A260000}"/>
    <cellStyle name="Note 23 2 4 2 2" xfId="12674" xr:uid="{00000000-0005-0000-0000-00009B260000}"/>
    <cellStyle name="Note 23 2 4 2 3" xfId="15203" xr:uid="{00000000-0005-0000-0000-00009C260000}"/>
    <cellStyle name="Note 23 2 5" xfId="6253" xr:uid="{00000000-0005-0000-0000-00009D260000}"/>
    <cellStyle name="Note 23 2 5 2" xfId="11167" xr:uid="{00000000-0005-0000-0000-00009E260000}"/>
    <cellStyle name="Note 23 2 5 3" xfId="13775" xr:uid="{00000000-0005-0000-0000-00009F260000}"/>
    <cellStyle name="Note 23 2 6" xfId="6880" xr:uid="{00000000-0005-0000-0000-0000A0260000}"/>
    <cellStyle name="Note 23 2 6 2" xfId="11649" xr:uid="{00000000-0005-0000-0000-0000A1260000}"/>
    <cellStyle name="Note 23 2 6 3" xfId="14188" xr:uid="{00000000-0005-0000-0000-0000A2260000}"/>
    <cellStyle name="Note 23 2 7" xfId="9659" xr:uid="{00000000-0005-0000-0000-0000A3260000}"/>
    <cellStyle name="Note 23 2 8" xfId="9462" xr:uid="{00000000-0005-0000-0000-0000A4260000}"/>
    <cellStyle name="Note 23 3" xfId="2606" xr:uid="{00000000-0005-0000-0000-0000A5260000}"/>
    <cellStyle name="Note 23 3 2" xfId="5427" xr:uid="{00000000-0005-0000-0000-0000A6260000}"/>
    <cellStyle name="Note 23 3 2 2" xfId="8377" xr:uid="{00000000-0005-0000-0000-0000A7260000}"/>
    <cellStyle name="Note 23 3 2 2 2" xfId="13117" xr:uid="{00000000-0005-0000-0000-0000A8260000}"/>
    <cellStyle name="Note 23 3 2 2 3" xfId="15646" xr:uid="{00000000-0005-0000-0000-0000A9260000}"/>
    <cellStyle name="Note 23 3 3" xfId="4981" xr:uid="{00000000-0005-0000-0000-0000AA260000}"/>
    <cellStyle name="Note 23 3 3 2" xfId="7933" xr:uid="{00000000-0005-0000-0000-0000AB260000}"/>
    <cellStyle name="Note 23 3 3 2 2" xfId="12673" xr:uid="{00000000-0005-0000-0000-0000AC260000}"/>
    <cellStyle name="Note 23 3 3 2 3" xfId="15202" xr:uid="{00000000-0005-0000-0000-0000AD260000}"/>
    <cellStyle name="Note 23 3 4" xfId="6879" xr:uid="{00000000-0005-0000-0000-0000AE260000}"/>
    <cellStyle name="Note 23 3 4 2" xfId="11648" xr:uid="{00000000-0005-0000-0000-0000AF260000}"/>
    <cellStyle name="Note 23 3 4 3" xfId="14187" xr:uid="{00000000-0005-0000-0000-0000B0260000}"/>
    <cellStyle name="Note 23 3 5" xfId="9658" xr:uid="{00000000-0005-0000-0000-0000B1260000}"/>
    <cellStyle name="Note 23 3 6" xfId="10311" xr:uid="{00000000-0005-0000-0000-0000B2260000}"/>
    <cellStyle name="Note 23 4" xfId="4385" xr:uid="{00000000-0005-0000-0000-0000B3260000}"/>
    <cellStyle name="Note 23 4 2" xfId="5871" xr:uid="{00000000-0005-0000-0000-0000B4260000}"/>
    <cellStyle name="Note 23 4 2 2" xfId="8821" xr:uid="{00000000-0005-0000-0000-0000B5260000}"/>
    <cellStyle name="Note 23 4 2 2 2" xfId="13561" xr:uid="{00000000-0005-0000-0000-0000B6260000}"/>
    <cellStyle name="Note 23 4 2 2 3" xfId="16090" xr:uid="{00000000-0005-0000-0000-0000B7260000}"/>
    <cellStyle name="Note 23 4 3" xfId="7362" xr:uid="{00000000-0005-0000-0000-0000B8260000}"/>
    <cellStyle name="Note 23 4 3 2" xfId="12102" xr:uid="{00000000-0005-0000-0000-0000B9260000}"/>
    <cellStyle name="Note 23 4 3 3" xfId="14631" xr:uid="{00000000-0005-0000-0000-0000BA260000}"/>
    <cellStyle name="Note 23 4 4" xfId="10440" xr:uid="{00000000-0005-0000-0000-0000BB260000}"/>
    <cellStyle name="Note 23 4 5" xfId="10080" xr:uid="{00000000-0005-0000-0000-0000BC260000}"/>
    <cellStyle name="Note 23 5" xfId="4662" xr:uid="{00000000-0005-0000-0000-0000BD260000}"/>
    <cellStyle name="Note 23 5 2" xfId="7616" xr:uid="{00000000-0005-0000-0000-0000BE260000}"/>
    <cellStyle name="Note 23 5 2 2" xfId="12356" xr:uid="{00000000-0005-0000-0000-0000BF260000}"/>
    <cellStyle name="Note 23 5 2 3" xfId="14885" xr:uid="{00000000-0005-0000-0000-0000C0260000}"/>
    <cellStyle name="Note 23 5 3" xfId="10695" xr:uid="{00000000-0005-0000-0000-0000C1260000}"/>
    <cellStyle name="Note 23 5 4" xfId="9955" xr:uid="{00000000-0005-0000-0000-0000C2260000}"/>
    <cellStyle name="Note 23 6" xfId="6254" xr:uid="{00000000-0005-0000-0000-0000C3260000}"/>
    <cellStyle name="Note 23 6 2" xfId="11168" xr:uid="{00000000-0005-0000-0000-0000C4260000}"/>
    <cellStyle name="Note 23 6 3" xfId="13776" xr:uid="{00000000-0005-0000-0000-0000C5260000}"/>
    <cellStyle name="Note 24" xfId="1805" xr:uid="{00000000-0005-0000-0000-0000C6260000}"/>
    <cellStyle name="Note 24 2" xfId="2609" xr:uid="{00000000-0005-0000-0000-0000C7260000}"/>
    <cellStyle name="Note 24 2 2" xfId="4388" xr:uid="{00000000-0005-0000-0000-0000C8260000}"/>
    <cellStyle name="Note 24 2 2 2" xfId="5874" xr:uid="{00000000-0005-0000-0000-0000C9260000}"/>
    <cellStyle name="Note 24 2 2 2 2" xfId="8824" xr:uid="{00000000-0005-0000-0000-0000CA260000}"/>
    <cellStyle name="Note 24 2 2 2 2 2" xfId="13564" xr:uid="{00000000-0005-0000-0000-0000CB260000}"/>
    <cellStyle name="Note 24 2 2 2 2 3" xfId="16093" xr:uid="{00000000-0005-0000-0000-0000CC260000}"/>
    <cellStyle name="Note 24 2 2 3" xfId="7365" xr:uid="{00000000-0005-0000-0000-0000CD260000}"/>
    <cellStyle name="Note 24 2 2 3 2" xfId="12105" xr:uid="{00000000-0005-0000-0000-0000CE260000}"/>
    <cellStyle name="Note 24 2 2 3 3" xfId="14634" xr:uid="{00000000-0005-0000-0000-0000CF260000}"/>
    <cellStyle name="Note 24 2 2 4" xfId="10443" xr:uid="{00000000-0005-0000-0000-0000D0260000}"/>
    <cellStyle name="Note 24 2 2 5" xfId="9151" xr:uid="{00000000-0005-0000-0000-0000D1260000}"/>
    <cellStyle name="Note 24 2 3" xfId="5430" xr:uid="{00000000-0005-0000-0000-0000D2260000}"/>
    <cellStyle name="Note 24 2 3 2" xfId="8380" xr:uid="{00000000-0005-0000-0000-0000D3260000}"/>
    <cellStyle name="Note 24 2 3 2 2" xfId="13120" xr:uid="{00000000-0005-0000-0000-0000D4260000}"/>
    <cellStyle name="Note 24 2 3 2 3" xfId="15649" xr:uid="{00000000-0005-0000-0000-0000D5260000}"/>
    <cellStyle name="Note 24 2 4" xfId="4984" xr:uid="{00000000-0005-0000-0000-0000D6260000}"/>
    <cellStyle name="Note 24 2 4 2" xfId="7936" xr:uid="{00000000-0005-0000-0000-0000D7260000}"/>
    <cellStyle name="Note 24 2 4 2 2" xfId="12676" xr:uid="{00000000-0005-0000-0000-0000D8260000}"/>
    <cellStyle name="Note 24 2 4 2 3" xfId="15205" xr:uid="{00000000-0005-0000-0000-0000D9260000}"/>
    <cellStyle name="Note 24 2 5" xfId="6251" xr:uid="{00000000-0005-0000-0000-0000DA260000}"/>
    <cellStyle name="Note 24 2 5 2" xfId="11165" xr:uid="{00000000-0005-0000-0000-0000DB260000}"/>
    <cellStyle name="Note 24 2 5 3" xfId="13773" xr:uid="{00000000-0005-0000-0000-0000DC260000}"/>
    <cellStyle name="Note 24 2 6" xfId="6882" xr:uid="{00000000-0005-0000-0000-0000DD260000}"/>
    <cellStyle name="Note 24 2 6 2" xfId="11651" xr:uid="{00000000-0005-0000-0000-0000DE260000}"/>
    <cellStyle name="Note 24 2 6 3" xfId="14190" xr:uid="{00000000-0005-0000-0000-0000DF260000}"/>
    <cellStyle name="Note 24 2 7" xfId="9661" xr:uid="{00000000-0005-0000-0000-0000E0260000}"/>
    <cellStyle name="Note 24 2 8" xfId="11383" xr:uid="{00000000-0005-0000-0000-0000E1260000}"/>
    <cellStyle name="Note 24 3" xfId="2608" xr:uid="{00000000-0005-0000-0000-0000E2260000}"/>
    <cellStyle name="Note 24 3 2" xfId="5429" xr:uid="{00000000-0005-0000-0000-0000E3260000}"/>
    <cellStyle name="Note 24 3 2 2" xfId="8379" xr:uid="{00000000-0005-0000-0000-0000E4260000}"/>
    <cellStyle name="Note 24 3 2 2 2" xfId="13119" xr:uid="{00000000-0005-0000-0000-0000E5260000}"/>
    <cellStyle name="Note 24 3 2 2 3" xfId="15648" xr:uid="{00000000-0005-0000-0000-0000E6260000}"/>
    <cellStyle name="Note 24 3 3" xfId="4983" xr:uid="{00000000-0005-0000-0000-0000E7260000}"/>
    <cellStyle name="Note 24 3 3 2" xfId="7935" xr:uid="{00000000-0005-0000-0000-0000E8260000}"/>
    <cellStyle name="Note 24 3 3 2 2" xfId="12675" xr:uid="{00000000-0005-0000-0000-0000E9260000}"/>
    <cellStyle name="Note 24 3 3 2 3" xfId="15204" xr:uid="{00000000-0005-0000-0000-0000EA260000}"/>
    <cellStyle name="Note 24 3 4" xfId="6881" xr:uid="{00000000-0005-0000-0000-0000EB260000}"/>
    <cellStyle name="Note 24 3 4 2" xfId="11650" xr:uid="{00000000-0005-0000-0000-0000EC260000}"/>
    <cellStyle name="Note 24 3 4 3" xfId="14189" xr:uid="{00000000-0005-0000-0000-0000ED260000}"/>
    <cellStyle name="Note 24 3 5" xfId="9660" xr:uid="{00000000-0005-0000-0000-0000EE260000}"/>
    <cellStyle name="Note 24 3 6" xfId="11474" xr:uid="{00000000-0005-0000-0000-0000EF260000}"/>
    <cellStyle name="Note 24 4" xfId="4387" xr:uid="{00000000-0005-0000-0000-0000F0260000}"/>
    <cellStyle name="Note 24 4 2" xfId="5873" xr:uid="{00000000-0005-0000-0000-0000F1260000}"/>
    <cellStyle name="Note 24 4 2 2" xfId="8823" xr:uid="{00000000-0005-0000-0000-0000F2260000}"/>
    <cellStyle name="Note 24 4 2 2 2" xfId="13563" xr:uid="{00000000-0005-0000-0000-0000F3260000}"/>
    <cellStyle name="Note 24 4 2 2 3" xfId="16092" xr:uid="{00000000-0005-0000-0000-0000F4260000}"/>
    <cellStyle name="Note 24 4 3" xfId="7364" xr:uid="{00000000-0005-0000-0000-0000F5260000}"/>
    <cellStyle name="Note 24 4 3 2" xfId="12104" xr:uid="{00000000-0005-0000-0000-0000F6260000}"/>
    <cellStyle name="Note 24 4 3 3" xfId="14633" xr:uid="{00000000-0005-0000-0000-0000F7260000}"/>
    <cellStyle name="Note 24 4 4" xfId="10442" xr:uid="{00000000-0005-0000-0000-0000F8260000}"/>
    <cellStyle name="Note 24 4 5" xfId="10079" xr:uid="{00000000-0005-0000-0000-0000F9260000}"/>
    <cellStyle name="Note 24 5" xfId="4663" xr:uid="{00000000-0005-0000-0000-0000FA260000}"/>
    <cellStyle name="Note 24 5 2" xfId="7617" xr:uid="{00000000-0005-0000-0000-0000FB260000}"/>
    <cellStyle name="Note 24 5 2 2" xfId="12357" xr:uid="{00000000-0005-0000-0000-0000FC260000}"/>
    <cellStyle name="Note 24 5 2 3" xfId="14886" xr:uid="{00000000-0005-0000-0000-0000FD260000}"/>
    <cellStyle name="Note 24 5 3" xfId="10696" xr:uid="{00000000-0005-0000-0000-0000FE260000}"/>
    <cellStyle name="Note 24 5 4" xfId="9026" xr:uid="{00000000-0005-0000-0000-0000FF260000}"/>
    <cellStyle name="Note 24 6" xfId="6252" xr:uid="{00000000-0005-0000-0000-000000270000}"/>
    <cellStyle name="Note 24 6 2" xfId="11166" xr:uid="{00000000-0005-0000-0000-000001270000}"/>
    <cellStyle name="Note 24 6 3" xfId="13774" xr:uid="{00000000-0005-0000-0000-000002270000}"/>
    <cellStyle name="Note 25" xfId="1806" xr:uid="{00000000-0005-0000-0000-000003270000}"/>
    <cellStyle name="Note 25 2" xfId="2611" xr:uid="{00000000-0005-0000-0000-000004270000}"/>
    <cellStyle name="Note 25 2 2" xfId="4390" xr:uid="{00000000-0005-0000-0000-000005270000}"/>
    <cellStyle name="Note 25 2 2 2" xfId="5876" xr:uid="{00000000-0005-0000-0000-000006270000}"/>
    <cellStyle name="Note 25 2 2 2 2" xfId="8826" xr:uid="{00000000-0005-0000-0000-000007270000}"/>
    <cellStyle name="Note 25 2 2 2 2 2" xfId="13566" xr:uid="{00000000-0005-0000-0000-000008270000}"/>
    <cellStyle name="Note 25 2 2 2 2 3" xfId="16095" xr:uid="{00000000-0005-0000-0000-000009270000}"/>
    <cellStyle name="Note 25 2 2 3" xfId="7367" xr:uid="{00000000-0005-0000-0000-00000A270000}"/>
    <cellStyle name="Note 25 2 2 3 2" xfId="12107" xr:uid="{00000000-0005-0000-0000-00000B270000}"/>
    <cellStyle name="Note 25 2 2 3 3" xfId="14636" xr:uid="{00000000-0005-0000-0000-00000C270000}"/>
    <cellStyle name="Note 25 2 2 4" xfId="10445" xr:uid="{00000000-0005-0000-0000-00000D270000}"/>
    <cellStyle name="Note 25 2 2 5" xfId="9150" xr:uid="{00000000-0005-0000-0000-00000E270000}"/>
    <cellStyle name="Note 25 2 3" xfId="5432" xr:uid="{00000000-0005-0000-0000-00000F270000}"/>
    <cellStyle name="Note 25 2 3 2" xfId="8382" xr:uid="{00000000-0005-0000-0000-000010270000}"/>
    <cellStyle name="Note 25 2 3 2 2" xfId="13122" xr:uid="{00000000-0005-0000-0000-000011270000}"/>
    <cellStyle name="Note 25 2 3 2 3" xfId="15651" xr:uid="{00000000-0005-0000-0000-000012270000}"/>
    <cellStyle name="Note 25 2 4" xfId="4986" xr:uid="{00000000-0005-0000-0000-000013270000}"/>
    <cellStyle name="Note 25 2 4 2" xfId="7938" xr:uid="{00000000-0005-0000-0000-000014270000}"/>
    <cellStyle name="Note 25 2 4 2 2" xfId="12678" xr:uid="{00000000-0005-0000-0000-000015270000}"/>
    <cellStyle name="Note 25 2 4 2 3" xfId="15207" xr:uid="{00000000-0005-0000-0000-000016270000}"/>
    <cellStyle name="Note 25 2 5" xfId="6249" xr:uid="{00000000-0005-0000-0000-000017270000}"/>
    <cellStyle name="Note 25 2 5 2" xfId="11163" xr:uid="{00000000-0005-0000-0000-000018270000}"/>
    <cellStyle name="Note 25 2 5 3" xfId="13771" xr:uid="{00000000-0005-0000-0000-000019270000}"/>
    <cellStyle name="Note 25 2 6" xfId="6884" xr:uid="{00000000-0005-0000-0000-00001A270000}"/>
    <cellStyle name="Note 25 2 6 2" xfId="11653" xr:uid="{00000000-0005-0000-0000-00001B270000}"/>
    <cellStyle name="Note 25 2 6 3" xfId="14192" xr:uid="{00000000-0005-0000-0000-00001C270000}"/>
    <cellStyle name="Note 25 2 7" xfId="9663" xr:uid="{00000000-0005-0000-0000-00001D270000}"/>
    <cellStyle name="Note 25 2 8" xfId="9461" xr:uid="{00000000-0005-0000-0000-00001E270000}"/>
    <cellStyle name="Note 25 3" xfId="2610" xr:uid="{00000000-0005-0000-0000-00001F270000}"/>
    <cellStyle name="Note 25 3 2" xfId="5431" xr:uid="{00000000-0005-0000-0000-000020270000}"/>
    <cellStyle name="Note 25 3 2 2" xfId="8381" xr:uid="{00000000-0005-0000-0000-000021270000}"/>
    <cellStyle name="Note 25 3 2 2 2" xfId="13121" xr:uid="{00000000-0005-0000-0000-000022270000}"/>
    <cellStyle name="Note 25 3 2 2 3" xfId="15650" xr:uid="{00000000-0005-0000-0000-000023270000}"/>
    <cellStyle name="Note 25 3 3" xfId="4985" xr:uid="{00000000-0005-0000-0000-000024270000}"/>
    <cellStyle name="Note 25 3 3 2" xfId="7937" xr:uid="{00000000-0005-0000-0000-000025270000}"/>
    <cellStyle name="Note 25 3 3 2 2" xfId="12677" xr:uid="{00000000-0005-0000-0000-000026270000}"/>
    <cellStyle name="Note 25 3 3 2 3" xfId="15206" xr:uid="{00000000-0005-0000-0000-000027270000}"/>
    <cellStyle name="Note 25 3 4" xfId="6883" xr:uid="{00000000-0005-0000-0000-000028270000}"/>
    <cellStyle name="Note 25 3 4 2" xfId="11652" xr:uid="{00000000-0005-0000-0000-000029270000}"/>
    <cellStyle name="Note 25 3 4 3" xfId="14191" xr:uid="{00000000-0005-0000-0000-00002A270000}"/>
    <cellStyle name="Note 25 3 5" xfId="9662" xr:uid="{00000000-0005-0000-0000-00002B270000}"/>
    <cellStyle name="Note 25 3 6" xfId="62" xr:uid="{00000000-0005-0000-0000-00002C270000}"/>
    <cellStyle name="Note 25 4" xfId="4389" xr:uid="{00000000-0005-0000-0000-00002D270000}"/>
    <cellStyle name="Note 25 4 2" xfId="5875" xr:uid="{00000000-0005-0000-0000-00002E270000}"/>
    <cellStyle name="Note 25 4 2 2" xfId="8825" xr:uid="{00000000-0005-0000-0000-00002F270000}"/>
    <cellStyle name="Note 25 4 2 2 2" xfId="13565" xr:uid="{00000000-0005-0000-0000-000030270000}"/>
    <cellStyle name="Note 25 4 2 2 3" xfId="16094" xr:uid="{00000000-0005-0000-0000-000031270000}"/>
    <cellStyle name="Note 25 4 3" xfId="7366" xr:uid="{00000000-0005-0000-0000-000032270000}"/>
    <cellStyle name="Note 25 4 3 2" xfId="12106" xr:uid="{00000000-0005-0000-0000-000033270000}"/>
    <cellStyle name="Note 25 4 3 3" xfId="14635" xr:uid="{00000000-0005-0000-0000-000034270000}"/>
    <cellStyle name="Note 25 4 4" xfId="10444" xr:uid="{00000000-0005-0000-0000-000035270000}"/>
    <cellStyle name="Note 25 4 5" xfId="10078" xr:uid="{00000000-0005-0000-0000-000036270000}"/>
    <cellStyle name="Note 25 5" xfId="4664" xr:uid="{00000000-0005-0000-0000-000037270000}"/>
    <cellStyle name="Note 25 5 2" xfId="7618" xr:uid="{00000000-0005-0000-0000-000038270000}"/>
    <cellStyle name="Note 25 5 2 2" xfId="12358" xr:uid="{00000000-0005-0000-0000-000039270000}"/>
    <cellStyle name="Note 25 5 2 3" xfId="14887" xr:uid="{00000000-0005-0000-0000-00003A270000}"/>
    <cellStyle name="Note 25 5 3" xfId="10697" xr:uid="{00000000-0005-0000-0000-00003B270000}"/>
    <cellStyle name="Note 25 5 4" xfId="9954" xr:uid="{00000000-0005-0000-0000-00003C270000}"/>
    <cellStyle name="Note 25 6" xfId="6250" xr:uid="{00000000-0005-0000-0000-00003D270000}"/>
    <cellStyle name="Note 25 6 2" xfId="11164" xr:uid="{00000000-0005-0000-0000-00003E270000}"/>
    <cellStyle name="Note 25 6 3" xfId="13772" xr:uid="{00000000-0005-0000-0000-00003F270000}"/>
    <cellStyle name="Note 26" xfId="1807" xr:uid="{00000000-0005-0000-0000-000040270000}"/>
    <cellStyle name="Note 26 2" xfId="2613" xr:uid="{00000000-0005-0000-0000-000041270000}"/>
    <cellStyle name="Note 26 2 2" xfId="4392" xr:uid="{00000000-0005-0000-0000-000042270000}"/>
    <cellStyle name="Note 26 2 2 2" xfId="5878" xr:uid="{00000000-0005-0000-0000-000043270000}"/>
    <cellStyle name="Note 26 2 2 2 2" xfId="8828" xr:uid="{00000000-0005-0000-0000-000044270000}"/>
    <cellStyle name="Note 26 2 2 2 2 2" xfId="13568" xr:uid="{00000000-0005-0000-0000-000045270000}"/>
    <cellStyle name="Note 26 2 2 2 2 3" xfId="16097" xr:uid="{00000000-0005-0000-0000-000046270000}"/>
    <cellStyle name="Note 26 2 2 3" xfId="7369" xr:uid="{00000000-0005-0000-0000-000047270000}"/>
    <cellStyle name="Note 26 2 2 3 2" xfId="12109" xr:uid="{00000000-0005-0000-0000-000048270000}"/>
    <cellStyle name="Note 26 2 2 3 3" xfId="14638" xr:uid="{00000000-0005-0000-0000-000049270000}"/>
    <cellStyle name="Note 26 2 2 4" xfId="10447" xr:uid="{00000000-0005-0000-0000-00004A270000}"/>
    <cellStyle name="Note 26 2 2 5" xfId="9149" xr:uid="{00000000-0005-0000-0000-00004B270000}"/>
    <cellStyle name="Note 26 2 3" xfId="5434" xr:uid="{00000000-0005-0000-0000-00004C270000}"/>
    <cellStyle name="Note 26 2 3 2" xfId="8384" xr:uid="{00000000-0005-0000-0000-00004D270000}"/>
    <cellStyle name="Note 26 2 3 2 2" xfId="13124" xr:uid="{00000000-0005-0000-0000-00004E270000}"/>
    <cellStyle name="Note 26 2 3 2 3" xfId="15653" xr:uid="{00000000-0005-0000-0000-00004F270000}"/>
    <cellStyle name="Note 26 2 4" xfId="4988" xr:uid="{00000000-0005-0000-0000-000050270000}"/>
    <cellStyle name="Note 26 2 4 2" xfId="7940" xr:uid="{00000000-0005-0000-0000-000051270000}"/>
    <cellStyle name="Note 26 2 4 2 2" xfId="12680" xr:uid="{00000000-0005-0000-0000-000052270000}"/>
    <cellStyle name="Note 26 2 4 2 3" xfId="15209" xr:uid="{00000000-0005-0000-0000-000053270000}"/>
    <cellStyle name="Note 26 2 5" xfId="6247" xr:uid="{00000000-0005-0000-0000-000054270000}"/>
    <cellStyle name="Note 26 2 5 2" xfId="11161" xr:uid="{00000000-0005-0000-0000-000055270000}"/>
    <cellStyle name="Note 26 2 5 3" xfId="13769" xr:uid="{00000000-0005-0000-0000-000056270000}"/>
    <cellStyle name="Note 26 2 6" xfId="6886" xr:uid="{00000000-0005-0000-0000-000057270000}"/>
    <cellStyle name="Note 26 2 6 2" xfId="11655" xr:uid="{00000000-0005-0000-0000-000058270000}"/>
    <cellStyle name="Note 26 2 6 3" xfId="14194" xr:uid="{00000000-0005-0000-0000-000059270000}"/>
    <cellStyle name="Note 26 2 7" xfId="9665" xr:uid="{00000000-0005-0000-0000-00005A270000}"/>
    <cellStyle name="Note 26 2 8" xfId="9460" xr:uid="{00000000-0005-0000-0000-00005B270000}"/>
    <cellStyle name="Note 26 3" xfId="2612" xr:uid="{00000000-0005-0000-0000-00005C270000}"/>
    <cellStyle name="Note 26 3 2" xfId="5433" xr:uid="{00000000-0005-0000-0000-00005D270000}"/>
    <cellStyle name="Note 26 3 2 2" xfId="8383" xr:uid="{00000000-0005-0000-0000-00005E270000}"/>
    <cellStyle name="Note 26 3 2 2 2" xfId="13123" xr:uid="{00000000-0005-0000-0000-00005F270000}"/>
    <cellStyle name="Note 26 3 2 2 3" xfId="15652" xr:uid="{00000000-0005-0000-0000-000060270000}"/>
    <cellStyle name="Note 26 3 3" xfId="4987" xr:uid="{00000000-0005-0000-0000-000061270000}"/>
    <cellStyle name="Note 26 3 3 2" xfId="7939" xr:uid="{00000000-0005-0000-0000-000062270000}"/>
    <cellStyle name="Note 26 3 3 2 2" xfId="12679" xr:uid="{00000000-0005-0000-0000-000063270000}"/>
    <cellStyle name="Note 26 3 3 2 3" xfId="15208" xr:uid="{00000000-0005-0000-0000-000064270000}"/>
    <cellStyle name="Note 26 3 4" xfId="6885" xr:uid="{00000000-0005-0000-0000-000065270000}"/>
    <cellStyle name="Note 26 3 4 2" xfId="11654" xr:uid="{00000000-0005-0000-0000-000066270000}"/>
    <cellStyle name="Note 26 3 4 3" xfId="14193" xr:uid="{00000000-0005-0000-0000-000067270000}"/>
    <cellStyle name="Note 26 3 5" xfId="9664" xr:uid="{00000000-0005-0000-0000-000068270000}"/>
    <cellStyle name="Note 26 3 6" xfId="9318" xr:uid="{00000000-0005-0000-0000-000069270000}"/>
    <cellStyle name="Note 26 4" xfId="4391" xr:uid="{00000000-0005-0000-0000-00006A270000}"/>
    <cellStyle name="Note 26 4 2" xfId="5877" xr:uid="{00000000-0005-0000-0000-00006B270000}"/>
    <cellStyle name="Note 26 4 2 2" xfId="8827" xr:uid="{00000000-0005-0000-0000-00006C270000}"/>
    <cellStyle name="Note 26 4 2 2 2" xfId="13567" xr:uid="{00000000-0005-0000-0000-00006D270000}"/>
    <cellStyle name="Note 26 4 2 2 3" xfId="16096" xr:uid="{00000000-0005-0000-0000-00006E270000}"/>
    <cellStyle name="Note 26 4 3" xfId="7368" xr:uid="{00000000-0005-0000-0000-00006F270000}"/>
    <cellStyle name="Note 26 4 3 2" xfId="12108" xr:uid="{00000000-0005-0000-0000-000070270000}"/>
    <cellStyle name="Note 26 4 3 3" xfId="14637" xr:uid="{00000000-0005-0000-0000-000071270000}"/>
    <cellStyle name="Note 26 4 4" xfId="10446" xr:uid="{00000000-0005-0000-0000-000072270000}"/>
    <cellStyle name="Note 26 4 5" xfId="10077" xr:uid="{00000000-0005-0000-0000-000073270000}"/>
    <cellStyle name="Note 26 5" xfId="4665" xr:uid="{00000000-0005-0000-0000-000074270000}"/>
    <cellStyle name="Note 26 5 2" xfId="7619" xr:uid="{00000000-0005-0000-0000-000075270000}"/>
    <cellStyle name="Note 26 5 2 2" xfId="12359" xr:uid="{00000000-0005-0000-0000-000076270000}"/>
    <cellStyle name="Note 26 5 2 3" xfId="14888" xr:uid="{00000000-0005-0000-0000-000077270000}"/>
    <cellStyle name="Note 26 5 3" xfId="10698" xr:uid="{00000000-0005-0000-0000-000078270000}"/>
    <cellStyle name="Note 26 5 4" xfId="9025" xr:uid="{00000000-0005-0000-0000-000079270000}"/>
    <cellStyle name="Note 26 6" xfId="6248" xr:uid="{00000000-0005-0000-0000-00007A270000}"/>
    <cellStyle name="Note 26 6 2" xfId="11162" xr:uid="{00000000-0005-0000-0000-00007B270000}"/>
    <cellStyle name="Note 26 6 3" xfId="13770" xr:uid="{00000000-0005-0000-0000-00007C270000}"/>
    <cellStyle name="Note 27" xfId="1808" xr:uid="{00000000-0005-0000-0000-00007D270000}"/>
    <cellStyle name="Note 27 2" xfId="2615" xr:uid="{00000000-0005-0000-0000-00007E270000}"/>
    <cellStyle name="Note 27 2 2" xfId="4394" xr:uid="{00000000-0005-0000-0000-00007F270000}"/>
    <cellStyle name="Note 27 2 2 2" xfId="5880" xr:uid="{00000000-0005-0000-0000-000080270000}"/>
    <cellStyle name="Note 27 2 2 2 2" xfId="8830" xr:uid="{00000000-0005-0000-0000-000081270000}"/>
    <cellStyle name="Note 27 2 2 2 2 2" xfId="13570" xr:uid="{00000000-0005-0000-0000-000082270000}"/>
    <cellStyle name="Note 27 2 2 2 2 3" xfId="16099" xr:uid="{00000000-0005-0000-0000-000083270000}"/>
    <cellStyle name="Note 27 2 2 3" xfId="7371" xr:uid="{00000000-0005-0000-0000-000084270000}"/>
    <cellStyle name="Note 27 2 2 3 2" xfId="12111" xr:uid="{00000000-0005-0000-0000-000085270000}"/>
    <cellStyle name="Note 27 2 2 3 3" xfId="14640" xr:uid="{00000000-0005-0000-0000-000086270000}"/>
    <cellStyle name="Note 27 2 2 4" xfId="10449" xr:uid="{00000000-0005-0000-0000-000087270000}"/>
    <cellStyle name="Note 27 2 2 5" xfId="9148" xr:uid="{00000000-0005-0000-0000-000088270000}"/>
    <cellStyle name="Note 27 2 3" xfId="5436" xr:uid="{00000000-0005-0000-0000-000089270000}"/>
    <cellStyle name="Note 27 2 3 2" xfId="8386" xr:uid="{00000000-0005-0000-0000-00008A270000}"/>
    <cellStyle name="Note 27 2 3 2 2" xfId="13126" xr:uid="{00000000-0005-0000-0000-00008B270000}"/>
    <cellStyle name="Note 27 2 3 2 3" xfId="15655" xr:uid="{00000000-0005-0000-0000-00008C270000}"/>
    <cellStyle name="Note 27 2 4" xfId="4990" xr:uid="{00000000-0005-0000-0000-00008D270000}"/>
    <cellStyle name="Note 27 2 4 2" xfId="7942" xr:uid="{00000000-0005-0000-0000-00008E270000}"/>
    <cellStyle name="Note 27 2 4 2 2" xfId="12682" xr:uid="{00000000-0005-0000-0000-00008F270000}"/>
    <cellStyle name="Note 27 2 4 2 3" xfId="15211" xr:uid="{00000000-0005-0000-0000-000090270000}"/>
    <cellStyle name="Note 27 2 5" xfId="6245" xr:uid="{00000000-0005-0000-0000-000091270000}"/>
    <cellStyle name="Note 27 2 5 2" xfId="11159" xr:uid="{00000000-0005-0000-0000-000092270000}"/>
    <cellStyle name="Note 27 2 5 3" xfId="13767" xr:uid="{00000000-0005-0000-0000-000093270000}"/>
    <cellStyle name="Note 27 2 6" xfId="6888" xr:uid="{00000000-0005-0000-0000-000094270000}"/>
    <cellStyle name="Note 27 2 6 2" xfId="11657" xr:uid="{00000000-0005-0000-0000-000095270000}"/>
    <cellStyle name="Note 27 2 6 3" xfId="14196" xr:uid="{00000000-0005-0000-0000-000096270000}"/>
    <cellStyle name="Note 27 2 7" xfId="9667" xr:uid="{00000000-0005-0000-0000-000097270000}"/>
    <cellStyle name="Note 27 2 8" xfId="9317" xr:uid="{00000000-0005-0000-0000-000098270000}"/>
    <cellStyle name="Note 27 3" xfId="2614" xr:uid="{00000000-0005-0000-0000-000099270000}"/>
    <cellStyle name="Note 27 3 2" xfId="5435" xr:uid="{00000000-0005-0000-0000-00009A270000}"/>
    <cellStyle name="Note 27 3 2 2" xfId="8385" xr:uid="{00000000-0005-0000-0000-00009B270000}"/>
    <cellStyle name="Note 27 3 2 2 2" xfId="13125" xr:uid="{00000000-0005-0000-0000-00009C270000}"/>
    <cellStyle name="Note 27 3 2 2 3" xfId="15654" xr:uid="{00000000-0005-0000-0000-00009D270000}"/>
    <cellStyle name="Note 27 3 3" xfId="4989" xr:uid="{00000000-0005-0000-0000-00009E270000}"/>
    <cellStyle name="Note 27 3 3 2" xfId="7941" xr:uid="{00000000-0005-0000-0000-00009F270000}"/>
    <cellStyle name="Note 27 3 3 2 2" xfId="12681" xr:uid="{00000000-0005-0000-0000-0000A0270000}"/>
    <cellStyle name="Note 27 3 3 2 3" xfId="15210" xr:uid="{00000000-0005-0000-0000-0000A1270000}"/>
    <cellStyle name="Note 27 3 4" xfId="6887" xr:uid="{00000000-0005-0000-0000-0000A2270000}"/>
    <cellStyle name="Note 27 3 4 2" xfId="11656" xr:uid="{00000000-0005-0000-0000-0000A3270000}"/>
    <cellStyle name="Note 27 3 4 3" xfId="14195" xr:uid="{00000000-0005-0000-0000-0000A4270000}"/>
    <cellStyle name="Note 27 3 5" xfId="9666" xr:uid="{00000000-0005-0000-0000-0000A5270000}"/>
    <cellStyle name="Note 27 3 6" xfId="10310" xr:uid="{00000000-0005-0000-0000-0000A6270000}"/>
    <cellStyle name="Note 27 4" xfId="4393" xr:uid="{00000000-0005-0000-0000-0000A7270000}"/>
    <cellStyle name="Note 27 4 2" xfId="5879" xr:uid="{00000000-0005-0000-0000-0000A8270000}"/>
    <cellStyle name="Note 27 4 2 2" xfId="8829" xr:uid="{00000000-0005-0000-0000-0000A9270000}"/>
    <cellStyle name="Note 27 4 2 2 2" xfId="13569" xr:uid="{00000000-0005-0000-0000-0000AA270000}"/>
    <cellStyle name="Note 27 4 2 2 3" xfId="16098" xr:uid="{00000000-0005-0000-0000-0000AB270000}"/>
    <cellStyle name="Note 27 4 3" xfId="7370" xr:uid="{00000000-0005-0000-0000-0000AC270000}"/>
    <cellStyle name="Note 27 4 3 2" xfId="12110" xr:uid="{00000000-0005-0000-0000-0000AD270000}"/>
    <cellStyle name="Note 27 4 3 3" xfId="14639" xr:uid="{00000000-0005-0000-0000-0000AE270000}"/>
    <cellStyle name="Note 27 4 4" xfId="10448" xr:uid="{00000000-0005-0000-0000-0000AF270000}"/>
    <cellStyle name="Note 27 4 5" xfId="10076" xr:uid="{00000000-0005-0000-0000-0000B0270000}"/>
    <cellStyle name="Note 27 5" xfId="4666" xr:uid="{00000000-0005-0000-0000-0000B1270000}"/>
    <cellStyle name="Note 27 5 2" xfId="7620" xr:uid="{00000000-0005-0000-0000-0000B2270000}"/>
    <cellStyle name="Note 27 5 2 2" xfId="12360" xr:uid="{00000000-0005-0000-0000-0000B3270000}"/>
    <cellStyle name="Note 27 5 2 3" xfId="14889" xr:uid="{00000000-0005-0000-0000-0000B4270000}"/>
    <cellStyle name="Note 27 5 3" xfId="10699" xr:uid="{00000000-0005-0000-0000-0000B5270000}"/>
    <cellStyle name="Note 27 5 4" xfId="9953" xr:uid="{00000000-0005-0000-0000-0000B6270000}"/>
    <cellStyle name="Note 27 6" xfId="6246" xr:uid="{00000000-0005-0000-0000-0000B7270000}"/>
    <cellStyle name="Note 27 6 2" xfId="11160" xr:uid="{00000000-0005-0000-0000-0000B8270000}"/>
    <cellStyle name="Note 27 6 3" xfId="13768" xr:uid="{00000000-0005-0000-0000-0000B9270000}"/>
    <cellStyle name="Note 28" xfId="1809" xr:uid="{00000000-0005-0000-0000-0000BA270000}"/>
    <cellStyle name="Note 28 2" xfId="2617" xr:uid="{00000000-0005-0000-0000-0000BB270000}"/>
    <cellStyle name="Note 28 2 2" xfId="4396" xr:uid="{00000000-0005-0000-0000-0000BC270000}"/>
    <cellStyle name="Note 28 2 2 2" xfId="5882" xr:uid="{00000000-0005-0000-0000-0000BD270000}"/>
    <cellStyle name="Note 28 2 2 2 2" xfId="8832" xr:uid="{00000000-0005-0000-0000-0000BE270000}"/>
    <cellStyle name="Note 28 2 2 2 2 2" xfId="13572" xr:uid="{00000000-0005-0000-0000-0000BF270000}"/>
    <cellStyle name="Note 28 2 2 2 2 3" xfId="16101" xr:uid="{00000000-0005-0000-0000-0000C0270000}"/>
    <cellStyle name="Note 28 2 2 3" xfId="7373" xr:uid="{00000000-0005-0000-0000-0000C1270000}"/>
    <cellStyle name="Note 28 2 2 3 2" xfId="12113" xr:uid="{00000000-0005-0000-0000-0000C2270000}"/>
    <cellStyle name="Note 28 2 2 3 3" xfId="14642" xr:uid="{00000000-0005-0000-0000-0000C3270000}"/>
    <cellStyle name="Note 28 2 2 4" xfId="10451" xr:uid="{00000000-0005-0000-0000-0000C4270000}"/>
    <cellStyle name="Note 28 2 2 5" xfId="9147" xr:uid="{00000000-0005-0000-0000-0000C5270000}"/>
    <cellStyle name="Note 28 2 3" xfId="5438" xr:uid="{00000000-0005-0000-0000-0000C6270000}"/>
    <cellStyle name="Note 28 2 3 2" xfId="8388" xr:uid="{00000000-0005-0000-0000-0000C7270000}"/>
    <cellStyle name="Note 28 2 3 2 2" xfId="13128" xr:uid="{00000000-0005-0000-0000-0000C8270000}"/>
    <cellStyle name="Note 28 2 3 2 3" xfId="15657" xr:uid="{00000000-0005-0000-0000-0000C9270000}"/>
    <cellStyle name="Note 28 2 4" xfId="4992" xr:uid="{00000000-0005-0000-0000-0000CA270000}"/>
    <cellStyle name="Note 28 2 4 2" xfId="7944" xr:uid="{00000000-0005-0000-0000-0000CB270000}"/>
    <cellStyle name="Note 28 2 4 2 2" xfId="12684" xr:uid="{00000000-0005-0000-0000-0000CC270000}"/>
    <cellStyle name="Note 28 2 4 2 3" xfId="15213" xr:uid="{00000000-0005-0000-0000-0000CD270000}"/>
    <cellStyle name="Note 28 2 5" xfId="6243" xr:uid="{00000000-0005-0000-0000-0000CE270000}"/>
    <cellStyle name="Note 28 2 5 2" xfId="11157" xr:uid="{00000000-0005-0000-0000-0000CF270000}"/>
    <cellStyle name="Note 28 2 5 3" xfId="13765" xr:uid="{00000000-0005-0000-0000-0000D0270000}"/>
    <cellStyle name="Note 28 2 6" xfId="6890" xr:uid="{00000000-0005-0000-0000-0000D1270000}"/>
    <cellStyle name="Note 28 2 6 2" xfId="11659" xr:uid="{00000000-0005-0000-0000-0000D2270000}"/>
    <cellStyle name="Note 28 2 6 3" xfId="14198" xr:uid="{00000000-0005-0000-0000-0000D3270000}"/>
    <cellStyle name="Note 28 2 7" xfId="9669" xr:uid="{00000000-0005-0000-0000-0000D4270000}"/>
    <cellStyle name="Note 28 2 8" xfId="9316" xr:uid="{00000000-0005-0000-0000-0000D5270000}"/>
    <cellStyle name="Note 28 3" xfId="2616" xr:uid="{00000000-0005-0000-0000-0000D6270000}"/>
    <cellStyle name="Note 28 3 2" xfId="5437" xr:uid="{00000000-0005-0000-0000-0000D7270000}"/>
    <cellStyle name="Note 28 3 2 2" xfId="8387" xr:uid="{00000000-0005-0000-0000-0000D8270000}"/>
    <cellStyle name="Note 28 3 2 2 2" xfId="13127" xr:uid="{00000000-0005-0000-0000-0000D9270000}"/>
    <cellStyle name="Note 28 3 2 2 3" xfId="15656" xr:uid="{00000000-0005-0000-0000-0000DA270000}"/>
    <cellStyle name="Note 28 3 3" xfId="4991" xr:uid="{00000000-0005-0000-0000-0000DB270000}"/>
    <cellStyle name="Note 28 3 3 2" xfId="7943" xr:uid="{00000000-0005-0000-0000-0000DC270000}"/>
    <cellStyle name="Note 28 3 3 2 2" xfId="12683" xr:uid="{00000000-0005-0000-0000-0000DD270000}"/>
    <cellStyle name="Note 28 3 3 2 3" xfId="15212" xr:uid="{00000000-0005-0000-0000-0000DE270000}"/>
    <cellStyle name="Note 28 3 4" xfId="6889" xr:uid="{00000000-0005-0000-0000-0000DF270000}"/>
    <cellStyle name="Note 28 3 4 2" xfId="11658" xr:uid="{00000000-0005-0000-0000-0000E0270000}"/>
    <cellStyle name="Note 28 3 4 3" xfId="14197" xr:uid="{00000000-0005-0000-0000-0000E1270000}"/>
    <cellStyle name="Note 28 3 5" xfId="9668" xr:uid="{00000000-0005-0000-0000-0000E2270000}"/>
    <cellStyle name="Note 28 3 6" xfId="10309" xr:uid="{00000000-0005-0000-0000-0000E3270000}"/>
    <cellStyle name="Note 28 4" xfId="4395" xr:uid="{00000000-0005-0000-0000-0000E4270000}"/>
    <cellStyle name="Note 28 4 2" xfId="5881" xr:uid="{00000000-0005-0000-0000-0000E5270000}"/>
    <cellStyle name="Note 28 4 2 2" xfId="8831" xr:uid="{00000000-0005-0000-0000-0000E6270000}"/>
    <cellStyle name="Note 28 4 2 2 2" xfId="13571" xr:uid="{00000000-0005-0000-0000-0000E7270000}"/>
    <cellStyle name="Note 28 4 2 2 3" xfId="16100" xr:uid="{00000000-0005-0000-0000-0000E8270000}"/>
    <cellStyle name="Note 28 4 3" xfId="7372" xr:uid="{00000000-0005-0000-0000-0000E9270000}"/>
    <cellStyle name="Note 28 4 3 2" xfId="12112" xr:uid="{00000000-0005-0000-0000-0000EA270000}"/>
    <cellStyle name="Note 28 4 3 3" xfId="14641" xr:uid="{00000000-0005-0000-0000-0000EB270000}"/>
    <cellStyle name="Note 28 4 4" xfId="10450" xr:uid="{00000000-0005-0000-0000-0000EC270000}"/>
    <cellStyle name="Note 28 4 5" xfId="10075" xr:uid="{00000000-0005-0000-0000-0000ED270000}"/>
    <cellStyle name="Note 28 5" xfId="4667" xr:uid="{00000000-0005-0000-0000-0000EE270000}"/>
    <cellStyle name="Note 28 5 2" xfId="7621" xr:uid="{00000000-0005-0000-0000-0000EF270000}"/>
    <cellStyle name="Note 28 5 2 2" xfId="12361" xr:uid="{00000000-0005-0000-0000-0000F0270000}"/>
    <cellStyle name="Note 28 5 2 3" xfId="14890" xr:uid="{00000000-0005-0000-0000-0000F1270000}"/>
    <cellStyle name="Note 28 5 3" xfId="10700" xr:uid="{00000000-0005-0000-0000-0000F2270000}"/>
    <cellStyle name="Note 28 5 4" xfId="9024" xr:uid="{00000000-0005-0000-0000-0000F3270000}"/>
    <cellStyle name="Note 28 6" xfId="6244" xr:uid="{00000000-0005-0000-0000-0000F4270000}"/>
    <cellStyle name="Note 28 6 2" xfId="11158" xr:uid="{00000000-0005-0000-0000-0000F5270000}"/>
    <cellStyle name="Note 28 6 3" xfId="13766" xr:uid="{00000000-0005-0000-0000-0000F6270000}"/>
    <cellStyle name="Note 29" xfId="1810" xr:uid="{00000000-0005-0000-0000-0000F7270000}"/>
    <cellStyle name="Note 29 2" xfId="2619" xr:uid="{00000000-0005-0000-0000-0000F8270000}"/>
    <cellStyle name="Note 29 2 2" xfId="4398" xr:uid="{00000000-0005-0000-0000-0000F9270000}"/>
    <cellStyle name="Note 29 2 2 2" xfId="5884" xr:uid="{00000000-0005-0000-0000-0000FA270000}"/>
    <cellStyle name="Note 29 2 2 2 2" xfId="8834" xr:uid="{00000000-0005-0000-0000-0000FB270000}"/>
    <cellStyle name="Note 29 2 2 2 2 2" xfId="13574" xr:uid="{00000000-0005-0000-0000-0000FC270000}"/>
    <cellStyle name="Note 29 2 2 2 2 3" xfId="16103" xr:uid="{00000000-0005-0000-0000-0000FD270000}"/>
    <cellStyle name="Note 29 2 2 3" xfId="7375" xr:uid="{00000000-0005-0000-0000-0000FE270000}"/>
    <cellStyle name="Note 29 2 2 3 2" xfId="12115" xr:uid="{00000000-0005-0000-0000-0000FF270000}"/>
    <cellStyle name="Note 29 2 2 3 3" xfId="14644" xr:uid="{00000000-0005-0000-0000-000000280000}"/>
    <cellStyle name="Note 29 2 2 4" xfId="10453" xr:uid="{00000000-0005-0000-0000-000001280000}"/>
    <cellStyle name="Note 29 2 2 5" xfId="9146" xr:uid="{00000000-0005-0000-0000-000002280000}"/>
    <cellStyle name="Note 29 2 3" xfId="5440" xr:uid="{00000000-0005-0000-0000-000003280000}"/>
    <cellStyle name="Note 29 2 3 2" xfId="8390" xr:uid="{00000000-0005-0000-0000-000004280000}"/>
    <cellStyle name="Note 29 2 3 2 2" xfId="13130" xr:uid="{00000000-0005-0000-0000-000005280000}"/>
    <cellStyle name="Note 29 2 3 2 3" xfId="15659" xr:uid="{00000000-0005-0000-0000-000006280000}"/>
    <cellStyle name="Note 29 2 4" xfId="4994" xr:uid="{00000000-0005-0000-0000-000007280000}"/>
    <cellStyle name="Note 29 2 4 2" xfId="7946" xr:uid="{00000000-0005-0000-0000-000008280000}"/>
    <cellStyle name="Note 29 2 4 2 2" xfId="12686" xr:uid="{00000000-0005-0000-0000-000009280000}"/>
    <cellStyle name="Note 29 2 4 2 3" xfId="15215" xr:uid="{00000000-0005-0000-0000-00000A280000}"/>
    <cellStyle name="Note 29 2 5" xfId="6241" xr:uid="{00000000-0005-0000-0000-00000B280000}"/>
    <cellStyle name="Note 29 2 5 2" xfId="11155" xr:uid="{00000000-0005-0000-0000-00000C280000}"/>
    <cellStyle name="Note 29 2 5 3" xfId="13763" xr:uid="{00000000-0005-0000-0000-00000D280000}"/>
    <cellStyle name="Note 29 2 6" xfId="6892" xr:uid="{00000000-0005-0000-0000-00000E280000}"/>
    <cellStyle name="Note 29 2 6 2" xfId="11661" xr:uid="{00000000-0005-0000-0000-00000F280000}"/>
    <cellStyle name="Note 29 2 6 3" xfId="14200" xr:uid="{00000000-0005-0000-0000-000010280000}"/>
    <cellStyle name="Note 29 2 7" xfId="9671" xr:uid="{00000000-0005-0000-0000-000011280000}"/>
    <cellStyle name="Note 29 2 8" xfId="9315" xr:uid="{00000000-0005-0000-0000-000012280000}"/>
    <cellStyle name="Note 29 3" xfId="2618" xr:uid="{00000000-0005-0000-0000-000013280000}"/>
    <cellStyle name="Note 29 3 2" xfId="5439" xr:uid="{00000000-0005-0000-0000-000014280000}"/>
    <cellStyle name="Note 29 3 2 2" xfId="8389" xr:uid="{00000000-0005-0000-0000-000015280000}"/>
    <cellStyle name="Note 29 3 2 2 2" xfId="13129" xr:uid="{00000000-0005-0000-0000-000016280000}"/>
    <cellStyle name="Note 29 3 2 2 3" xfId="15658" xr:uid="{00000000-0005-0000-0000-000017280000}"/>
    <cellStyle name="Note 29 3 3" xfId="4993" xr:uid="{00000000-0005-0000-0000-000018280000}"/>
    <cellStyle name="Note 29 3 3 2" xfId="7945" xr:uid="{00000000-0005-0000-0000-000019280000}"/>
    <cellStyle name="Note 29 3 3 2 2" xfId="12685" xr:uid="{00000000-0005-0000-0000-00001A280000}"/>
    <cellStyle name="Note 29 3 3 2 3" xfId="15214" xr:uid="{00000000-0005-0000-0000-00001B280000}"/>
    <cellStyle name="Note 29 3 4" xfId="6891" xr:uid="{00000000-0005-0000-0000-00001C280000}"/>
    <cellStyle name="Note 29 3 4 2" xfId="11660" xr:uid="{00000000-0005-0000-0000-00001D280000}"/>
    <cellStyle name="Note 29 3 4 3" xfId="14199" xr:uid="{00000000-0005-0000-0000-00001E280000}"/>
    <cellStyle name="Note 29 3 5" xfId="9670" xr:uid="{00000000-0005-0000-0000-00001F280000}"/>
    <cellStyle name="Note 29 3 6" xfId="10308" xr:uid="{00000000-0005-0000-0000-000020280000}"/>
    <cellStyle name="Note 29 4" xfId="4397" xr:uid="{00000000-0005-0000-0000-000021280000}"/>
    <cellStyle name="Note 29 4 2" xfId="5883" xr:uid="{00000000-0005-0000-0000-000022280000}"/>
    <cellStyle name="Note 29 4 2 2" xfId="8833" xr:uid="{00000000-0005-0000-0000-000023280000}"/>
    <cellStyle name="Note 29 4 2 2 2" xfId="13573" xr:uid="{00000000-0005-0000-0000-000024280000}"/>
    <cellStyle name="Note 29 4 2 2 3" xfId="16102" xr:uid="{00000000-0005-0000-0000-000025280000}"/>
    <cellStyle name="Note 29 4 3" xfId="7374" xr:uid="{00000000-0005-0000-0000-000026280000}"/>
    <cellStyle name="Note 29 4 3 2" xfId="12114" xr:uid="{00000000-0005-0000-0000-000027280000}"/>
    <cellStyle name="Note 29 4 3 3" xfId="14643" xr:uid="{00000000-0005-0000-0000-000028280000}"/>
    <cellStyle name="Note 29 4 4" xfId="10452" xr:uid="{00000000-0005-0000-0000-000029280000}"/>
    <cellStyle name="Note 29 4 5" xfId="10074" xr:uid="{00000000-0005-0000-0000-00002A280000}"/>
    <cellStyle name="Note 29 5" xfId="4668" xr:uid="{00000000-0005-0000-0000-00002B280000}"/>
    <cellStyle name="Note 29 5 2" xfId="7622" xr:uid="{00000000-0005-0000-0000-00002C280000}"/>
    <cellStyle name="Note 29 5 2 2" xfId="12362" xr:uid="{00000000-0005-0000-0000-00002D280000}"/>
    <cellStyle name="Note 29 5 2 3" xfId="14891" xr:uid="{00000000-0005-0000-0000-00002E280000}"/>
    <cellStyle name="Note 29 5 3" xfId="10701" xr:uid="{00000000-0005-0000-0000-00002F280000}"/>
    <cellStyle name="Note 29 5 4" xfId="9952" xr:uid="{00000000-0005-0000-0000-000030280000}"/>
    <cellStyle name="Note 29 6" xfId="6242" xr:uid="{00000000-0005-0000-0000-000031280000}"/>
    <cellStyle name="Note 29 6 2" xfId="11156" xr:uid="{00000000-0005-0000-0000-000032280000}"/>
    <cellStyle name="Note 29 6 3" xfId="13764" xr:uid="{00000000-0005-0000-0000-000033280000}"/>
    <cellStyle name="Note 3" xfId="1811" xr:uid="{00000000-0005-0000-0000-000034280000}"/>
    <cellStyle name="Note 3 2" xfId="2621" xr:uid="{00000000-0005-0000-0000-000035280000}"/>
    <cellStyle name="Note 3 2 2" xfId="4400" xr:uid="{00000000-0005-0000-0000-000036280000}"/>
    <cellStyle name="Note 3 2 2 2" xfId="5886" xr:uid="{00000000-0005-0000-0000-000037280000}"/>
    <cellStyle name="Note 3 2 2 2 2" xfId="8836" xr:uid="{00000000-0005-0000-0000-000038280000}"/>
    <cellStyle name="Note 3 2 2 2 2 2" xfId="13576" xr:uid="{00000000-0005-0000-0000-000039280000}"/>
    <cellStyle name="Note 3 2 2 2 2 3" xfId="16105" xr:uid="{00000000-0005-0000-0000-00003A280000}"/>
    <cellStyle name="Note 3 2 2 3" xfId="7377" xr:uid="{00000000-0005-0000-0000-00003B280000}"/>
    <cellStyle name="Note 3 2 2 3 2" xfId="12117" xr:uid="{00000000-0005-0000-0000-00003C280000}"/>
    <cellStyle name="Note 3 2 2 3 3" xfId="14646" xr:uid="{00000000-0005-0000-0000-00003D280000}"/>
    <cellStyle name="Note 3 2 2 4" xfId="10455" xr:uid="{00000000-0005-0000-0000-00003E280000}"/>
    <cellStyle name="Note 3 2 2 5" xfId="9145" xr:uid="{00000000-0005-0000-0000-00003F280000}"/>
    <cellStyle name="Note 3 2 3" xfId="5442" xr:uid="{00000000-0005-0000-0000-000040280000}"/>
    <cellStyle name="Note 3 2 3 2" xfId="8392" xr:uid="{00000000-0005-0000-0000-000041280000}"/>
    <cellStyle name="Note 3 2 3 2 2" xfId="13132" xr:uid="{00000000-0005-0000-0000-000042280000}"/>
    <cellStyle name="Note 3 2 3 2 3" xfId="15661" xr:uid="{00000000-0005-0000-0000-000043280000}"/>
    <cellStyle name="Note 3 2 4" xfId="4996" xr:uid="{00000000-0005-0000-0000-000044280000}"/>
    <cellStyle name="Note 3 2 4 2" xfId="7948" xr:uid="{00000000-0005-0000-0000-000045280000}"/>
    <cellStyle name="Note 3 2 4 2 2" xfId="12688" xr:uid="{00000000-0005-0000-0000-000046280000}"/>
    <cellStyle name="Note 3 2 4 2 3" xfId="15217" xr:uid="{00000000-0005-0000-0000-000047280000}"/>
    <cellStyle name="Note 3 2 5" xfId="6239" xr:uid="{00000000-0005-0000-0000-000048280000}"/>
    <cellStyle name="Note 3 2 5 2" xfId="11153" xr:uid="{00000000-0005-0000-0000-000049280000}"/>
    <cellStyle name="Note 3 2 5 3" xfId="13761" xr:uid="{00000000-0005-0000-0000-00004A280000}"/>
    <cellStyle name="Note 3 2 6" xfId="6894" xr:uid="{00000000-0005-0000-0000-00004B280000}"/>
    <cellStyle name="Note 3 2 6 2" xfId="11663" xr:uid="{00000000-0005-0000-0000-00004C280000}"/>
    <cellStyle name="Note 3 2 6 3" xfId="14202" xr:uid="{00000000-0005-0000-0000-00004D280000}"/>
    <cellStyle name="Note 3 2 7" xfId="9673" xr:uid="{00000000-0005-0000-0000-00004E280000}"/>
    <cellStyle name="Note 3 2 8" xfId="9314" xr:uid="{00000000-0005-0000-0000-00004F280000}"/>
    <cellStyle name="Note 3 3" xfId="2620" xr:uid="{00000000-0005-0000-0000-000050280000}"/>
    <cellStyle name="Note 3 3 2" xfId="5441" xr:uid="{00000000-0005-0000-0000-000051280000}"/>
    <cellStyle name="Note 3 3 2 2" xfId="8391" xr:uid="{00000000-0005-0000-0000-000052280000}"/>
    <cellStyle name="Note 3 3 2 2 2" xfId="13131" xr:uid="{00000000-0005-0000-0000-000053280000}"/>
    <cellStyle name="Note 3 3 2 2 3" xfId="15660" xr:uid="{00000000-0005-0000-0000-000054280000}"/>
    <cellStyle name="Note 3 3 3" xfId="4995" xr:uid="{00000000-0005-0000-0000-000055280000}"/>
    <cellStyle name="Note 3 3 3 2" xfId="7947" xr:uid="{00000000-0005-0000-0000-000056280000}"/>
    <cellStyle name="Note 3 3 3 2 2" xfId="12687" xr:uid="{00000000-0005-0000-0000-000057280000}"/>
    <cellStyle name="Note 3 3 3 2 3" xfId="15216" xr:uid="{00000000-0005-0000-0000-000058280000}"/>
    <cellStyle name="Note 3 3 4" xfId="6893" xr:uid="{00000000-0005-0000-0000-000059280000}"/>
    <cellStyle name="Note 3 3 4 2" xfId="11662" xr:uid="{00000000-0005-0000-0000-00005A280000}"/>
    <cellStyle name="Note 3 3 4 3" xfId="14201" xr:uid="{00000000-0005-0000-0000-00005B280000}"/>
    <cellStyle name="Note 3 3 5" xfId="9672" xr:uid="{00000000-0005-0000-0000-00005C280000}"/>
    <cellStyle name="Note 3 3 6" xfId="10307" xr:uid="{00000000-0005-0000-0000-00005D280000}"/>
    <cellStyle name="Note 3 4" xfId="4399" xr:uid="{00000000-0005-0000-0000-00005E280000}"/>
    <cellStyle name="Note 3 4 2" xfId="5885" xr:uid="{00000000-0005-0000-0000-00005F280000}"/>
    <cellStyle name="Note 3 4 2 2" xfId="8835" xr:uid="{00000000-0005-0000-0000-000060280000}"/>
    <cellStyle name="Note 3 4 2 2 2" xfId="13575" xr:uid="{00000000-0005-0000-0000-000061280000}"/>
    <cellStyle name="Note 3 4 2 2 3" xfId="16104" xr:uid="{00000000-0005-0000-0000-000062280000}"/>
    <cellStyle name="Note 3 4 3" xfId="7376" xr:uid="{00000000-0005-0000-0000-000063280000}"/>
    <cellStyle name="Note 3 4 3 2" xfId="12116" xr:uid="{00000000-0005-0000-0000-000064280000}"/>
    <cellStyle name="Note 3 4 3 3" xfId="14645" xr:uid="{00000000-0005-0000-0000-000065280000}"/>
    <cellStyle name="Note 3 4 4" xfId="10454" xr:uid="{00000000-0005-0000-0000-000066280000}"/>
    <cellStyle name="Note 3 4 5" xfId="10073" xr:uid="{00000000-0005-0000-0000-000067280000}"/>
    <cellStyle name="Note 3 5" xfId="4669" xr:uid="{00000000-0005-0000-0000-000068280000}"/>
    <cellStyle name="Note 3 5 2" xfId="7623" xr:uid="{00000000-0005-0000-0000-000069280000}"/>
    <cellStyle name="Note 3 5 2 2" xfId="12363" xr:uid="{00000000-0005-0000-0000-00006A280000}"/>
    <cellStyle name="Note 3 5 2 3" xfId="14892" xr:uid="{00000000-0005-0000-0000-00006B280000}"/>
    <cellStyle name="Note 3 5 3" xfId="10702" xr:uid="{00000000-0005-0000-0000-00006C280000}"/>
    <cellStyle name="Note 3 5 4" xfId="9023" xr:uid="{00000000-0005-0000-0000-00006D280000}"/>
    <cellStyle name="Note 3 6" xfId="6240" xr:uid="{00000000-0005-0000-0000-00006E280000}"/>
    <cellStyle name="Note 3 6 2" xfId="11154" xr:uid="{00000000-0005-0000-0000-00006F280000}"/>
    <cellStyle name="Note 3 6 3" xfId="13762" xr:uid="{00000000-0005-0000-0000-000070280000}"/>
    <cellStyle name="Note 30" xfId="1812" xr:uid="{00000000-0005-0000-0000-000071280000}"/>
    <cellStyle name="Note 30 2" xfId="2623" xr:uid="{00000000-0005-0000-0000-000072280000}"/>
    <cellStyle name="Note 30 2 2" xfId="4402" xr:uid="{00000000-0005-0000-0000-000073280000}"/>
    <cellStyle name="Note 30 2 2 2" xfId="5888" xr:uid="{00000000-0005-0000-0000-000074280000}"/>
    <cellStyle name="Note 30 2 2 2 2" xfId="8838" xr:uid="{00000000-0005-0000-0000-000075280000}"/>
    <cellStyle name="Note 30 2 2 2 2 2" xfId="13578" xr:uid="{00000000-0005-0000-0000-000076280000}"/>
    <cellStyle name="Note 30 2 2 2 2 3" xfId="16107" xr:uid="{00000000-0005-0000-0000-000077280000}"/>
    <cellStyle name="Note 30 2 2 3" xfId="7379" xr:uid="{00000000-0005-0000-0000-000078280000}"/>
    <cellStyle name="Note 30 2 2 3 2" xfId="12119" xr:uid="{00000000-0005-0000-0000-000079280000}"/>
    <cellStyle name="Note 30 2 2 3 3" xfId="14648" xr:uid="{00000000-0005-0000-0000-00007A280000}"/>
    <cellStyle name="Note 30 2 2 4" xfId="10457" xr:uid="{00000000-0005-0000-0000-00007B280000}"/>
    <cellStyle name="Note 30 2 2 5" xfId="9144" xr:uid="{00000000-0005-0000-0000-00007C280000}"/>
    <cellStyle name="Note 30 2 3" xfId="5444" xr:uid="{00000000-0005-0000-0000-00007D280000}"/>
    <cellStyle name="Note 30 2 3 2" xfId="8394" xr:uid="{00000000-0005-0000-0000-00007E280000}"/>
    <cellStyle name="Note 30 2 3 2 2" xfId="13134" xr:uid="{00000000-0005-0000-0000-00007F280000}"/>
    <cellStyle name="Note 30 2 3 2 3" xfId="15663" xr:uid="{00000000-0005-0000-0000-000080280000}"/>
    <cellStyle name="Note 30 2 4" xfId="4998" xr:uid="{00000000-0005-0000-0000-000081280000}"/>
    <cellStyle name="Note 30 2 4 2" xfId="7950" xr:uid="{00000000-0005-0000-0000-000082280000}"/>
    <cellStyle name="Note 30 2 4 2 2" xfId="12690" xr:uid="{00000000-0005-0000-0000-000083280000}"/>
    <cellStyle name="Note 30 2 4 2 3" xfId="15219" xr:uid="{00000000-0005-0000-0000-000084280000}"/>
    <cellStyle name="Note 30 2 5" xfId="6237" xr:uid="{00000000-0005-0000-0000-000085280000}"/>
    <cellStyle name="Note 30 2 5 2" xfId="11151" xr:uid="{00000000-0005-0000-0000-000086280000}"/>
    <cellStyle name="Note 30 2 5 3" xfId="13759" xr:uid="{00000000-0005-0000-0000-000087280000}"/>
    <cellStyle name="Note 30 2 6" xfId="6896" xr:uid="{00000000-0005-0000-0000-000088280000}"/>
    <cellStyle name="Note 30 2 6 2" xfId="11665" xr:uid="{00000000-0005-0000-0000-000089280000}"/>
    <cellStyle name="Note 30 2 6 3" xfId="14204" xr:uid="{00000000-0005-0000-0000-00008A280000}"/>
    <cellStyle name="Note 30 2 7" xfId="9675" xr:uid="{00000000-0005-0000-0000-00008B280000}"/>
    <cellStyle name="Note 30 2 8" xfId="9313" xr:uid="{00000000-0005-0000-0000-00008C280000}"/>
    <cellStyle name="Note 30 3" xfId="2622" xr:uid="{00000000-0005-0000-0000-00008D280000}"/>
    <cellStyle name="Note 30 3 2" xfId="5443" xr:uid="{00000000-0005-0000-0000-00008E280000}"/>
    <cellStyle name="Note 30 3 2 2" xfId="8393" xr:uid="{00000000-0005-0000-0000-00008F280000}"/>
    <cellStyle name="Note 30 3 2 2 2" xfId="13133" xr:uid="{00000000-0005-0000-0000-000090280000}"/>
    <cellStyle name="Note 30 3 2 2 3" xfId="15662" xr:uid="{00000000-0005-0000-0000-000091280000}"/>
    <cellStyle name="Note 30 3 3" xfId="4997" xr:uid="{00000000-0005-0000-0000-000092280000}"/>
    <cellStyle name="Note 30 3 3 2" xfId="7949" xr:uid="{00000000-0005-0000-0000-000093280000}"/>
    <cellStyle name="Note 30 3 3 2 2" xfId="12689" xr:uid="{00000000-0005-0000-0000-000094280000}"/>
    <cellStyle name="Note 30 3 3 2 3" xfId="15218" xr:uid="{00000000-0005-0000-0000-000095280000}"/>
    <cellStyle name="Note 30 3 4" xfId="6895" xr:uid="{00000000-0005-0000-0000-000096280000}"/>
    <cellStyle name="Note 30 3 4 2" xfId="11664" xr:uid="{00000000-0005-0000-0000-000097280000}"/>
    <cellStyle name="Note 30 3 4 3" xfId="14203" xr:uid="{00000000-0005-0000-0000-000098280000}"/>
    <cellStyle name="Note 30 3 5" xfId="9674" xr:uid="{00000000-0005-0000-0000-000099280000}"/>
    <cellStyle name="Note 30 3 6" xfId="10306" xr:uid="{00000000-0005-0000-0000-00009A280000}"/>
    <cellStyle name="Note 30 4" xfId="4401" xr:uid="{00000000-0005-0000-0000-00009B280000}"/>
    <cellStyle name="Note 30 4 2" xfId="5887" xr:uid="{00000000-0005-0000-0000-00009C280000}"/>
    <cellStyle name="Note 30 4 2 2" xfId="8837" xr:uid="{00000000-0005-0000-0000-00009D280000}"/>
    <cellStyle name="Note 30 4 2 2 2" xfId="13577" xr:uid="{00000000-0005-0000-0000-00009E280000}"/>
    <cellStyle name="Note 30 4 2 2 3" xfId="16106" xr:uid="{00000000-0005-0000-0000-00009F280000}"/>
    <cellStyle name="Note 30 4 3" xfId="7378" xr:uid="{00000000-0005-0000-0000-0000A0280000}"/>
    <cellStyle name="Note 30 4 3 2" xfId="12118" xr:uid="{00000000-0005-0000-0000-0000A1280000}"/>
    <cellStyle name="Note 30 4 3 3" xfId="14647" xr:uid="{00000000-0005-0000-0000-0000A2280000}"/>
    <cellStyle name="Note 30 4 4" xfId="10456" xr:uid="{00000000-0005-0000-0000-0000A3280000}"/>
    <cellStyle name="Note 30 4 5" xfId="10072" xr:uid="{00000000-0005-0000-0000-0000A4280000}"/>
    <cellStyle name="Note 30 5" xfId="4670" xr:uid="{00000000-0005-0000-0000-0000A5280000}"/>
    <cellStyle name="Note 30 5 2" xfId="7624" xr:uid="{00000000-0005-0000-0000-0000A6280000}"/>
    <cellStyle name="Note 30 5 2 2" xfId="12364" xr:uid="{00000000-0005-0000-0000-0000A7280000}"/>
    <cellStyle name="Note 30 5 2 3" xfId="14893" xr:uid="{00000000-0005-0000-0000-0000A8280000}"/>
    <cellStyle name="Note 30 5 3" xfId="10703" xr:uid="{00000000-0005-0000-0000-0000A9280000}"/>
    <cellStyle name="Note 30 5 4" xfId="9951" xr:uid="{00000000-0005-0000-0000-0000AA280000}"/>
    <cellStyle name="Note 30 6" xfId="6238" xr:uid="{00000000-0005-0000-0000-0000AB280000}"/>
    <cellStyle name="Note 30 6 2" xfId="11152" xr:uid="{00000000-0005-0000-0000-0000AC280000}"/>
    <cellStyle name="Note 30 6 3" xfId="13760" xr:uid="{00000000-0005-0000-0000-0000AD280000}"/>
    <cellStyle name="Note 31" xfId="1813" xr:uid="{00000000-0005-0000-0000-0000AE280000}"/>
    <cellStyle name="Note 31 2" xfId="2625" xr:uid="{00000000-0005-0000-0000-0000AF280000}"/>
    <cellStyle name="Note 31 2 2" xfId="4404" xr:uid="{00000000-0005-0000-0000-0000B0280000}"/>
    <cellStyle name="Note 31 2 2 2" xfId="5890" xr:uid="{00000000-0005-0000-0000-0000B1280000}"/>
    <cellStyle name="Note 31 2 2 2 2" xfId="8840" xr:uid="{00000000-0005-0000-0000-0000B2280000}"/>
    <cellStyle name="Note 31 2 2 2 2 2" xfId="13580" xr:uid="{00000000-0005-0000-0000-0000B3280000}"/>
    <cellStyle name="Note 31 2 2 2 2 3" xfId="16109" xr:uid="{00000000-0005-0000-0000-0000B4280000}"/>
    <cellStyle name="Note 31 2 2 3" xfId="7381" xr:uid="{00000000-0005-0000-0000-0000B5280000}"/>
    <cellStyle name="Note 31 2 2 3 2" xfId="12121" xr:uid="{00000000-0005-0000-0000-0000B6280000}"/>
    <cellStyle name="Note 31 2 2 3 3" xfId="14650" xr:uid="{00000000-0005-0000-0000-0000B7280000}"/>
    <cellStyle name="Note 31 2 2 4" xfId="10459" xr:uid="{00000000-0005-0000-0000-0000B8280000}"/>
    <cellStyle name="Note 31 2 2 5" xfId="9143" xr:uid="{00000000-0005-0000-0000-0000B9280000}"/>
    <cellStyle name="Note 31 2 3" xfId="5446" xr:uid="{00000000-0005-0000-0000-0000BA280000}"/>
    <cellStyle name="Note 31 2 3 2" xfId="8396" xr:uid="{00000000-0005-0000-0000-0000BB280000}"/>
    <cellStyle name="Note 31 2 3 2 2" xfId="13136" xr:uid="{00000000-0005-0000-0000-0000BC280000}"/>
    <cellStyle name="Note 31 2 3 2 3" xfId="15665" xr:uid="{00000000-0005-0000-0000-0000BD280000}"/>
    <cellStyle name="Note 31 2 4" xfId="5000" xr:uid="{00000000-0005-0000-0000-0000BE280000}"/>
    <cellStyle name="Note 31 2 4 2" xfId="7952" xr:uid="{00000000-0005-0000-0000-0000BF280000}"/>
    <cellStyle name="Note 31 2 4 2 2" xfId="12692" xr:uid="{00000000-0005-0000-0000-0000C0280000}"/>
    <cellStyle name="Note 31 2 4 2 3" xfId="15221" xr:uid="{00000000-0005-0000-0000-0000C1280000}"/>
    <cellStyle name="Note 31 2 5" xfId="6235" xr:uid="{00000000-0005-0000-0000-0000C2280000}"/>
    <cellStyle name="Note 31 2 5 2" xfId="11149" xr:uid="{00000000-0005-0000-0000-0000C3280000}"/>
    <cellStyle name="Note 31 2 5 3" xfId="13757" xr:uid="{00000000-0005-0000-0000-0000C4280000}"/>
    <cellStyle name="Note 31 2 6" xfId="6898" xr:uid="{00000000-0005-0000-0000-0000C5280000}"/>
    <cellStyle name="Note 31 2 6 2" xfId="11667" xr:uid="{00000000-0005-0000-0000-0000C6280000}"/>
    <cellStyle name="Note 31 2 6 3" xfId="14206" xr:uid="{00000000-0005-0000-0000-0000C7280000}"/>
    <cellStyle name="Note 31 2 7" xfId="9677" xr:uid="{00000000-0005-0000-0000-0000C8280000}"/>
    <cellStyle name="Note 31 2 8" xfId="9312" xr:uid="{00000000-0005-0000-0000-0000C9280000}"/>
    <cellStyle name="Note 31 3" xfId="2624" xr:uid="{00000000-0005-0000-0000-0000CA280000}"/>
    <cellStyle name="Note 31 3 2" xfId="5445" xr:uid="{00000000-0005-0000-0000-0000CB280000}"/>
    <cellStyle name="Note 31 3 2 2" xfId="8395" xr:uid="{00000000-0005-0000-0000-0000CC280000}"/>
    <cellStyle name="Note 31 3 2 2 2" xfId="13135" xr:uid="{00000000-0005-0000-0000-0000CD280000}"/>
    <cellStyle name="Note 31 3 2 2 3" xfId="15664" xr:uid="{00000000-0005-0000-0000-0000CE280000}"/>
    <cellStyle name="Note 31 3 3" xfId="4999" xr:uid="{00000000-0005-0000-0000-0000CF280000}"/>
    <cellStyle name="Note 31 3 3 2" xfId="7951" xr:uid="{00000000-0005-0000-0000-0000D0280000}"/>
    <cellStyle name="Note 31 3 3 2 2" xfId="12691" xr:uid="{00000000-0005-0000-0000-0000D1280000}"/>
    <cellStyle name="Note 31 3 3 2 3" xfId="15220" xr:uid="{00000000-0005-0000-0000-0000D2280000}"/>
    <cellStyle name="Note 31 3 4" xfId="6897" xr:uid="{00000000-0005-0000-0000-0000D3280000}"/>
    <cellStyle name="Note 31 3 4 2" xfId="11666" xr:uid="{00000000-0005-0000-0000-0000D4280000}"/>
    <cellStyle name="Note 31 3 4 3" xfId="14205" xr:uid="{00000000-0005-0000-0000-0000D5280000}"/>
    <cellStyle name="Note 31 3 5" xfId="9676" xr:uid="{00000000-0005-0000-0000-0000D6280000}"/>
    <cellStyle name="Note 31 3 6" xfId="10305" xr:uid="{00000000-0005-0000-0000-0000D7280000}"/>
    <cellStyle name="Note 31 4" xfId="4403" xr:uid="{00000000-0005-0000-0000-0000D8280000}"/>
    <cellStyle name="Note 31 4 2" xfId="5889" xr:uid="{00000000-0005-0000-0000-0000D9280000}"/>
    <cellStyle name="Note 31 4 2 2" xfId="8839" xr:uid="{00000000-0005-0000-0000-0000DA280000}"/>
    <cellStyle name="Note 31 4 2 2 2" xfId="13579" xr:uid="{00000000-0005-0000-0000-0000DB280000}"/>
    <cellStyle name="Note 31 4 2 2 3" xfId="16108" xr:uid="{00000000-0005-0000-0000-0000DC280000}"/>
    <cellStyle name="Note 31 4 3" xfId="7380" xr:uid="{00000000-0005-0000-0000-0000DD280000}"/>
    <cellStyle name="Note 31 4 3 2" xfId="12120" xr:uid="{00000000-0005-0000-0000-0000DE280000}"/>
    <cellStyle name="Note 31 4 3 3" xfId="14649" xr:uid="{00000000-0005-0000-0000-0000DF280000}"/>
    <cellStyle name="Note 31 4 4" xfId="10458" xr:uid="{00000000-0005-0000-0000-0000E0280000}"/>
    <cellStyle name="Note 31 4 5" xfId="10071" xr:uid="{00000000-0005-0000-0000-0000E1280000}"/>
    <cellStyle name="Note 31 5" xfId="4671" xr:uid="{00000000-0005-0000-0000-0000E2280000}"/>
    <cellStyle name="Note 31 5 2" xfId="7625" xr:uid="{00000000-0005-0000-0000-0000E3280000}"/>
    <cellStyle name="Note 31 5 2 2" xfId="12365" xr:uid="{00000000-0005-0000-0000-0000E4280000}"/>
    <cellStyle name="Note 31 5 2 3" xfId="14894" xr:uid="{00000000-0005-0000-0000-0000E5280000}"/>
    <cellStyle name="Note 31 5 3" xfId="10704" xr:uid="{00000000-0005-0000-0000-0000E6280000}"/>
    <cellStyle name="Note 31 5 4" xfId="9022" xr:uid="{00000000-0005-0000-0000-0000E7280000}"/>
    <cellStyle name="Note 31 6" xfId="6236" xr:uid="{00000000-0005-0000-0000-0000E8280000}"/>
    <cellStyle name="Note 31 6 2" xfId="11150" xr:uid="{00000000-0005-0000-0000-0000E9280000}"/>
    <cellStyle name="Note 31 6 3" xfId="13758" xr:uid="{00000000-0005-0000-0000-0000EA280000}"/>
    <cellStyle name="Note 32" xfId="1814" xr:uid="{00000000-0005-0000-0000-0000EB280000}"/>
    <cellStyle name="Note 32 2" xfId="2627" xr:uid="{00000000-0005-0000-0000-0000EC280000}"/>
    <cellStyle name="Note 32 2 2" xfId="4406" xr:uid="{00000000-0005-0000-0000-0000ED280000}"/>
    <cellStyle name="Note 32 2 2 2" xfId="5892" xr:uid="{00000000-0005-0000-0000-0000EE280000}"/>
    <cellStyle name="Note 32 2 2 2 2" xfId="8842" xr:uid="{00000000-0005-0000-0000-0000EF280000}"/>
    <cellStyle name="Note 32 2 2 2 2 2" xfId="13582" xr:uid="{00000000-0005-0000-0000-0000F0280000}"/>
    <cellStyle name="Note 32 2 2 2 2 3" xfId="16111" xr:uid="{00000000-0005-0000-0000-0000F1280000}"/>
    <cellStyle name="Note 32 2 2 3" xfId="7383" xr:uid="{00000000-0005-0000-0000-0000F2280000}"/>
    <cellStyle name="Note 32 2 2 3 2" xfId="12123" xr:uid="{00000000-0005-0000-0000-0000F3280000}"/>
    <cellStyle name="Note 32 2 2 3 3" xfId="14652" xr:uid="{00000000-0005-0000-0000-0000F4280000}"/>
    <cellStyle name="Note 32 2 2 4" xfId="10461" xr:uid="{00000000-0005-0000-0000-0000F5280000}"/>
    <cellStyle name="Note 32 2 2 5" xfId="9142" xr:uid="{00000000-0005-0000-0000-0000F6280000}"/>
    <cellStyle name="Note 32 2 3" xfId="5448" xr:uid="{00000000-0005-0000-0000-0000F7280000}"/>
    <cellStyle name="Note 32 2 3 2" xfId="8398" xr:uid="{00000000-0005-0000-0000-0000F8280000}"/>
    <cellStyle name="Note 32 2 3 2 2" xfId="13138" xr:uid="{00000000-0005-0000-0000-0000F9280000}"/>
    <cellStyle name="Note 32 2 3 2 3" xfId="15667" xr:uid="{00000000-0005-0000-0000-0000FA280000}"/>
    <cellStyle name="Note 32 2 4" xfId="5002" xr:uid="{00000000-0005-0000-0000-0000FB280000}"/>
    <cellStyle name="Note 32 2 4 2" xfId="7954" xr:uid="{00000000-0005-0000-0000-0000FC280000}"/>
    <cellStyle name="Note 32 2 4 2 2" xfId="12694" xr:uid="{00000000-0005-0000-0000-0000FD280000}"/>
    <cellStyle name="Note 32 2 4 2 3" xfId="15223" xr:uid="{00000000-0005-0000-0000-0000FE280000}"/>
    <cellStyle name="Note 32 2 5" xfId="6233" xr:uid="{00000000-0005-0000-0000-0000FF280000}"/>
    <cellStyle name="Note 32 2 5 2" xfId="11147" xr:uid="{00000000-0005-0000-0000-000000290000}"/>
    <cellStyle name="Note 32 2 5 3" xfId="13755" xr:uid="{00000000-0005-0000-0000-000001290000}"/>
    <cellStyle name="Note 32 2 6" xfId="6900" xr:uid="{00000000-0005-0000-0000-000002290000}"/>
    <cellStyle name="Note 32 2 6 2" xfId="11669" xr:uid="{00000000-0005-0000-0000-000003290000}"/>
    <cellStyle name="Note 32 2 6 3" xfId="14208" xr:uid="{00000000-0005-0000-0000-000004290000}"/>
    <cellStyle name="Note 32 2 7" xfId="9679" xr:uid="{00000000-0005-0000-0000-000005290000}"/>
    <cellStyle name="Note 32 2 8" xfId="9311" xr:uid="{00000000-0005-0000-0000-000006290000}"/>
    <cellStyle name="Note 32 3" xfId="2626" xr:uid="{00000000-0005-0000-0000-000007290000}"/>
    <cellStyle name="Note 32 3 2" xfId="5447" xr:uid="{00000000-0005-0000-0000-000008290000}"/>
    <cellStyle name="Note 32 3 2 2" xfId="8397" xr:uid="{00000000-0005-0000-0000-000009290000}"/>
    <cellStyle name="Note 32 3 2 2 2" xfId="13137" xr:uid="{00000000-0005-0000-0000-00000A290000}"/>
    <cellStyle name="Note 32 3 2 2 3" xfId="15666" xr:uid="{00000000-0005-0000-0000-00000B290000}"/>
    <cellStyle name="Note 32 3 3" xfId="5001" xr:uid="{00000000-0005-0000-0000-00000C290000}"/>
    <cellStyle name="Note 32 3 3 2" xfId="7953" xr:uid="{00000000-0005-0000-0000-00000D290000}"/>
    <cellStyle name="Note 32 3 3 2 2" xfId="12693" xr:uid="{00000000-0005-0000-0000-00000E290000}"/>
    <cellStyle name="Note 32 3 3 2 3" xfId="15222" xr:uid="{00000000-0005-0000-0000-00000F290000}"/>
    <cellStyle name="Note 32 3 4" xfId="6899" xr:uid="{00000000-0005-0000-0000-000010290000}"/>
    <cellStyle name="Note 32 3 4 2" xfId="11668" xr:uid="{00000000-0005-0000-0000-000011290000}"/>
    <cellStyle name="Note 32 3 4 3" xfId="14207" xr:uid="{00000000-0005-0000-0000-000012290000}"/>
    <cellStyle name="Note 32 3 5" xfId="9678" xr:uid="{00000000-0005-0000-0000-000013290000}"/>
    <cellStyle name="Note 32 3 6" xfId="10304" xr:uid="{00000000-0005-0000-0000-000014290000}"/>
    <cellStyle name="Note 32 4" xfId="4405" xr:uid="{00000000-0005-0000-0000-000015290000}"/>
    <cellStyle name="Note 32 4 2" xfId="5891" xr:uid="{00000000-0005-0000-0000-000016290000}"/>
    <cellStyle name="Note 32 4 2 2" xfId="8841" xr:uid="{00000000-0005-0000-0000-000017290000}"/>
    <cellStyle name="Note 32 4 2 2 2" xfId="13581" xr:uid="{00000000-0005-0000-0000-000018290000}"/>
    <cellStyle name="Note 32 4 2 2 3" xfId="16110" xr:uid="{00000000-0005-0000-0000-000019290000}"/>
    <cellStyle name="Note 32 4 3" xfId="7382" xr:uid="{00000000-0005-0000-0000-00001A290000}"/>
    <cellStyle name="Note 32 4 3 2" xfId="12122" xr:uid="{00000000-0005-0000-0000-00001B290000}"/>
    <cellStyle name="Note 32 4 3 3" xfId="14651" xr:uid="{00000000-0005-0000-0000-00001C290000}"/>
    <cellStyle name="Note 32 4 4" xfId="10460" xr:uid="{00000000-0005-0000-0000-00001D290000}"/>
    <cellStyle name="Note 32 4 5" xfId="10070" xr:uid="{00000000-0005-0000-0000-00001E290000}"/>
    <cellStyle name="Note 32 5" xfId="4672" xr:uid="{00000000-0005-0000-0000-00001F290000}"/>
    <cellStyle name="Note 32 5 2" xfId="7626" xr:uid="{00000000-0005-0000-0000-000020290000}"/>
    <cellStyle name="Note 32 5 2 2" xfId="12366" xr:uid="{00000000-0005-0000-0000-000021290000}"/>
    <cellStyle name="Note 32 5 2 3" xfId="14895" xr:uid="{00000000-0005-0000-0000-000022290000}"/>
    <cellStyle name="Note 32 5 3" xfId="10705" xr:uid="{00000000-0005-0000-0000-000023290000}"/>
    <cellStyle name="Note 32 5 4" xfId="9950" xr:uid="{00000000-0005-0000-0000-000024290000}"/>
    <cellStyle name="Note 32 6" xfId="6234" xr:uid="{00000000-0005-0000-0000-000025290000}"/>
    <cellStyle name="Note 32 6 2" xfId="11148" xr:uid="{00000000-0005-0000-0000-000026290000}"/>
    <cellStyle name="Note 32 6 3" xfId="13756" xr:uid="{00000000-0005-0000-0000-000027290000}"/>
    <cellStyle name="Note 33" xfId="1815" xr:uid="{00000000-0005-0000-0000-000028290000}"/>
    <cellStyle name="Note 33 2" xfId="2629" xr:uid="{00000000-0005-0000-0000-000029290000}"/>
    <cellStyle name="Note 33 2 2" xfId="4408" xr:uid="{00000000-0005-0000-0000-00002A290000}"/>
    <cellStyle name="Note 33 2 2 2" xfId="5894" xr:uid="{00000000-0005-0000-0000-00002B290000}"/>
    <cellStyle name="Note 33 2 2 2 2" xfId="8844" xr:uid="{00000000-0005-0000-0000-00002C290000}"/>
    <cellStyle name="Note 33 2 2 2 2 2" xfId="13584" xr:uid="{00000000-0005-0000-0000-00002D290000}"/>
    <cellStyle name="Note 33 2 2 2 2 3" xfId="16113" xr:uid="{00000000-0005-0000-0000-00002E290000}"/>
    <cellStyle name="Note 33 2 2 3" xfId="7385" xr:uid="{00000000-0005-0000-0000-00002F290000}"/>
    <cellStyle name="Note 33 2 2 3 2" xfId="12125" xr:uid="{00000000-0005-0000-0000-000030290000}"/>
    <cellStyle name="Note 33 2 2 3 3" xfId="14654" xr:uid="{00000000-0005-0000-0000-000031290000}"/>
    <cellStyle name="Note 33 2 2 4" xfId="10463" xr:uid="{00000000-0005-0000-0000-000032290000}"/>
    <cellStyle name="Note 33 2 2 5" xfId="9141" xr:uid="{00000000-0005-0000-0000-000033290000}"/>
    <cellStyle name="Note 33 2 3" xfId="5450" xr:uid="{00000000-0005-0000-0000-000034290000}"/>
    <cellStyle name="Note 33 2 3 2" xfId="8400" xr:uid="{00000000-0005-0000-0000-000035290000}"/>
    <cellStyle name="Note 33 2 3 2 2" xfId="13140" xr:uid="{00000000-0005-0000-0000-000036290000}"/>
    <cellStyle name="Note 33 2 3 2 3" xfId="15669" xr:uid="{00000000-0005-0000-0000-000037290000}"/>
    <cellStyle name="Note 33 2 4" xfId="5004" xr:uid="{00000000-0005-0000-0000-000038290000}"/>
    <cellStyle name="Note 33 2 4 2" xfId="7956" xr:uid="{00000000-0005-0000-0000-000039290000}"/>
    <cellStyle name="Note 33 2 4 2 2" xfId="12696" xr:uid="{00000000-0005-0000-0000-00003A290000}"/>
    <cellStyle name="Note 33 2 4 2 3" xfId="15225" xr:uid="{00000000-0005-0000-0000-00003B290000}"/>
    <cellStyle name="Note 33 2 5" xfId="6231" xr:uid="{00000000-0005-0000-0000-00003C290000}"/>
    <cellStyle name="Note 33 2 5 2" xfId="11145" xr:uid="{00000000-0005-0000-0000-00003D290000}"/>
    <cellStyle name="Note 33 2 5 3" xfId="13753" xr:uid="{00000000-0005-0000-0000-00003E290000}"/>
    <cellStyle name="Note 33 2 6" xfId="6902" xr:uid="{00000000-0005-0000-0000-00003F290000}"/>
    <cellStyle name="Note 33 2 6 2" xfId="11671" xr:uid="{00000000-0005-0000-0000-000040290000}"/>
    <cellStyle name="Note 33 2 6 3" xfId="14210" xr:uid="{00000000-0005-0000-0000-000041290000}"/>
    <cellStyle name="Note 33 2 7" xfId="9681" xr:uid="{00000000-0005-0000-0000-000042290000}"/>
    <cellStyle name="Note 33 2 8" xfId="9310" xr:uid="{00000000-0005-0000-0000-000043290000}"/>
    <cellStyle name="Note 33 3" xfId="2628" xr:uid="{00000000-0005-0000-0000-000044290000}"/>
    <cellStyle name="Note 33 3 2" xfId="5449" xr:uid="{00000000-0005-0000-0000-000045290000}"/>
    <cellStyle name="Note 33 3 2 2" xfId="8399" xr:uid="{00000000-0005-0000-0000-000046290000}"/>
    <cellStyle name="Note 33 3 2 2 2" xfId="13139" xr:uid="{00000000-0005-0000-0000-000047290000}"/>
    <cellStyle name="Note 33 3 2 2 3" xfId="15668" xr:uid="{00000000-0005-0000-0000-000048290000}"/>
    <cellStyle name="Note 33 3 3" xfId="5003" xr:uid="{00000000-0005-0000-0000-000049290000}"/>
    <cellStyle name="Note 33 3 3 2" xfId="7955" xr:uid="{00000000-0005-0000-0000-00004A290000}"/>
    <cellStyle name="Note 33 3 3 2 2" xfId="12695" xr:uid="{00000000-0005-0000-0000-00004B290000}"/>
    <cellStyle name="Note 33 3 3 2 3" xfId="15224" xr:uid="{00000000-0005-0000-0000-00004C290000}"/>
    <cellStyle name="Note 33 3 4" xfId="6901" xr:uid="{00000000-0005-0000-0000-00004D290000}"/>
    <cellStyle name="Note 33 3 4 2" xfId="11670" xr:uid="{00000000-0005-0000-0000-00004E290000}"/>
    <cellStyle name="Note 33 3 4 3" xfId="14209" xr:uid="{00000000-0005-0000-0000-00004F290000}"/>
    <cellStyle name="Note 33 3 5" xfId="9680" xr:uid="{00000000-0005-0000-0000-000050290000}"/>
    <cellStyle name="Note 33 3 6" xfId="10303" xr:uid="{00000000-0005-0000-0000-000051290000}"/>
    <cellStyle name="Note 33 4" xfId="4407" xr:uid="{00000000-0005-0000-0000-000052290000}"/>
    <cellStyle name="Note 33 4 2" xfId="5893" xr:uid="{00000000-0005-0000-0000-000053290000}"/>
    <cellStyle name="Note 33 4 2 2" xfId="8843" xr:uid="{00000000-0005-0000-0000-000054290000}"/>
    <cellStyle name="Note 33 4 2 2 2" xfId="13583" xr:uid="{00000000-0005-0000-0000-000055290000}"/>
    <cellStyle name="Note 33 4 2 2 3" xfId="16112" xr:uid="{00000000-0005-0000-0000-000056290000}"/>
    <cellStyle name="Note 33 4 3" xfId="7384" xr:uid="{00000000-0005-0000-0000-000057290000}"/>
    <cellStyle name="Note 33 4 3 2" xfId="12124" xr:uid="{00000000-0005-0000-0000-000058290000}"/>
    <cellStyle name="Note 33 4 3 3" xfId="14653" xr:uid="{00000000-0005-0000-0000-000059290000}"/>
    <cellStyle name="Note 33 4 4" xfId="10462" xr:uid="{00000000-0005-0000-0000-00005A290000}"/>
    <cellStyle name="Note 33 4 5" xfId="10069" xr:uid="{00000000-0005-0000-0000-00005B290000}"/>
    <cellStyle name="Note 33 5" xfId="4673" xr:uid="{00000000-0005-0000-0000-00005C290000}"/>
    <cellStyle name="Note 33 5 2" xfId="7627" xr:uid="{00000000-0005-0000-0000-00005D290000}"/>
    <cellStyle name="Note 33 5 2 2" xfId="12367" xr:uid="{00000000-0005-0000-0000-00005E290000}"/>
    <cellStyle name="Note 33 5 2 3" xfId="14896" xr:uid="{00000000-0005-0000-0000-00005F290000}"/>
    <cellStyle name="Note 33 5 3" xfId="10706" xr:uid="{00000000-0005-0000-0000-000060290000}"/>
    <cellStyle name="Note 33 5 4" xfId="9021" xr:uid="{00000000-0005-0000-0000-000061290000}"/>
    <cellStyle name="Note 33 6" xfId="6232" xr:uid="{00000000-0005-0000-0000-000062290000}"/>
    <cellStyle name="Note 33 6 2" xfId="11146" xr:uid="{00000000-0005-0000-0000-000063290000}"/>
    <cellStyle name="Note 33 6 3" xfId="13754" xr:uid="{00000000-0005-0000-0000-000064290000}"/>
    <cellStyle name="Note 34" xfId="1816" xr:uid="{00000000-0005-0000-0000-000065290000}"/>
    <cellStyle name="Note 34 2" xfId="2631" xr:uid="{00000000-0005-0000-0000-000066290000}"/>
    <cellStyle name="Note 34 2 2" xfId="4410" xr:uid="{00000000-0005-0000-0000-000067290000}"/>
    <cellStyle name="Note 34 2 2 2" xfId="5896" xr:uid="{00000000-0005-0000-0000-000068290000}"/>
    <cellStyle name="Note 34 2 2 2 2" xfId="8846" xr:uid="{00000000-0005-0000-0000-000069290000}"/>
    <cellStyle name="Note 34 2 2 2 2 2" xfId="13586" xr:uid="{00000000-0005-0000-0000-00006A290000}"/>
    <cellStyle name="Note 34 2 2 2 2 3" xfId="16115" xr:uid="{00000000-0005-0000-0000-00006B290000}"/>
    <cellStyle name="Note 34 2 2 3" xfId="7387" xr:uid="{00000000-0005-0000-0000-00006C290000}"/>
    <cellStyle name="Note 34 2 2 3 2" xfId="12127" xr:uid="{00000000-0005-0000-0000-00006D290000}"/>
    <cellStyle name="Note 34 2 2 3 3" xfId="14656" xr:uid="{00000000-0005-0000-0000-00006E290000}"/>
    <cellStyle name="Note 34 2 2 4" xfId="10465" xr:uid="{00000000-0005-0000-0000-00006F290000}"/>
    <cellStyle name="Note 34 2 2 5" xfId="9140" xr:uid="{00000000-0005-0000-0000-000070290000}"/>
    <cellStyle name="Note 34 2 3" xfId="5452" xr:uid="{00000000-0005-0000-0000-000071290000}"/>
    <cellStyle name="Note 34 2 3 2" xfId="8402" xr:uid="{00000000-0005-0000-0000-000072290000}"/>
    <cellStyle name="Note 34 2 3 2 2" xfId="13142" xr:uid="{00000000-0005-0000-0000-000073290000}"/>
    <cellStyle name="Note 34 2 3 2 3" xfId="15671" xr:uid="{00000000-0005-0000-0000-000074290000}"/>
    <cellStyle name="Note 34 2 4" xfId="5006" xr:uid="{00000000-0005-0000-0000-000075290000}"/>
    <cellStyle name="Note 34 2 4 2" xfId="7958" xr:uid="{00000000-0005-0000-0000-000076290000}"/>
    <cellStyle name="Note 34 2 4 2 2" xfId="12698" xr:uid="{00000000-0005-0000-0000-000077290000}"/>
    <cellStyle name="Note 34 2 4 2 3" xfId="15227" xr:uid="{00000000-0005-0000-0000-000078290000}"/>
    <cellStyle name="Note 34 2 5" xfId="6229" xr:uid="{00000000-0005-0000-0000-000079290000}"/>
    <cellStyle name="Note 34 2 5 2" xfId="11143" xr:uid="{00000000-0005-0000-0000-00007A290000}"/>
    <cellStyle name="Note 34 2 5 3" xfId="13751" xr:uid="{00000000-0005-0000-0000-00007B290000}"/>
    <cellStyle name="Note 34 2 6" xfId="6904" xr:uid="{00000000-0005-0000-0000-00007C290000}"/>
    <cellStyle name="Note 34 2 6 2" xfId="11673" xr:uid="{00000000-0005-0000-0000-00007D290000}"/>
    <cellStyle name="Note 34 2 6 3" xfId="14212" xr:uid="{00000000-0005-0000-0000-00007E290000}"/>
    <cellStyle name="Note 34 2 7" xfId="9683" xr:uid="{00000000-0005-0000-0000-00007F290000}"/>
    <cellStyle name="Note 34 2 8" xfId="9309" xr:uid="{00000000-0005-0000-0000-000080290000}"/>
    <cellStyle name="Note 34 3" xfId="2630" xr:uid="{00000000-0005-0000-0000-000081290000}"/>
    <cellStyle name="Note 34 3 2" xfId="5451" xr:uid="{00000000-0005-0000-0000-000082290000}"/>
    <cellStyle name="Note 34 3 2 2" xfId="8401" xr:uid="{00000000-0005-0000-0000-000083290000}"/>
    <cellStyle name="Note 34 3 2 2 2" xfId="13141" xr:uid="{00000000-0005-0000-0000-000084290000}"/>
    <cellStyle name="Note 34 3 2 2 3" xfId="15670" xr:uid="{00000000-0005-0000-0000-000085290000}"/>
    <cellStyle name="Note 34 3 3" xfId="5005" xr:uid="{00000000-0005-0000-0000-000086290000}"/>
    <cellStyle name="Note 34 3 3 2" xfId="7957" xr:uid="{00000000-0005-0000-0000-000087290000}"/>
    <cellStyle name="Note 34 3 3 2 2" xfId="12697" xr:uid="{00000000-0005-0000-0000-000088290000}"/>
    <cellStyle name="Note 34 3 3 2 3" xfId="15226" xr:uid="{00000000-0005-0000-0000-000089290000}"/>
    <cellStyle name="Note 34 3 4" xfId="6903" xr:uid="{00000000-0005-0000-0000-00008A290000}"/>
    <cellStyle name="Note 34 3 4 2" xfId="11672" xr:uid="{00000000-0005-0000-0000-00008B290000}"/>
    <cellStyle name="Note 34 3 4 3" xfId="14211" xr:uid="{00000000-0005-0000-0000-00008C290000}"/>
    <cellStyle name="Note 34 3 5" xfId="9682" xr:uid="{00000000-0005-0000-0000-00008D290000}"/>
    <cellStyle name="Note 34 3 6" xfId="10302" xr:uid="{00000000-0005-0000-0000-00008E290000}"/>
    <cellStyle name="Note 34 4" xfId="4409" xr:uid="{00000000-0005-0000-0000-00008F290000}"/>
    <cellStyle name="Note 34 4 2" xfId="5895" xr:uid="{00000000-0005-0000-0000-000090290000}"/>
    <cellStyle name="Note 34 4 2 2" xfId="8845" xr:uid="{00000000-0005-0000-0000-000091290000}"/>
    <cellStyle name="Note 34 4 2 2 2" xfId="13585" xr:uid="{00000000-0005-0000-0000-000092290000}"/>
    <cellStyle name="Note 34 4 2 2 3" xfId="16114" xr:uid="{00000000-0005-0000-0000-000093290000}"/>
    <cellStyle name="Note 34 4 3" xfId="7386" xr:uid="{00000000-0005-0000-0000-000094290000}"/>
    <cellStyle name="Note 34 4 3 2" xfId="12126" xr:uid="{00000000-0005-0000-0000-000095290000}"/>
    <cellStyle name="Note 34 4 3 3" xfId="14655" xr:uid="{00000000-0005-0000-0000-000096290000}"/>
    <cellStyle name="Note 34 4 4" xfId="10464" xr:uid="{00000000-0005-0000-0000-000097290000}"/>
    <cellStyle name="Note 34 4 5" xfId="10068" xr:uid="{00000000-0005-0000-0000-000098290000}"/>
    <cellStyle name="Note 34 5" xfId="4674" xr:uid="{00000000-0005-0000-0000-000099290000}"/>
    <cellStyle name="Note 34 5 2" xfId="7628" xr:uid="{00000000-0005-0000-0000-00009A290000}"/>
    <cellStyle name="Note 34 5 2 2" xfId="12368" xr:uid="{00000000-0005-0000-0000-00009B290000}"/>
    <cellStyle name="Note 34 5 2 3" xfId="14897" xr:uid="{00000000-0005-0000-0000-00009C290000}"/>
    <cellStyle name="Note 34 5 3" xfId="10707" xr:uid="{00000000-0005-0000-0000-00009D290000}"/>
    <cellStyle name="Note 34 5 4" xfId="9949" xr:uid="{00000000-0005-0000-0000-00009E290000}"/>
    <cellStyle name="Note 34 6" xfId="6230" xr:uid="{00000000-0005-0000-0000-00009F290000}"/>
    <cellStyle name="Note 34 6 2" xfId="11144" xr:uid="{00000000-0005-0000-0000-0000A0290000}"/>
    <cellStyle name="Note 34 6 3" xfId="13752" xr:uid="{00000000-0005-0000-0000-0000A1290000}"/>
    <cellStyle name="Note 35" xfId="1817" xr:uid="{00000000-0005-0000-0000-0000A2290000}"/>
    <cellStyle name="Note 35 2" xfId="2633" xr:uid="{00000000-0005-0000-0000-0000A3290000}"/>
    <cellStyle name="Note 35 2 2" xfId="4412" xr:uid="{00000000-0005-0000-0000-0000A4290000}"/>
    <cellStyle name="Note 35 2 2 2" xfId="5898" xr:uid="{00000000-0005-0000-0000-0000A5290000}"/>
    <cellStyle name="Note 35 2 2 2 2" xfId="8848" xr:uid="{00000000-0005-0000-0000-0000A6290000}"/>
    <cellStyle name="Note 35 2 2 2 2 2" xfId="13588" xr:uid="{00000000-0005-0000-0000-0000A7290000}"/>
    <cellStyle name="Note 35 2 2 2 2 3" xfId="16117" xr:uid="{00000000-0005-0000-0000-0000A8290000}"/>
    <cellStyle name="Note 35 2 2 3" xfId="7389" xr:uid="{00000000-0005-0000-0000-0000A9290000}"/>
    <cellStyle name="Note 35 2 2 3 2" xfId="12129" xr:uid="{00000000-0005-0000-0000-0000AA290000}"/>
    <cellStyle name="Note 35 2 2 3 3" xfId="14658" xr:uid="{00000000-0005-0000-0000-0000AB290000}"/>
    <cellStyle name="Note 35 2 2 4" xfId="10467" xr:uid="{00000000-0005-0000-0000-0000AC290000}"/>
    <cellStyle name="Note 35 2 2 5" xfId="9139" xr:uid="{00000000-0005-0000-0000-0000AD290000}"/>
    <cellStyle name="Note 35 2 3" xfId="5454" xr:uid="{00000000-0005-0000-0000-0000AE290000}"/>
    <cellStyle name="Note 35 2 3 2" xfId="8404" xr:uid="{00000000-0005-0000-0000-0000AF290000}"/>
    <cellStyle name="Note 35 2 3 2 2" xfId="13144" xr:uid="{00000000-0005-0000-0000-0000B0290000}"/>
    <cellStyle name="Note 35 2 3 2 3" xfId="15673" xr:uid="{00000000-0005-0000-0000-0000B1290000}"/>
    <cellStyle name="Note 35 2 4" xfId="5008" xr:uid="{00000000-0005-0000-0000-0000B2290000}"/>
    <cellStyle name="Note 35 2 4 2" xfId="7960" xr:uid="{00000000-0005-0000-0000-0000B3290000}"/>
    <cellStyle name="Note 35 2 4 2 2" xfId="12700" xr:uid="{00000000-0005-0000-0000-0000B4290000}"/>
    <cellStyle name="Note 35 2 4 2 3" xfId="15229" xr:uid="{00000000-0005-0000-0000-0000B5290000}"/>
    <cellStyle name="Note 35 2 5" xfId="6227" xr:uid="{00000000-0005-0000-0000-0000B6290000}"/>
    <cellStyle name="Note 35 2 5 2" xfId="11141" xr:uid="{00000000-0005-0000-0000-0000B7290000}"/>
    <cellStyle name="Note 35 2 5 3" xfId="13749" xr:uid="{00000000-0005-0000-0000-0000B8290000}"/>
    <cellStyle name="Note 35 2 6" xfId="6906" xr:uid="{00000000-0005-0000-0000-0000B9290000}"/>
    <cellStyle name="Note 35 2 6 2" xfId="11675" xr:uid="{00000000-0005-0000-0000-0000BA290000}"/>
    <cellStyle name="Note 35 2 6 3" xfId="14214" xr:uid="{00000000-0005-0000-0000-0000BB290000}"/>
    <cellStyle name="Note 35 2 7" xfId="9685" xr:uid="{00000000-0005-0000-0000-0000BC290000}"/>
    <cellStyle name="Note 35 2 8" xfId="9308" xr:uid="{00000000-0005-0000-0000-0000BD290000}"/>
    <cellStyle name="Note 35 3" xfId="2632" xr:uid="{00000000-0005-0000-0000-0000BE290000}"/>
    <cellStyle name="Note 35 3 2" xfId="5453" xr:uid="{00000000-0005-0000-0000-0000BF290000}"/>
    <cellStyle name="Note 35 3 2 2" xfId="8403" xr:uid="{00000000-0005-0000-0000-0000C0290000}"/>
    <cellStyle name="Note 35 3 2 2 2" xfId="13143" xr:uid="{00000000-0005-0000-0000-0000C1290000}"/>
    <cellStyle name="Note 35 3 2 2 3" xfId="15672" xr:uid="{00000000-0005-0000-0000-0000C2290000}"/>
    <cellStyle name="Note 35 3 3" xfId="5007" xr:uid="{00000000-0005-0000-0000-0000C3290000}"/>
    <cellStyle name="Note 35 3 3 2" xfId="7959" xr:uid="{00000000-0005-0000-0000-0000C4290000}"/>
    <cellStyle name="Note 35 3 3 2 2" xfId="12699" xr:uid="{00000000-0005-0000-0000-0000C5290000}"/>
    <cellStyle name="Note 35 3 3 2 3" xfId="15228" xr:uid="{00000000-0005-0000-0000-0000C6290000}"/>
    <cellStyle name="Note 35 3 4" xfId="6905" xr:uid="{00000000-0005-0000-0000-0000C7290000}"/>
    <cellStyle name="Note 35 3 4 2" xfId="11674" xr:uid="{00000000-0005-0000-0000-0000C8290000}"/>
    <cellStyle name="Note 35 3 4 3" xfId="14213" xr:uid="{00000000-0005-0000-0000-0000C9290000}"/>
    <cellStyle name="Note 35 3 5" xfId="9684" xr:uid="{00000000-0005-0000-0000-0000CA290000}"/>
    <cellStyle name="Note 35 3 6" xfId="10301" xr:uid="{00000000-0005-0000-0000-0000CB290000}"/>
    <cellStyle name="Note 35 4" xfId="4411" xr:uid="{00000000-0005-0000-0000-0000CC290000}"/>
    <cellStyle name="Note 35 4 2" xfId="5897" xr:uid="{00000000-0005-0000-0000-0000CD290000}"/>
    <cellStyle name="Note 35 4 2 2" xfId="8847" xr:uid="{00000000-0005-0000-0000-0000CE290000}"/>
    <cellStyle name="Note 35 4 2 2 2" xfId="13587" xr:uid="{00000000-0005-0000-0000-0000CF290000}"/>
    <cellStyle name="Note 35 4 2 2 3" xfId="16116" xr:uid="{00000000-0005-0000-0000-0000D0290000}"/>
    <cellStyle name="Note 35 4 3" xfId="7388" xr:uid="{00000000-0005-0000-0000-0000D1290000}"/>
    <cellStyle name="Note 35 4 3 2" xfId="12128" xr:uid="{00000000-0005-0000-0000-0000D2290000}"/>
    <cellStyle name="Note 35 4 3 3" xfId="14657" xr:uid="{00000000-0005-0000-0000-0000D3290000}"/>
    <cellStyle name="Note 35 4 4" xfId="10466" xr:uid="{00000000-0005-0000-0000-0000D4290000}"/>
    <cellStyle name="Note 35 4 5" xfId="10067" xr:uid="{00000000-0005-0000-0000-0000D5290000}"/>
    <cellStyle name="Note 35 5" xfId="4675" xr:uid="{00000000-0005-0000-0000-0000D6290000}"/>
    <cellStyle name="Note 35 5 2" xfId="7629" xr:uid="{00000000-0005-0000-0000-0000D7290000}"/>
    <cellStyle name="Note 35 5 2 2" xfId="12369" xr:uid="{00000000-0005-0000-0000-0000D8290000}"/>
    <cellStyle name="Note 35 5 2 3" xfId="14898" xr:uid="{00000000-0005-0000-0000-0000D9290000}"/>
    <cellStyle name="Note 35 5 3" xfId="10708" xr:uid="{00000000-0005-0000-0000-0000DA290000}"/>
    <cellStyle name="Note 35 5 4" xfId="9020" xr:uid="{00000000-0005-0000-0000-0000DB290000}"/>
    <cellStyle name="Note 35 6" xfId="6228" xr:uid="{00000000-0005-0000-0000-0000DC290000}"/>
    <cellStyle name="Note 35 6 2" xfId="11142" xr:uid="{00000000-0005-0000-0000-0000DD290000}"/>
    <cellStyle name="Note 35 6 3" xfId="13750" xr:uid="{00000000-0005-0000-0000-0000DE290000}"/>
    <cellStyle name="Note 36" xfId="1818" xr:uid="{00000000-0005-0000-0000-0000DF290000}"/>
    <cellStyle name="Note 36 2" xfId="2635" xr:uid="{00000000-0005-0000-0000-0000E0290000}"/>
    <cellStyle name="Note 36 2 2" xfId="4414" xr:uid="{00000000-0005-0000-0000-0000E1290000}"/>
    <cellStyle name="Note 36 2 2 2" xfId="5900" xr:uid="{00000000-0005-0000-0000-0000E2290000}"/>
    <cellStyle name="Note 36 2 2 2 2" xfId="8850" xr:uid="{00000000-0005-0000-0000-0000E3290000}"/>
    <cellStyle name="Note 36 2 2 2 2 2" xfId="13590" xr:uid="{00000000-0005-0000-0000-0000E4290000}"/>
    <cellStyle name="Note 36 2 2 2 2 3" xfId="16119" xr:uid="{00000000-0005-0000-0000-0000E5290000}"/>
    <cellStyle name="Note 36 2 2 3" xfId="7391" xr:uid="{00000000-0005-0000-0000-0000E6290000}"/>
    <cellStyle name="Note 36 2 2 3 2" xfId="12131" xr:uid="{00000000-0005-0000-0000-0000E7290000}"/>
    <cellStyle name="Note 36 2 2 3 3" xfId="14660" xr:uid="{00000000-0005-0000-0000-0000E8290000}"/>
    <cellStyle name="Note 36 2 2 4" xfId="10469" xr:uid="{00000000-0005-0000-0000-0000E9290000}"/>
    <cellStyle name="Note 36 2 2 5" xfId="9138" xr:uid="{00000000-0005-0000-0000-0000EA290000}"/>
    <cellStyle name="Note 36 2 3" xfId="5456" xr:uid="{00000000-0005-0000-0000-0000EB290000}"/>
    <cellStyle name="Note 36 2 3 2" xfId="8406" xr:uid="{00000000-0005-0000-0000-0000EC290000}"/>
    <cellStyle name="Note 36 2 3 2 2" xfId="13146" xr:uid="{00000000-0005-0000-0000-0000ED290000}"/>
    <cellStyle name="Note 36 2 3 2 3" xfId="15675" xr:uid="{00000000-0005-0000-0000-0000EE290000}"/>
    <cellStyle name="Note 36 2 4" xfId="5010" xr:uid="{00000000-0005-0000-0000-0000EF290000}"/>
    <cellStyle name="Note 36 2 4 2" xfId="7962" xr:uid="{00000000-0005-0000-0000-0000F0290000}"/>
    <cellStyle name="Note 36 2 4 2 2" xfId="12702" xr:uid="{00000000-0005-0000-0000-0000F1290000}"/>
    <cellStyle name="Note 36 2 4 2 3" xfId="15231" xr:uid="{00000000-0005-0000-0000-0000F2290000}"/>
    <cellStyle name="Note 36 2 5" xfId="6225" xr:uid="{00000000-0005-0000-0000-0000F3290000}"/>
    <cellStyle name="Note 36 2 5 2" xfId="11139" xr:uid="{00000000-0005-0000-0000-0000F4290000}"/>
    <cellStyle name="Note 36 2 5 3" xfId="13747" xr:uid="{00000000-0005-0000-0000-0000F5290000}"/>
    <cellStyle name="Note 36 2 6" xfId="6908" xr:uid="{00000000-0005-0000-0000-0000F6290000}"/>
    <cellStyle name="Note 36 2 6 2" xfId="11677" xr:uid="{00000000-0005-0000-0000-0000F7290000}"/>
    <cellStyle name="Note 36 2 6 3" xfId="14216" xr:uid="{00000000-0005-0000-0000-0000F8290000}"/>
    <cellStyle name="Note 36 2 7" xfId="9687" xr:uid="{00000000-0005-0000-0000-0000F9290000}"/>
    <cellStyle name="Note 36 2 8" xfId="9307" xr:uid="{00000000-0005-0000-0000-0000FA290000}"/>
    <cellStyle name="Note 36 3" xfId="2634" xr:uid="{00000000-0005-0000-0000-0000FB290000}"/>
    <cellStyle name="Note 36 3 2" xfId="5455" xr:uid="{00000000-0005-0000-0000-0000FC290000}"/>
    <cellStyle name="Note 36 3 2 2" xfId="8405" xr:uid="{00000000-0005-0000-0000-0000FD290000}"/>
    <cellStyle name="Note 36 3 2 2 2" xfId="13145" xr:uid="{00000000-0005-0000-0000-0000FE290000}"/>
    <cellStyle name="Note 36 3 2 2 3" xfId="15674" xr:uid="{00000000-0005-0000-0000-0000FF290000}"/>
    <cellStyle name="Note 36 3 3" xfId="5009" xr:uid="{00000000-0005-0000-0000-0000002A0000}"/>
    <cellStyle name="Note 36 3 3 2" xfId="7961" xr:uid="{00000000-0005-0000-0000-0000012A0000}"/>
    <cellStyle name="Note 36 3 3 2 2" xfId="12701" xr:uid="{00000000-0005-0000-0000-0000022A0000}"/>
    <cellStyle name="Note 36 3 3 2 3" xfId="15230" xr:uid="{00000000-0005-0000-0000-0000032A0000}"/>
    <cellStyle name="Note 36 3 4" xfId="6907" xr:uid="{00000000-0005-0000-0000-0000042A0000}"/>
    <cellStyle name="Note 36 3 4 2" xfId="11676" xr:uid="{00000000-0005-0000-0000-0000052A0000}"/>
    <cellStyle name="Note 36 3 4 3" xfId="14215" xr:uid="{00000000-0005-0000-0000-0000062A0000}"/>
    <cellStyle name="Note 36 3 5" xfId="9686" xr:uid="{00000000-0005-0000-0000-0000072A0000}"/>
    <cellStyle name="Note 36 3 6" xfId="10300" xr:uid="{00000000-0005-0000-0000-0000082A0000}"/>
    <cellStyle name="Note 36 4" xfId="4413" xr:uid="{00000000-0005-0000-0000-0000092A0000}"/>
    <cellStyle name="Note 36 4 2" xfId="5899" xr:uid="{00000000-0005-0000-0000-00000A2A0000}"/>
    <cellStyle name="Note 36 4 2 2" xfId="8849" xr:uid="{00000000-0005-0000-0000-00000B2A0000}"/>
    <cellStyle name="Note 36 4 2 2 2" xfId="13589" xr:uid="{00000000-0005-0000-0000-00000C2A0000}"/>
    <cellStyle name="Note 36 4 2 2 3" xfId="16118" xr:uid="{00000000-0005-0000-0000-00000D2A0000}"/>
    <cellStyle name="Note 36 4 3" xfId="7390" xr:uid="{00000000-0005-0000-0000-00000E2A0000}"/>
    <cellStyle name="Note 36 4 3 2" xfId="12130" xr:uid="{00000000-0005-0000-0000-00000F2A0000}"/>
    <cellStyle name="Note 36 4 3 3" xfId="14659" xr:uid="{00000000-0005-0000-0000-0000102A0000}"/>
    <cellStyle name="Note 36 4 4" xfId="10468" xr:uid="{00000000-0005-0000-0000-0000112A0000}"/>
    <cellStyle name="Note 36 4 5" xfId="10066" xr:uid="{00000000-0005-0000-0000-0000122A0000}"/>
    <cellStyle name="Note 36 5" xfId="4676" xr:uid="{00000000-0005-0000-0000-0000132A0000}"/>
    <cellStyle name="Note 36 5 2" xfId="7630" xr:uid="{00000000-0005-0000-0000-0000142A0000}"/>
    <cellStyle name="Note 36 5 2 2" xfId="12370" xr:uid="{00000000-0005-0000-0000-0000152A0000}"/>
    <cellStyle name="Note 36 5 2 3" xfId="14899" xr:uid="{00000000-0005-0000-0000-0000162A0000}"/>
    <cellStyle name="Note 36 5 3" xfId="10709" xr:uid="{00000000-0005-0000-0000-0000172A0000}"/>
    <cellStyle name="Note 36 5 4" xfId="9948" xr:uid="{00000000-0005-0000-0000-0000182A0000}"/>
    <cellStyle name="Note 36 6" xfId="6226" xr:uid="{00000000-0005-0000-0000-0000192A0000}"/>
    <cellStyle name="Note 36 6 2" xfId="11140" xr:uid="{00000000-0005-0000-0000-00001A2A0000}"/>
    <cellStyle name="Note 36 6 3" xfId="13748" xr:uid="{00000000-0005-0000-0000-00001B2A0000}"/>
    <cellStyle name="Note 37" xfId="1819" xr:uid="{00000000-0005-0000-0000-00001C2A0000}"/>
    <cellStyle name="Note 37 2" xfId="2637" xr:uid="{00000000-0005-0000-0000-00001D2A0000}"/>
    <cellStyle name="Note 37 2 2" xfId="4416" xr:uid="{00000000-0005-0000-0000-00001E2A0000}"/>
    <cellStyle name="Note 37 2 2 2" xfId="5902" xr:uid="{00000000-0005-0000-0000-00001F2A0000}"/>
    <cellStyle name="Note 37 2 2 2 2" xfId="8852" xr:uid="{00000000-0005-0000-0000-0000202A0000}"/>
    <cellStyle name="Note 37 2 2 2 2 2" xfId="13592" xr:uid="{00000000-0005-0000-0000-0000212A0000}"/>
    <cellStyle name="Note 37 2 2 2 2 3" xfId="16121" xr:uid="{00000000-0005-0000-0000-0000222A0000}"/>
    <cellStyle name="Note 37 2 2 3" xfId="7393" xr:uid="{00000000-0005-0000-0000-0000232A0000}"/>
    <cellStyle name="Note 37 2 2 3 2" xfId="12133" xr:uid="{00000000-0005-0000-0000-0000242A0000}"/>
    <cellStyle name="Note 37 2 2 3 3" xfId="14662" xr:uid="{00000000-0005-0000-0000-0000252A0000}"/>
    <cellStyle name="Note 37 2 2 4" xfId="10471" xr:uid="{00000000-0005-0000-0000-0000262A0000}"/>
    <cellStyle name="Note 37 2 2 5" xfId="9137" xr:uid="{00000000-0005-0000-0000-0000272A0000}"/>
    <cellStyle name="Note 37 2 3" xfId="5458" xr:uid="{00000000-0005-0000-0000-0000282A0000}"/>
    <cellStyle name="Note 37 2 3 2" xfId="8408" xr:uid="{00000000-0005-0000-0000-0000292A0000}"/>
    <cellStyle name="Note 37 2 3 2 2" xfId="13148" xr:uid="{00000000-0005-0000-0000-00002A2A0000}"/>
    <cellStyle name="Note 37 2 3 2 3" xfId="15677" xr:uid="{00000000-0005-0000-0000-00002B2A0000}"/>
    <cellStyle name="Note 37 2 4" xfId="5012" xr:uid="{00000000-0005-0000-0000-00002C2A0000}"/>
    <cellStyle name="Note 37 2 4 2" xfId="7964" xr:uid="{00000000-0005-0000-0000-00002D2A0000}"/>
    <cellStyle name="Note 37 2 4 2 2" xfId="12704" xr:uid="{00000000-0005-0000-0000-00002E2A0000}"/>
    <cellStyle name="Note 37 2 4 2 3" xfId="15233" xr:uid="{00000000-0005-0000-0000-00002F2A0000}"/>
    <cellStyle name="Note 37 2 5" xfId="6223" xr:uid="{00000000-0005-0000-0000-0000302A0000}"/>
    <cellStyle name="Note 37 2 5 2" xfId="11137" xr:uid="{00000000-0005-0000-0000-0000312A0000}"/>
    <cellStyle name="Note 37 2 5 3" xfId="13745" xr:uid="{00000000-0005-0000-0000-0000322A0000}"/>
    <cellStyle name="Note 37 2 6" xfId="6910" xr:uid="{00000000-0005-0000-0000-0000332A0000}"/>
    <cellStyle name="Note 37 2 6 2" xfId="11679" xr:uid="{00000000-0005-0000-0000-0000342A0000}"/>
    <cellStyle name="Note 37 2 6 3" xfId="14218" xr:uid="{00000000-0005-0000-0000-0000352A0000}"/>
    <cellStyle name="Note 37 2 7" xfId="9689" xr:uid="{00000000-0005-0000-0000-0000362A0000}"/>
    <cellStyle name="Note 37 2 8" xfId="9306" xr:uid="{00000000-0005-0000-0000-0000372A0000}"/>
    <cellStyle name="Note 37 3" xfId="2636" xr:uid="{00000000-0005-0000-0000-0000382A0000}"/>
    <cellStyle name="Note 37 3 2" xfId="5457" xr:uid="{00000000-0005-0000-0000-0000392A0000}"/>
    <cellStyle name="Note 37 3 2 2" xfId="8407" xr:uid="{00000000-0005-0000-0000-00003A2A0000}"/>
    <cellStyle name="Note 37 3 2 2 2" xfId="13147" xr:uid="{00000000-0005-0000-0000-00003B2A0000}"/>
    <cellStyle name="Note 37 3 2 2 3" xfId="15676" xr:uid="{00000000-0005-0000-0000-00003C2A0000}"/>
    <cellStyle name="Note 37 3 3" xfId="5011" xr:uid="{00000000-0005-0000-0000-00003D2A0000}"/>
    <cellStyle name="Note 37 3 3 2" xfId="7963" xr:uid="{00000000-0005-0000-0000-00003E2A0000}"/>
    <cellStyle name="Note 37 3 3 2 2" xfId="12703" xr:uid="{00000000-0005-0000-0000-00003F2A0000}"/>
    <cellStyle name="Note 37 3 3 2 3" xfId="15232" xr:uid="{00000000-0005-0000-0000-0000402A0000}"/>
    <cellStyle name="Note 37 3 4" xfId="6909" xr:uid="{00000000-0005-0000-0000-0000412A0000}"/>
    <cellStyle name="Note 37 3 4 2" xfId="11678" xr:uid="{00000000-0005-0000-0000-0000422A0000}"/>
    <cellStyle name="Note 37 3 4 3" xfId="14217" xr:uid="{00000000-0005-0000-0000-0000432A0000}"/>
    <cellStyle name="Note 37 3 5" xfId="9688" xr:uid="{00000000-0005-0000-0000-0000442A0000}"/>
    <cellStyle name="Note 37 3 6" xfId="10299" xr:uid="{00000000-0005-0000-0000-0000452A0000}"/>
    <cellStyle name="Note 37 4" xfId="4415" xr:uid="{00000000-0005-0000-0000-0000462A0000}"/>
    <cellStyle name="Note 37 4 2" xfId="5901" xr:uid="{00000000-0005-0000-0000-0000472A0000}"/>
    <cellStyle name="Note 37 4 2 2" xfId="8851" xr:uid="{00000000-0005-0000-0000-0000482A0000}"/>
    <cellStyle name="Note 37 4 2 2 2" xfId="13591" xr:uid="{00000000-0005-0000-0000-0000492A0000}"/>
    <cellStyle name="Note 37 4 2 2 3" xfId="16120" xr:uid="{00000000-0005-0000-0000-00004A2A0000}"/>
    <cellStyle name="Note 37 4 3" xfId="7392" xr:uid="{00000000-0005-0000-0000-00004B2A0000}"/>
    <cellStyle name="Note 37 4 3 2" xfId="12132" xr:uid="{00000000-0005-0000-0000-00004C2A0000}"/>
    <cellStyle name="Note 37 4 3 3" xfId="14661" xr:uid="{00000000-0005-0000-0000-00004D2A0000}"/>
    <cellStyle name="Note 37 4 4" xfId="10470" xr:uid="{00000000-0005-0000-0000-00004E2A0000}"/>
    <cellStyle name="Note 37 4 5" xfId="10065" xr:uid="{00000000-0005-0000-0000-00004F2A0000}"/>
    <cellStyle name="Note 37 5" xfId="4677" xr:uid="{00000000-0005-0000-0000-0000502A0000}"/>
    <cellStyle name="Note 37 5 2" xfId="7631" xr:uid="{00000000-0005-0000-0000-0000512A0000}"/>
    <cellStyle name="Note 37 5 2 2" xfId="12371" xr:uid="{00000000-0005-0000-0000-0000522A0000}"/>
    <cellStyle name="Note 37 5 2 3" xfId="14900" xr:uid="{00000000-0005-0000-0000-0000532A0000}"/>
    <cellStyle name="Note 37 5 3" xfId="10710" xr:uid="{00000000-0005-0000-0000-0000542A0000}"/>
    <cellStyle name="Note 37 5 4" xfId="9019" xr:uid="{00000000-0005-0000-0000-0000552A0000}"/>
    <cellStyle name="Note 37 6" xfId="6224" xr:uid="{00000000-0005-0000-0000-0000562A0000}"/>
    <cellStyle name="Note 37 6 2" xfId="11138" xr:uid="{00000000-0005-0000-0000-0000572A0000}"/>
    <cellStyle name="Note 37 6 3" xfId="13746" xr:uid="{00000000-0005-0000-0000-0000582A0000}"/>
    <cellStyle name="Note 38" xfId="1820" xr:uid="{00000000-0005-0000-0000-0000592A0000}"/>
    <cellStyle name="Note 38 2" xfId="2639" xr:uid="{00000000-0005-0000-0000-00005A2A0000}"/>
    <cellStyle name="Note 38 2 2" xfId="4418" xr:uid="{00000000-0005-0000-0000-00005B2A0000}"/>
    <cellStyle name="Note 38 2 2 2" xfId="5904" xr:uid="{00000000-0005-0000-0000-00005C2A0000}"/>
    <cellStyle name="Note 38 2 2 2 2" xfId="8854" xr:uid="{00000000-0005-0000-0000-00005D2A0000}"/>
    <cellStyle name="Note 38 2 2 2 2 2" xfId="13594" xr:uid="{00000000-0005-0000-0000-00005E2A0000}"/>
    <cellStyle name="Note 38 2 2 2 2 3" xfId="16123" xr:uid="{00000000-0005-0000-0000-00005F2A0000}"/>
    <cellStyle name="Note 38 2 2 3" xfId="7395" xr:uid="{00000000-0005-0000-0000-0000602A0000}"/>
    <cellStyle name="Note 38 2 2 3 2" xfId="12135" xr:uid="{00000000-0005-0000-0000-0000612A0000}"/>
    <cellStyle name="Note 38 2 2 3 3" xfId="14664" xr:uid="{00000000-0005-0000-0000-0000622A0000}"/>
    <cellStyle name="Note 38 2 2 4" xfId="10473" xr:uid="{00000000-0005-0000-0000-0000632A0000}"/>
    <cellStyle name="Note 38 2 2 5" xfId="9136" xr:uid="{00000000-0005-0000-0000-0000642A0000}"/>
    <cellStyle name="Note 38 2 3" xfId="5460" xr:uid="{00000000-0005-0000-0000-0000652A0000}"/>
    <cellStyle name="Note 38 2 3 2" xfId="8410" xr:uid="{00000000-0005-0000-0000-0000662A0000}"/>
    <cellStyle name="Note 38 2 3 2 2" xfId="13150" xr:uid="{00000000-0005-0000-0000-0000672A0000}"/>
    <cellStyle name="Note 38 2 3 2 3" xfId="15679" xr:uid="{00000000-0005-0000-0000-0000682A0000}"/>
    <cellStyle name="Note 38 2 4" xfId="5014" xr:uid="{00000000-0005-0000-0000-0000692A0000}"/>
    <cellStyle name="Note 38 2 4 2" xfId="7966" xr:uid="{00000000-0005-0000-0000-00006A2A0000}"/>
    <cellStyle name="Note 38 2 4 2 2" xfId="12706" xr:uid="{00000000-0005-0000-0000-00006B2A0000}"/>
    <cellStyle name="Note 38 2 4 2 3" xfId="15235" xr:uid="{00000000-0005-0000-0000-00006C2A0000}"/>
    <cellStyle name="Note 38 2 5" xfId="6221" xr:uid="{00000000-0005-0000-0000-00006D2A0000}"/>
    <cellStyle name="Note 38 2 5 2" xfId="11135" xr:uid="{00000000-0005-0000-0000-00006E2A0000}"/>
    <cellStyle name="Note 38 2 5 3" xfId="13743" xr:uid="{00000000-0005-0000-0000-00006F2A0000}"/>
    <cellStyle name="Note 38 2 6" xfId="6912" xr:uid="{00000000-0005-0000-0000-0000702A0000}"/>
    <cellStyle name="Note 38 2 6 2" xfId="11681" xr:uid="{00000000-0005-0000-0000-0000712A0000}"/>
    <cellStyle name="Note 38 2 6 3" xfId="14220" xr:uid="{00000000-0005-0000-0000-0000722A0000}"/>
    <cellStyle name="Note 38 2 7" xfId="9691" xr:uid="{00000000-0005-0000-0000-0000732A0000}"/>
    <cellStyle name="Note 38 2 8" xfId="9305" xr:uid="{00000000-0005-0000-0000-0000742A0000}"/>
    <cellStyle name="Note 38 3" xfId="2638" xr:uid="{00000000-0005-0000-0000-0000752A0000}"/>
    <cellStyle name="Note 38 3 2" xfId="5459" xr:uid="{00000000-0005-0000-0000-0000762A0000}"/>
    <cellStyle name="Note 38 3 2 2" xfId="8409" xr:uid="{00000000-0005-0000-0000-0000772A0000}"/>
    <cellStyle name="Note 38 3 2 2 2" xfId="13149" xr:uid="{00000000-0005-0000-0000-0000782A0000}"/>
    <cellStyle name="Note 38 3 2 2 3" xfId="15678" xr:uid="{00000000-0005-0000-0000-0000792A0000}"/>
    <cellStyle name="Note 38 3 3" xfId="5013" xr:uid="{00000000-0005-0000-0000-00007A2A0000}"/>
    <cellStyle name="Note 38 3 3 2" xfId="7965" xr:uid="{00000000-0005-0000-0000-00007B2A0000}"/>
    <cellStyle name="Note 38 3 3 2 2" xfId="12705" xr:uid="{00000000-0005-0000-0000-00007C2A0000}"/>
    <cellStyle name="Note 38 3 3 2 3" xfId="15234" xr:uid="{00000000-0005-0000-0000-00007D2A0000}"/>
    <cellStyle name="Note 38 3 4" xfId="6911" xr:uid="{00000000-0005-0000-0000-00007E2A0000}"/>
    <cellStyle name="Note 38 3 4 2" xfId="11680" xr:uid="{00000000-0005-0000-0000-00007F2A0000}"/>
    <cellStyle name="Note 38 3 4 3" xfId="14219" xr:uid="{00000000-0005-0000-0000-0000802A0000}"/>
    <cellStyle name="Note 38 3 5" xfId="9690" xr:uid="{00000000-0005-0000-0000-0000812A0000}"/>
    <cellStyle name="Note 38 3 6" xfId="10298" xr:uid="{00000000-0005-0000-0000-0000822A0000}"/>
    <cellStyle name="Note 38 4" xfId="4417" xr:uid="{00000000-0005-0000-0000-0000832A0000}"/>
    <cellStyle name="Note 38 4 2" xfId="5903" xr:uid="{00000000-0005-0000-0000-0000842A0000}"/>
    <cellStyle name="Note 38 4 2 2" xfId="8853" xr:uid="{00000000-0005-0000-0000-0000852A0000}"/>
    <cellStyle name="Note 38 4 2 2 2" xfId="13593" xr:uid="{00000000-0005-0000-0000-0000862A0000}"/>
    <cellStyle name="Note 38 4 2 2 3" xfId="16122" xr:uid="{00000000-0005-0000-0000-0000872A0000}"/>
    <cellStyle name="Note 38 4 3" xfId="7394" xr:uid="{00000000-0005-0000-0000-0000882A0000}"/>
    <cellStyle name="Note 38 4 3 2" xfId="12134" xr:uid="{00000000-0005-0000-0000-0000892A0000}"/>
    <cellStyle name="Note 38 4 3 3" xfId="14663" xr:uid="{00000000-0005-0000-0000-00008A2A0000}"/>
    <cellStyle name="Note 38 4 4" xfId="10472" xr:uid="{00000000-0005-0000-0000-00008B2A0000}"/>
    <cellStyle name="Note 38 4 5" xfId="10064" xr:uid="{00000000-0005-0000-0000-00008C2A0000}"/>
    <cellStyle name="Note 38 5" xfId="4678" xr:uid="{00000000-0005-0000-0000-00008D2A0000}"/>
    <cellStyle name="Note 38 5 2" xfId="7632" xr:uid="{00000000-0005-0000-0000-00008E2A0000}"/>
    <cellStyle name="Note 38 5 2 2" xfId="12372" xr:uid="{00000000-0005-0000-0000-00008F2A0000}"/>
    <cellStyle name="Note 38 5 2 3" xfId="14901" xr:uid="{00000000-0005-0000-0000-0000902A0000}"/>
    <cellStyle name="Note 38 5 3" xfId="10711" xr:uid="{00000000-0005-0000-0000-0000912A0000}"/>
    <cellStyle name="Note 38 5 4" xfId="9947" xr:uid="{00000000-0005-0000-0000-0000922A0000}"/>
    <cellStyle name="Note 38 6" xfId="6222" xr:uid="{00000000-0005-0000-0000-0000932A0000}"/>
    <cellStyle name="Note 38 6 2" xfId="11136" xr:uid="{00000000-0005-0000-0000-0000942A0000}"/>
    <cellStyle name="Note 38 6 3" xfId="13744" xr:uid="{00000000-0005-0000-0000-0000952A0000}"/>
    <cellStyle name="Note 39" xfId="1821" xr:uid="{00000000-0005-0000-0000-0000962A0000}"/>
    <cellStyle name="Note 39 2" xfId="2641" xr:uid="{00000000-0005-0000-0000-0000972A0000}"/>
    <cellStyle name="Note 39 2 2" xfId="4420" xr:uid="{00000000-0005-0000-0000-0000982A0000}"/>
    <cellStyle name="Note 39 2 2 2" xfId="5906" xr:uid="{00000000-0005-0000-0000-0000992A0000}"/>
    <cellStyle name="Note 39 2 2 2 2" xfId="8856" xr:uid="{00000000-0005-0000-0000-00009A2A0000}"/>
    <cellStyle name="Note 39 2 2 2 2 2" xfId="13596" xr:uid="{00000000-0005-0000-0000-00009B2A0000}"/>
    <cellStyle name="Note 39 2 2 2 2 3" xfId="16125" xr:uid="{00000000-0005-0000-0000-00009C2A0000}"/>
    <cellStyle name="Note 39 2 2 3" xfId="7397" xr:uid="{00000000-0005-0000-0000-00009D2A0000}"/>
    <cellStyle name="Note 39 2 2 3 2" xfId="12137" xr:uid="{00000000-0005-0000-0000-00009E2A0000}"/>
    <cellStyle name="Note 39 2 2 3 3" xfId="14666" xr:uid="{00000000-0005-0000-0000-00009F2A0000}"/>
    <cellStyle name="Note 39 2 2 4" xfId="10475" xr:uid="{00000000-0005-0000-0000-0000A02A0000}"/>
    <cellStyle name="Note 39 2 2 5" xfId="9135" xr:uid="{00000000-0005-0000-0000-0000A12A0000}"/>
    <cellStyle name="Note 39 2 3" xfId="5462" xr:uid="{00000000-0005-0000-0000-0000A22A0000}"/>
    <cellStyle name="Note 39 2 3 2" xfId="8412" xr:uid="{00000000-0005-0000-0000-0000A32A0000}"/>
    <cellStyle name="Note 39 2 3 2 2" xfId="13152" xr:uid="{00000000-0005-0000-0000-0000A42A0000}"/>
    <cellStyle name="Note 39 2 3 2 3" xfId="15681" xr:uid="{00000000-0005-0000-0000-0000A52A0000}"/>
    <cellStyle name="Note 39 2 4" xfId="5016" xr:uid="{00000000-0005-0000-0000-0000A62A0000}"/>
    <cellStyle name="Note 39 2 4 2" xfId="7968" xr:uid="{00000000-0005-0000-0000-0000A72A0000}"/>
    <cellStyle name="Note 39 2 4 2 2" xfId="12708" xr:uid="{00000000-0005-0000-0000-0000A82A0000}"/>
    <cellStyle name="Note 39 2 4 2 3" xfId="15237" xr:uid="{00000000-0005-0000-0000-0000A92A0000}"/>
    <cellStyle name="Note 39 2 5" xfId="6219" xr:uid="{00000000-0005-0000-0000-0000AA2A0000}"/>
    <cellStyle name="Note 39 2 5 2" xfId="11133" xr:uid="{00000000-0005-0000-0000-0000AB2A0000}"/>
    <cellStyle name="Note 39 2 5 3" xfId="13741" xr:uid="{00000000-0005-0000-0000-0000AC2A0000}"/>
    <cellStyle name="Note 39 2 6" xfId="6914" xr:uid="{00000000-0005-0000-0000-0000AD2A0000}"/>
    <cellStyle name="Note 39 2 6 2" xfId="11683" xr:uid="{00000000-0005-0000-0000-0000AE2A0000}"/>
    <cellStyle name="Note 39 2 6 3" xfId="14222" xr:uid="{00000000-0005-0000-0000-0000AF2A0000}"/>
    <cellStyle name="Note 39 2 7" xfId="9693" xr:uid="{00000000-0005-0000-0000-0000B02A0000}"/>
    <cellStyle name="Note 39 2 8" xfId="9304" xr:uid="{00000000-0005-0000-0000-0000B12A0000}"/>
    <cellStyle name="Note 39 3" xfId="2640" xr:uid="{00000000-0005-0000-0000-0000B22A0000}"/>
    <cellStyle name="Note 39 3 2" xfId="5461" xr:uid="{00000000-0005-0000-0000-0000B32A0000}"/>
    <cellStyle name="Note 39 3 2 2" xfId="8411" xr:uid="{00000000-0005-0000-0000-0000B42A0000}"/>
    <cellStyle name="Note 39 3 2 2 2" xfId="13151" xr:uid="{00000000-0005-0000-0000-0000B52A0000}"/>
    <cellStyle name="Note 39 3 2 2 3" xfId="15680" xr:uid="{00000000-0005-0000-0000-0000B62A0000}"/>
    <cellStyle name="Note 39 3 3" xfId="5015" xr:uid="{00000000-0005-0000-0000-0000B72A0000}"/>
    <cellStyle name="Note 39 3 3 2" xfId="7967" xr:uid="{00000000-0005-0000-0000-0000B82A0000}"/>
    <cellStyle name="Note 39 3 3 2 2" xfId="12707" xr:uid="{00000000-0005-0000-0000-0000B92A0000}"/>
    <cellStyle name="Note 39 3 3 2 3" xfId="15236" xr:uid="{00000000-0005-0000-0000-0000BA2A0000}"/>
    <cellStyle name="Note 39 3 4" xfId="6913" xr:uid="{00000000-0005-0000-0000-0000BB2A0000}"/>
    <cellStyle name="Note 39 3 4 2" xfId="11682" xr:uid="{00000000-0005-0000-0000-0000BC2A0000}"/>
    <cellStyle name="Note 39 3 4 3" xfId="14221" xr:uid="{00000000-0005-0000-0000-0000BD2A0000}"/>
    <cellStyle name="Note 39 3 5" xfId="9692" xr:uid="{00000000-0005-0000-0000-0000BE2A0000}"/>
    <cellStyle name="Note 39 3 6" xfId="10297" xr:uid="{00000000-0005-0000-0000-0000BF2A0000}"/>
    <cellStyle name="Note 39 4" xfId="4419" xr:uid="{00000000-0005-0000-0000-0000C02A0000}"/>
    <cellStyle name="Note 39 4 2" xfId="5905" xr:uid="{00000000-0005-0000-0000-0000C12A0000}"/>
    <cellStyle name="Note 39 4 2 2" xfId="8855" xr:uid="{00000000-0005-0000-0000-0000C22A0000}"/>
    <cellStyle name="Note 39 4 2 2 2" xfId="13595" xr:uid="{00000000-0005-0000-0000-0000C32A0000}"/>
    <cellStyle name="Note 39 4 2 2 3" xfId="16124" xr:uid="{00000000-0005-0000-0000-0000C42A0000}"/>
    <cellStyle name="Note 39 4 3" xfId="7396" xr:uid="{00000000-0005-0000-0000-0000C52A0000}"/>
    <cellStyle name="Note 39 4 3 2" xfId="12136" xr:uid="{00000000-0005-0000-0000-0000C62A0000}"/>
    <cellStyle name="Note 39 4 3 3" xfId="14665" xr:uid="{00000000-0005-0000-0000-0000C72A0000}"/>
    <cellStyle name="Note 39 4 4" xfId="10474" xr:uid="{00000000-0005-0000-0000-0000C82A0000}"/>
    <cellStyle name="Note 39 4 5" xfId="10063" xr:uid="{00000000-0005-0000-0000-0000C92A0000}"/>
    <cellStyle name="Note 39 5" xfId="4679" xr:uid="{00000000-0005-0000-0000-0000CA2A0000}"/>
    <cellStyle name="Note 39 5 2" xfId="7633" xr:uid="{00000000-0005-0000-0000-0000CB2A0000}"/>
    <cellStyle name="Note 39 5 2 2" xfId="12373" xr:uid="{00000000-0005-0000-0000-0000CC2A0000}"/>
    <cellStyle name="Note 39 5 2 3" xfId="14902" xr:uid="{00000000-0005-0000-0000-0000CD2A0000}"/>
    <cellStyle name="Note 39 5 3" xfId="10712" xr:uid="{00000000-0005-0000-0000-0000CE2A0000}"/>
    <cellStyle name="Note 39 5 4" xfId="9018" xr:uid="{00000000-0005-0000-0000-0000CF2A0000}"/>
    <cellStyle name="Note 39 6" xfId="6220" xr:uid="{00000000-0005-0000-0000-0000D02A0000}"/>
    <cellStyle name="Note 39 6 2" xfId="11134" xr:uid="{00000000-0005-0000-0000-0000D12A0000}"/>
    <cellStyle name="Note 39 6 3" xfId="13742" xr:uid="{00000000-0005-0000-0000-0000D22A0000}"/>
    <cellStyle name="Note 4" xfId="1822" xr:uid="{00000000-0005-0000-0000-0000D32A0000}"/>
    <cellStyle name="Note 4 2" xfId="2643" xr:uid="{00000000-0005-0000-0000-0000D42A0000}"/>
    <cellStyle name="Note 4 2 2" xfId="4422" xr:uid="{00000000-0005-0000-0000-0000D52A0000}"/>
    <cellStyle name="Note 4 2 2 2" xfId="5908" xr:uid="{00000000-0005-0000-0000-0000D62A0000}"/>
    <cellStyle name="Note 4 2 2 2 2" xfId="8858" xr:uid="{00000000-0005-0000-0000-0000D72A0000}"/>
    <cellStyle name="Note 4 2 2 2 2 2" xfId="13598" xr:uid="{00000000-0005-0000-0000-0000D82A0000}"/>
    <cellStyle name="Note 4 2 2 2 2 3" xfId="16127" xr:uid="{00000000-0005-0000-0000-0000D92A0000}"/>
    <cellStyle name="Note 4 2 2 3" xfId="7399" xr:uid="{00000000-0005-0000-0000-0000DA2A0000}"/>
    <cellStyle name="Note 4 2 2 3 2" xfId="12139" xr:uid="{00000000-0005-0000-0000-0000DB2A0000}"/>
    <cellStyle name="Note 4 2 2 3 3" xfId="14668" xr:uid="{00000000-0005-0000-0000-0000DC2A0000}"/>
    <cellStyle name="Note 4 2 2 4" xfId="10477" xr:uid="{00000000-0005-0000-0000-0000DD2A0000}"/>
    <cellStyle name="Note 4 2 2 5" xfId="10062" xr:uid="{00000000-0005-0000-0000-0000DE2A0000}"/>
    <cellStyle name="Note 4 2 3" xfId="5464" xr:uid="{00000000-0005-0000-0000-0000DF2A0000}"/>
    <cellStyle name="Note 4 2 3 2" xfId="8414" xr:uid="{00000000-0005-0000-0000-0000E02A0000}"/>
    <cellStyle name="Note 4 2 3 2 2" xfId="13154" xr:uid="{00000000-0005-0000-0000-0000E12A0000}"/>
    <cellStyle name="Note 4 2 3 2 3" xfId="15683" xr:uid="{00000000-0005-0000-0000-0000E22A0000}"/>
    <cellStyle name="Note 4 2 4" xfId="5018" xr:uid="{00000000-0005-0000-0000-0000E32A0000}"/>
    <cellStyle name="Note 4 2 4 2" xfId="7970" xr:uid="{00000000-0005-0000-0000-0000E42A0000}"/>
    <cellStyle name="Note 4 2 4 2 2" xfId="12710" xr:uid="{00000000-0005-0000-0000-0000E52A0000}"/>
    <cellStyle name="Note 4 2 4 2 3" xfId="15239" xr:uid="{00000000-0005-0000-0000-0000E62A0000}"/>
    <cellStyle name="Note 4 2 5" xfId="6217" xr:uid="{00000000-0005-0000-0000-0000E72A0000}"/>
    <cellStyle name="Note 4 2 5 2" xfId="11131" xr:uid="{00000000-0005-0000-0000-0000E82A0000}"/>
    <cellStyle name="Note 4 2 5 3" xfId="13739" xr:uid="{00000000-0005-0000-0000-0000E92A0000}"/>
    <cellStyle name="Note 4 2 6" xfId="6916" xr:uid="{00000000-0005-0000-0000-0000EA2A0000}"/>
    <cellStyle name="Note 4 2 6 2" xfId="11685" xr:uid="{00000000-0005-0000-0000-0000EB2A0000}"/>
    <cellStyle name="Note 4 2 6 3" xfId="14224" xr:uid="{00000000-0005-0000-0000-0000EC2A0000}"/>
    <cellStyle name="Note 4 2 7" xfId="9695" xr:uid="{00000000-0005-0000-0000-0000ED2A0000}"/>
    <cellStyle name="Note 4 2 8" xfId="9303" xr:uid="{00000000-0005-0000-0000-0000EE2A0000}"/>
    <cellStyle name="Note 4 3" xfId="2642" xr:uid="{00000000-0005-0000-0000-0000EF2A0000}"/>
    <cellStyle name="Note 4 3 2" xfId="5463" xr:uid="{00000000-0005-0000-0000-0000F02A0000}"/>
    <cellStyle name="Note 4 3 2 2" xfId="8413" xr:uid="{00000000-0005-0000-0000-0000F12A0000}"/>
    <cellStyle name="Note 4 3 2 2 2" xfId="13153" xr:uid="{00000000-0005-0000-0000-0000F22A0000}"/>
    <cellStyle name="Note 4 3 2 2 3" xfId="15682" xr:uid="{00000000-0005-0000-0000-0000F32A0000}"/>
    <cellStyle name="Note 4 3 3" xfId="5017" xr:uid="{00000000-0005-0000-0000-0000F42A0000}"/>
    <cellStyle name="Note 4 3 3 2" xfId="7969" xr:uid="{00000000-0005-0000-0000-0000F52A0000}"/>
    <cellStyle name="Note 4 3 3 2 2" xfId="12709" xr:uid="{00000000-0005-0000-0000-0000F62A0000}"/>
    <cellStyle name="Note 4 3 3 2 3" xfId="15238" xr:uid="{00000000-0005-0000-0000-0000F72A0000}"/>
    <cellStyle name="Note 4 3 4" xfId="6915" xr:uid="{00000000-0005-0000-0000-0000F82A0000}"/>
    <cellStyle name="Note 4 3 4 2" xfId="11684" xr:uid="{00000000-0005-0000-0000-0000F92A0000}"/>
    <cellStyle name="Note 4 3 4 3" xfId="14223" xr:uid="{00000000-0005-0000-0000-0000FA2A0000}"/>
    <cellStyle name="Note 4 3 5" xfId="9694" xr:uid="{00000000-0005-0000-0000-0000FB2A0000}"/>
    <cellStyle name="Note 4 3 6" xfId="10296" xr:uid="{00000000-0005-0000-0000-0000FC2A0000}"/>
    <cellStyle name="Note 4 4" xfId="4421" xr:uid="{00000000-0005-0000-0000-0000FD2A0000}"/>
    <cellStyle name="Note 4 4 2" xfId="5907" xr:uid="{00000000-0005-0000-0000-0000FE2A0000}"/>
    <cellStyle name="Note 4 4 2 2" xfId="8857" xr:uid="{00000000-0005-0000-0000-0000FF2A0000}"/>
    <cellStyle name="Note 4 4 2 2 2" xfId="13597" xr:uid="{00000000-0005-0000-0000-0000002B0000}"/>
    <cellStyle name="Note 4 4 2 2 3" xfId="16126" xr:uid="{00000000-0005-0000-0000-0000012B0000}"/>
    <cellStyle name="Note 4 4 3" xfId="7398" xr:uid="{00000000-0005-0000-0000-0000022B0000}"/>
    <cellStyle name="Note 4 4 3 2" xfId="12138" xr:uid="{00000000-0005-0000-0000-0000032B0000}"/>
    <cellStyle name="Note 4 4 3 3" xfId="14667" xr:uid="{00000000-0005-0000-0000-0000042B0000}"/>
    <cellStyle name="Note 4 4 4" xfId="10476" xr:uid="{00000000-0005-0000-0000-0000052B0000}"/>
    <cellStyle name="Note 4 4 5" xfId="61" xr:uid="{00000000-0005-0000-0000-0000062B0000}"/>
    <cellStyle name="Note 4 5" xfId="4680" xr:uid="{00000000-0005-0000-0000-0000072B0000}"/>
    <cellStyle name="Note 4 5 2" xfId="7634" xr:uid="{00000000-0005-0000-0000-0000082B0000}"/>
    <cellStyle name="Note 4 5 2 2" xfId="12374" xr:uid="{00000000-0005-0000-0000-0000092B0000}"/>
    <cellStyle name="Note 4 5 2 3" xfId="14903" xr:uid="{00000000-0005-0000-0000-00000A2B0000}"/>
    <cellStyle name="Note 4 5 3" xfId="10713" xr:uid="{00000000-0005-0000-0000-00000B2B0000}"/>
    <cellStyle name="Note 4 5 4" xfId="9946" xr:uid="{00000000-0005-0000-0000-00000C2B0000}"/>
    <cellStyle name="Note 4 6" xfId="6218" xr:uid="{00000000-0005-0000-0000-00000D2B0000}"/>
    <cellStyle name="Note 4 6 2" xfId="11132" xr:uid="{00000000-0005-0000-0000-00000E2B0000}"/>
    <cellStyle name="Note 4 6 3" xfId="13740" xr:uid="{00000000-0005-0000-0000-00000F2B0000}"/>
    <cellStyle name="Note 40" xfId="1823" xr:uid="{00000000-0005-0000-0000-0000102B0000}"/>
    <cellStyle name="Note 40 2" xfId="2645" xr:uid="{00000000-0005-0000-0000-0000112B0000}"/>
    <cellStyle name="Note 40 2 2" xfId="4424" xr:uid="{00000000-0005-0000-0000-0000122B0000}"/>
    <cellStyle name="Note 40 2 2 2" xfId="5910" xr:uid="{00000000-0005-0000-0000-0000132B0000}"/>
    <cellStyle name="Note 40 2 2 2 2" xfId="8860" xr:uid="{00000000-0005-0000-0000-0000142B0000}"/>
    <cellStyle name="Note 40 2 2 2 2 2" xfId="13600" xr:uid="{00000000-0005-0000-0000-0000152B0000}"/>
    <cellStyle name="Note 40 2 2 2 2 3" xfId="16129" xr:uid="{00000000-0005-0000-0000-0000162B0000}"/>
    <cellStyle name="Note 40 2 2 3" xfId="7401" xr:uid="{00000000-0005-0000-0000-0000172B0000}"/>
    <cellStyle name="Note 40 2 2 3 2" xfId="12141" xr:uid="{00000000-0005-0000-0000-0000182B0000}"/>
    <cellStyle name="Note 40 2 2 3 3" xfId="14670" xr:uid="{00000000-0005-0000-0000-0000192B0000}"/>
    <cellStyle name="Note 40 2 2 4" xfId="10479" xr:uid="{00000000-0005-0000-0000-00001A2B0000}"/>
    <cellStyle name="Note 40 2 2 5" xfId="10061" xr:uid="{00000000-0005-0000-0000-00001B2B0000}"/>
    <cellStyle name="Note 40 2 3" xfId="5466" xr:uid="{00000000-0005-0000-0000-00001C2B0000}"/>
    <cellStyle name="Note 40 2 3 2" xfId="8416" xr:uid="{00000000-0005-0000-0000-00001D2B0000}"/>
    <cellStyle name="Note 40 2 3 2 2" xfId="13156" xr:uid="{00000000-0005-0000-0000-00001E2B0000}"/>
    <cellStyle name="Note 40 2 3 2 3" xfId="15685" xr:uid="{00000000-0005-0000-0000-00001F2B0000}"/>
    <cellStyle name="Note 40 2 4" xfId="5020" xr:uid="{00000000-0005-0000-0000-0000202B0000}"/>
    <cellStyle name="Note 40 2 4 2" xfId="7972" xr:uid="{00000000-0005-0000-0000-0000212B0000}"/>
    <cellStyle name="Note 40 2 4 2 2" xfId="12712" xr:uid="{00000000-0005-0000-0000-0000222B0000}"/>
    <cellStyle name="Note 40 2 4 2 3" xfId="15241" xr:uid="{00000000-0005-0000-0000-0000232B0000}"/>
    <cellStyle name="Note 40 2 5" xfId="6215" xr:uid="{00000000-0005-0000-0000-0000242B0000}"/>
    <cellStyle name="Note 40 2 5 2" xfId="11129" xr:uid="{00000000-0005-0000-0000-0000252B0000}"/>
    <cellStyle name="Note 40 2 5 3" xfId="13737" xr:uid="{00000000-0005-0000-0000-0000262B0000}"/>
    <cellStyle name="Note 40 2 6" xfId="6918" xr:uid="{00000000-0005-0000-0000-0000272B0000}"/>
    <cellStyle name="Note 40 2 6 2" xfId="11687" xr:uid="{00000000-0005-0000-0000-0000282B0000}"/>
    <cellStyle name="Note 40 2 6 3" xfId="14226" xr:uid="{00000000-0005-0000-0000-0000292B0000}"/>
    <cellStyle name="Note 40 2 7" xfId="9697" xr:uid="{00000000-0005-0000-0000-00002A2B0000}"/>
    <cellStyle name="Note 40 2 8" xfId="9302" xr:uid="{00000000-0005-0000-0000-00002B2B0000}"/>
    <cellStyle name="Note 40 3" xfId="2644" xr:uid="{00000000-0005-0000-0000-00002C2B0000}"/>
    <cellStyle name="Note 40 3 2" xfId="5465" xr:uid="{00000000-0005-0000-0000-00002D2B0000}"/>
    <cellStyle name="Note 40 3 2 2" xfId="8415" xr:uid="{00000000-0005-0000-0000-00002E2B0000}"/>
    <cellStyle name="Note 40 3 2 2 2" xfId="13155" xr:uid="{00000000-0005-0000-0000-00002F2B0000}"/>
    <cellStyle name="Note 40 3 2 2 3" xfId="15684" xr:uid="{00000000-0005-0000-0000-0000302B0000}"/>
    <cellStyle name="Note 40 3 3" xfId="5019" xr:uid="{00000000-0005-0000-0000-0000312B0000}"/>
    <cellStyle name="Note 40 3 3 2" xfId="7971" xr:uid="{00000000-0005-0000-0000-0000322B0000}"/>
    <cellStyle name="Note 40 3 3 2 2" xfId="12711" xr:uid="{00000000-0005-0000-0000-0000332B0000}"/>
    <cellStyle name="Note 40 3 3 2 3" xfId="15240" xr:uid="{00000000-0005-0000-0000-0000342B0000}"/>
    <cellStyle name="Note 40 3 4" xfId="6917" xr:uid="{00000000-0005-0000-0000-0000352B0000}"/>
    <cellStyle name="Note 40 3 4 2" xfId="11686" xr:uid="{00000000-0005-0000-0000-0000362B0000}"/>
    <cellStyle name="Note 40 3 4 3" xfId="14225" xr:uid="{00000000-0005-0000-0000-0000372B0000}"/>
    <cellStyle name="Note 40 3 5" xfId="9696" xr:uid="{00000000-0005-0000-0000-0000382B0000}"/>
    <cellStyle name="Note 40 3 6" xfId="10295" xr:uid="{00000000-0005-0000-0000-0000392B0000}"/>
    <cellStyle name="Note 40 4" xfId="4423" xr:uid="{00000000-0005-0000-0000-00003A2B0000}"/>
    <cellStyle name="Note 40 4 2" xfId="5909" xr:uid="{00000000-0005-0000-0000-00003B2B0000}"/>
    <cellStyle name="Note 40 4 2 2" xfId="8859" xr:uid="{00000000-0005-0000-0000-00003C2B0000}"/>
    <cellStyle name="Note 40 4 2 2 2" xfId="13599" xr:uid="{00000000-0005-0000-0000-00003D2B0000}"/>
    <cellStyle name="Note 40 4 2 2 3" xfId="16128" xr:uid="{00000000-0005-0000-0000-00003E2B0000}"/>
    <cellStyle name="Note 40 4 3" xfId="7400" xr:uid="{00000000-0005-0000-0000-00003F2B0000}"/>
    <cellStyle name="Note 40 4 3 2" xfId="12140" xr:uid="{00000000-0005-0000-0000-0000402B0000}"/>
    <cellStyle name="Note 40 4 3 3" xfId="14669" xr:uid="{00000000-0005-0000-0000-0000412B0000}"/>
    <cellStyle name="Note 40 4 4" xfId="10478" xr:uid="{00000000-0005-0000-0000-0000422B0000}"/>
    <cellStyle name="Note 40 4 5" xfId="9134" xr:uid="{00000000-0005-0000-0000-0000432B0000}"/>
    <cellStyle name="Note 40 5" xfId="4681" xr:uid="{00000000-0005-0000-0000-0000442B0000}"/>
    <cellStyle name="Note 40 5 2" xfId="7635" xr:uid="{00000000-0005-0000-0000-0000452B0000}"/>
    <cellStyle name="Note 40 5 2 2" xfId="12375" xr:uid="{00000000-0005-0000-0000-0000462B0000}"/>
    <cellStyle name="Note 40 5 2 3" xfId="14904" xr:uid="{00000000-0005-0000-0000-0000472B0000}"/>
    <cellStyle name="Note 40 5 3" xfId="10714" xr:uid="{00000000-0005-0000-0000-0000482B0000}"/>
    <cellStyle name="Note 40 5 4" xfId="9017" xr:uid="{00000000-0005-0000-0000-0000492B0000}"/>
    <cellStyle name="Note 40 6" xfId="6216" xr:uid="{00000000-0005-0000-0000-00004A2B0000}"/>
    <cellStyle name="Note 40 6 2" xfId="11130" xr:uid="{00000000-0005-0000-0000-00004B2B0000}"/>
    <cellStyle name="Note 40 6 3" xfId="13738" xr:uid="{00000000-0005-0000-0000-00004C2B0000}"/>
    <cellStyle name="Note 41" xfId="1824" xr:uid="{00000000-0005-0000-0000-00004D2B0000}"/>
    <cellStyle name="Note 41 2" xfId="2647" xr:uid="{00000000-0005-0000-0000-00004E2B0000}"/>
    <cellStyle name="Note 41 2 2" xfId="4426" xr:uid="{00000000-0005-0000-0000-00004F2B0000}"/>
    <cellStyle name="Note 41 2 2 2" xfId="5912" xr:uid="{00000000-0005-0000-0000-0000502B0000}"/>
    <cellStyle name="Note 41 2 2 2 2" xfId="8862" xr:uid="{00000000-0005-0000-0000-0000512B0000}"/>
    <cellStyle name="Note 41 2 2 2 2 2" xfId="13602" xr:uid="{00000000-0005-0000-0000-0000522B0000}"/>
    <cellStyle name="Note 41 2 2 2 2 3" xfId="16131" xr:uid="{00000000-0005-0000-0000-0000532B0000}"/>
    <cellStyle name="Note 41 2 2 3" xfId="7403" xr:uid="{00000000-0005-0000-0000-0000542B0000}"/>
    <cellStyle name="Note 41 2 2 3 2" xfId="12143" xr:uid="{00000000-0005-0000-0000-0000552B0000}"/>
    <cellStyle name="Note 41 2 2 3 3" xfId="14672" xr:uid="{00000000-0005-0000-0000-0000562B0000}"/>
    <cellStyle name="Note 41 2 2 4" xfId="10481" xr:uid="{00000000-0005-0000-0000-0000572B0000}"/>
    <cellStyle name="Note 41 2 2 5" xfId="10060" xr:uid="{00000000-0005-0000-0000-0000582B0000}"/>
    <cellStyle name="Note 41 2 3" xfId="5468" xr:uid="{00000000-0005-0000-0000-0000592B0000}"/>
    <cellStyle name="Note 41 2 3 2" xfId="8418" xr:uid="{00000000-0005-0000-0000-00005A2B0000}"/>
    <cellStyle name="Note 41 2 3 2 2" xfId="13158" xr:uid="{00000000-0005-0000-0000-00005B2B0000}"/>
    <cellStyle name="Note 41 2 3 2 3" xfId="15687" xr:uid="{00000000-0005-0000-0000-00005C2B0000}"/>
    <cellStyle name="Note 41 2 4" xfId="5022" xr:uid="{00000000-0005-0000-0000-00005D2B0000}"/>
    <cellStyle name="Note 41 2 4 2" xfId="7974" xr:uid="{00000000-0005-0000-0000-00005E2B0000}"/>
    <cellStyle name="Note 41 2 4 2 2" xfId="12714" xr:uid="{00000000-0005-0000-0000-00005F2B0000}"/>
    <cellStyle name="Note 41 2 4 2 3" xfId="15243" xr:uid="{00000000-0005-0000-0000-0000602B0000}"/>
    <cellStyle name="Note 41 2 5" xfId="6213" xr:uid="{00000000-0005-0000-0000-0000612B0000}"/>
    <cellStyle name="Note 41 2 5 2" xfId="11127" xr:uid="{00000000-0005-0000-0000-0000622B0000}"/>
    <cellStyle name="Note 41 2 5 3" xfId="13735" xr:uid="{00000000-0005-0000-0000-0000632B0000}"/>
    <cellStyle name="Note 41 2 6" xfId="6920" xr:uid="{00000000-0005-0000-0000-0000642B0000}"/>
    <cellStyle name="Note 41 2 6 2" xfId="11689" xr:uid="{00000000-0005-0000-0000-0000652B0000}"/>
    <cellStyle name="Note 41 2 6 3" xfId="14228" xr:uid="{00000000-0005-0000-0000-0000662B0000}"/>
    <cellStyle name="Note 41 2 7" xfId="9699" xr:uid="{00000000-0005-0000-0000-0000672B0000}"/>
    <cellStyle name="Note 41 2 8" xfId="9301" xr:uid="{00000000-0005-0000-0000-0000682B0000}"/>
    <cellStyle name="Note 41 3" xfId="2646" xr:uid="{00000000-0005-0000-0000-0000692B0000}"/>
    <cellStyle name="Note 41 3 2" xfId="5467" xr:uid="{00000000-0005-0000-0000-00006A2B0000}"/>
    <cellStyle name="Note 41 3 2 2" xfId="8417" xr:uid="{00000000-0005-0000-0000-00006B2B0000}"/>
    <cellStyle name="Note 41 3 2 2 2" xfId="13157" xr:uid="{00000000-0005-0000-0000-00006C2B0000}"/>
    <cellStyle name="Note 41 3 2 2 3" xfId="15686" xr:uid="{00000000-0005-0000-0000-00006D2B0000}"/>
    <cellStyle name="Note 41 3 3" xfId="5021" xr:uid="{00000000-0005-0000-0000-00006E2B0000}"/>
    <cellStyle name="Note 41 3 3 2" xfId="7973" xr:uid="{00000000-0005-0000-0000-00006F2B0000}"/>
    <cellStyle name="Note 41 3 3 2 2" xfId="12713" xr:uid="{00000000-0005-0000-0000-0000702B0000}"/>
    <cellStyle name="Note 41 3 3 2 3" xfId="15242" xr:uid="{00000000-0005-0000-0000-0000712B0000}"/>
    <cellStyle name="Note 41 3 4" xfId="6919" xr:uid="{00000000-0005-0000-0000-0000722B0000}"/>
    <cellStyle name="Note 41 3 4 2" xfId="11688" xr:uid="{00000000-0005-0000-0000-0000732B0000}"/>
    <cellStyle name="Note 41 3 4 3" xfId="14227" xr:uid="{00000000-0005-0000-0000-0000742B0000}"/>
    <cellStyle name="Note 41 3 5" xfId="9698" xr:uid="{00000000-0005-0000-0000-0000752B0000}"/>
    <cellStyle name="Note 41 3 6" xfId="10294" xr:uid="{00000000-0005-0000-0000-0000762B0000}"/>
    <cellStyle name="Note 41 4" xfId="4425" xr:uid="{00000000-0005-0000-0000-0000772B0000}"/>
    <cellStyle name="Note 41 4 2" xfId="5911" xr:uid="{00000000-0005-0000-0000-0000782B0000}"/>
    <cellStyle name="Note 41 4 2 2" xfId="8861" xr:uid="{00000000-0005-0000-0000-0000792B0000}"/>
    <cellStyle name="Note 41 4 2 2 2" xfId="13601" xr:uid="{00000000-0005-0000-0000-00007A2B0000}"/>
    <cellStyle name="Note 41 4 2 2 3" xfId="16130" xr:uid="{00000000-0005-0000-0000-00007B2B0000}"/>
    <cellStyle name="Note 41 4 3" xfId="7402" xr:uid="{00000000-0005-0000-0000-00007C2B0000}"/>
    <cellStyle name="Note 41 4 3 2" xfId="12142" xr:uid="{00000000-0005-0000-0000-00007D2B0000}"/>
    <cellStyle name="Note 41 4 3 3" xfId="14671" xr:uid="{00000000-0005-0000-0000-00007E2B0000}"/>
    <cellStyle name="Note 41 4 4" xfId="10480" xr:uid="{00000000-0005-0000-0000-00007F2B0000}"/>
    <cellStyle name="Note 41 4 5" xfId="9133" xr:uid="{00000000-0005-0000-0000-0000802B0000}"/>
    <cellStyle name="Note 41 5" xfId="4682" xr:uid="{00000000-0005-0000-0000-0000812B0000}"/>
    <cellStyle name="Note 41 5 2" xfId="7636" xr:uid="{00000000-0005-0000-0000-0000822B0000}"/>
    <cellStyle name="Note 41 5 2 2" xfId="12376" xr:uid="{00000000-0005-0000-0000-0000832B0000}"/>
    <cellStyle name="Note 41 5 2 3" xfId="14905" xr:uid="{00000000-0005-0000-0000-0000842B0000}"/>
    <cellStyle name="Note 41 5 3" xfId="10715" xr:uid="{00000000-0005-0000-0000-0000852B0000}"/>
    <cellStyle name="Note 41 5 4" xfId="6373" xr:uid="{00000000-0005-0000-0000-0000862B0000}"/>
    <cellStyle name="Note 41 6" xfId="6214" xr:uid="{00000000-0005-0000-0000-0000872B0000}"/>
    <cellStyle name="Note 41 6 2" xfId="11128" xr:uid="{00000000-0005-0000-0000-0000882B0000}"/>
    <cellStyle name="Note 41 6 3" xfId="13736" xr:uid="{00000000-0005-0000-0000-0000892B0000}"/>
    <cellStyle name="Note 42" xfId="1825" xr:uid="{00000000-0005-0000-0000-00008A2B0000}"/>
    <cellStyle name="Note 42 2" xfId="2649" xr:uid="{00000000-0005-0000-0000-00008B2B0000}"/>
    <cellStyle name="Note 42 2 2" xfId="4428" xr:uid="{00000000-0005-0000-0000-00008C2B0000}"/>
    <cellStyle name="Note 42 2 2 2" xfId="5914" xr:uid="{00000000-0005-0000-0000-00008D2B0000}"/>
    <cellStyle name="Note 42 2 2 2 2" xfId="8864" xr:uid="{00000000-0005-0000-0000-00008E2B0000}"/>
    <cellStyle name="Note 42 2 2 2 2 2" xfId="13604" xr:uid="{00000000-0005-0000-0000-00008F2B0000}"/>
    <cellStyle name="Note 42 2 2 2 2 3" xfId="16133" xr:uid="{00000000-0005-0000-0000-0000902B0000}"/>
    <cellStyle name="Note 42 2 2 3" xfId="7405" xr:uid="{00000000-0005-0000-0000-0000912B0000}"/>
    <cellStyle name="Note 42 2 2 3 2" xfId="12145" xr:uid="{00000000-0005-0000-0000-0000922B0000}"/>
    <cellStyle name="Note 42 2 2 3 3" xfId="14674" xr:uid="{00000000-0005-0000-0000-0000932B0000}"/>
    <cellStyle name="Note 42 2 2 4" xfId="10483" xr:uid="{00000000-0005-0000-0000-0000942B0000}"/>
    <cellStyle name="Note 42 2 2 5" xfId="10059" xr:uid="{00000000-0005-0000-0000-0000952B0000}"/>
    <cellStyle name="Note 42 2 3" xfId="5470" xr:uid="{00000000-0005-0000-0000-0000962B0000}"/>
    <cellStyle name="Note 42 2 3 2" xfId="8420" xr:uid="{00000000-0005-0000-0000-0000972B0000}"/>
    <cellStyle name="Note 42 2 3 2 2" xfId="13160" xr:uid="{00000000-0005-0000-0000-0000982B0000}"/>
    <cellStyle name="Note 42 2 3 2 3" xfId="15689" xr:uid="{00000000-0005-0000-0000-0000992B0000}"/>
    <cellStyle name="Note 42 2 4" xfId="5024" xr:uid="{00000000-0005-0000-0000-00009A2B0000}"/>
    <cellStyle name="Note 42 2 4 2" xfId="7976" xr:uid="{00000000-0005-0000-0000-00009B2B0000}"/>
    <cellStyle name="Note 42 2 4 2 2" xfId="12716" xr:uid="{00000000-0005-0000-0000-00009C2B0000}"/>
    <cellStyle name="Note 42 2 4 2 3" xfId="15245" xr:uid="{00000000-0005-0000-0000-00009D2B0000}"/>
    <cellStyle name="Note 42 2 5" xfId="6211" xr:uid="{00000000-0005-0000-0000-00009E2B0000}"/>
    <cellStyle name="Note 42 2 5 2" xfId="11125" xr:uid="{00000000-0005-0000-0000-00009F2B0000}"/>
    <cellStyle name="Note 42 2 5 3" xfId="13733" xr:uid="{00000000-0005-0000-0000-0000A02B0000}"/>
    <cellStyle name="Note 42 2 6" xfId="6922" xr:uid="{00000000-0005-0000-0000-0000A12B0000}"/>
    <cellStyle name="Note 42 2 6 2" xfId="11691" xr:uid="{00000000-0005-0000-0000-0000A22B0000}"/>
    <cellStyle name="Note 42 2 6 3" xfId="14230" xr:uid="{00000000-0005-0000-0000-0000A32B0000}"/>
    <cellStyle name="Note 42 2 7" xfId="9701" xr:uid="{00000000-0005-0000-0000-0000A42B0000}"/>
    <cellStyle name="Note 42 2 8" xfId="9300" xr:uid="{00000000-0005-0000-0000-0000A52B0000}"/>
    <cellStyle name="Note 42 3" xfId="2648" xr:uid="{00000000-0005-0000-0000-0000A62B0000}"/>
    <cellStyle name="Note 42 3 2" xfId="5469" xr:uid="{00000000-0005-0000-0000-0000A72B0000}"/>
    <cellStyle name="Note 42 3 2 2" xfId="8419" xr:uid="{00000000-0005-0000-0000-0000A82B0000}"/>
    <cellStyle name="Note 42 3 2 2 2" xfId="13159" xr:uid="{00000000-0005-0000-0000-0000A92B0000}"/>
    <cellStyle name="Note 42 3 2 2 3" xfId="15688" xr:uid="{00000000-0005-0000-0000-0000AA2B0000}"/>
    <cellStyle name="Note 42 3 3" xfId="5023" xr:uid="{00000000-0005-0000-0000-0000AB2B0000}"/>
    <cellStyle name="Note 42 3 3 2" xfId="7975" xr:uid="{00000000-0005-0000-0000-0000AC2B0000}"/>
    <cellStyle name="Note 42 3 3 2 2" xfId="12715" xr:uid="{00000000-0005-0000-0000-0000AD2B0000}"/>
    <cellStyle name="Note 42 3 3 2 3" xfId="15244" xr:uid="{00000000-0005-0000-0000-0000AE2B0000}"/>
    <cellStyle name="Note 42 3 4" xfId="6921" xr:uid="{00000000-0005-0000-0000-0000AF2B0000}"/>
    <cellStyle name="Note 42 3 4 2" xfId="11690" xr:uid="{00000000-0005-0000-0000-0000B02B0000}"/>
    <cellStyle name="Note 42 3 4 3" xfId="14229" xr:uid="{00000000-0005-0000-0000-0000B12B0000}"/>
    <cellStyle name="Note 42 3 5" xfId="9700" xr:uid="{00000000-0005-0000-0000-0000B22B0000}"/>
    <cellStyle name="Note 42 3 6" xfId="10293" xr:uid="{00000000-0005-0000-0000-0000B32B0000}"/>
    <cellStyle name="Note 42 4" xfId="4427" xr:uid="{00000000-0005-0000-0000-0000B42B0000}"/>
    <cellStyle name="Note 42 4 2" xfId="5913" xr:uid="{00000000-0005-0000-0000-0000B52B0000}"/>
    <cellStyle name="Note 42 4 2 2" xfId="8863" xr:uid="{00000000-0005-0000-0000-0000B62B0000}"/>
    <cellStyle name="Note 42 4 2 2 2" xfId="13603" xr:uid="{00000000-0005-0000-0000-0000B72B0000}"/>
    <cellStyle name="Note 42 4 2 2 3" xfId="16132" xr:uid="{00000000-0005-0000-0000-0000B82B0000}"/>
    <cellStyle name="Note 42 4 3" xfId="7404" xr:uid="{00000000-0005-0000-0000-0000B92B0000}"/>
    <cellStyle name="Note 42 4 3 2" xfId="12144" xr:uid="{00000000-0005-0000-0000-0000BA2B0000}"/>
    <cellStyle name="Note 42 4 3 3" xfId="14673" xr:uid="{00000000-0005-0000-0000-0000BB2B0000}"/>
    <cellStyle name="Note 42 4 4" xfId="10482" xr:uid="{00000000-0005-0000-0000-0000BC2B0000}"/>
    <cellStyle name="Note 42 4 5" xfId="9132" xr:uid="{00000000-0005-0000-0000-0000BD2B0000}"/>
    <cellStyle name="Note 42 5" xfId="4683" xr:uid="{00000000-0005-0000-0000-0000BE2B0000}"/>
    <cellStyle name="Note 42 5 2" xfId="7637" xr:uid="{00000000-0005-0000-0000-0000BF2B0000}"/>
    <cellStyle name="Note 42 5 2 2" xfId="12377" xr:uid="{00000000-0005-0000-0000-0000C02B0000}"/>
    <cellStyle name="Note 42 5 2 3" xfId="14906" xr:uid="{00000000-0005-0000-0000-0000C12B0000}"/>
    <cellStyle name="Note 42 5 3" xfId="10716" xr:uid="{00000000-0005-0000-0000-0000C22B0000}"/>
    <cellStyle name="Note 42 5 4" xfId="9945" xr:uid="{00000000-0005-0000-0000-0000C32B0000}"/>
    <cellStyle name="Note 42 6" xfId="6212" xr:uid="{00000000-0005-0000-0000-0000C42B0000}"/>
    <cellStyle name="Note 42 6 2" xfId="11126" xr:uid="{00000000-0005-0000-0000-0000C52B0000}"/>
    <cellStyle name="Note 42 6 3" xfId="13734" xr:uid="{00000000-0005-0000-0000-0000C62B0000}"/>
    <cellStyle name="Note 43" xfId="1826" xr:uid="{00000000-0005-0000-0000-0000C72B0000}"/>
    <cellStyle name="Note 43 2" xfId="2651" xr:uid="{00000000-0005-0000-0000-0000C82B0000}"/>
    <cellStyle name="Note 43 2 2" xfId="4430" xr:uid="{00000000-0005-0000-0000-0000C92B0000}"/>
    <cellStyle name="Note 43 2 2 2" xfId="5916" xr:uid="{00000000-0005-0000-0000-0000CA2B0000}"/>
    <cellStyle name="Note 43 2 2 2 2" xfId="8866" xr:uid="{00000000-0005-0000-0000-0000CB2B0000}"/>
    <cellStyle name="Note 43 2 2 2 2 2" xfId="13606" xr:uid="{00000000-0005-0000-0000-0000CC2B0000}"/>
    <cellStyle name="Note 43 2 2 2 2 3" xfId="16135" xr:uid="{00000000-0005-0000-0000-0000CD2B0000}"/>
    <cellStyle name="Note 43 2 2 3" xfId="7407" xr:uid="{00000000-0005-0000-0000-0000CE2B0000}"/>
    <cellStyle name="Note 43 2 2 3 2" xfId="12147" xr:uid="{00000000-0005-0000-0000-0000CF2B0000}"/>
    <cellStyle name="Note 43 2 2 3 3" xfId="14676" xr:uid="{00000000-0005-0000-0000-0000D02B0000}"/>
    <cellStyle name="Note 43 2 2 4" xfId="10485" xr:uid="{00000000-0005-0000-0000-0000D12B0000}"/>
    <cellStyle name="Note 43 2 2 5" xfId="10058" xr:uid="{00000000-0005-0000-0000-0000D22B0000}"/>
    <cellStyle name="Note 43 2 3" xfId="5472" xr:uid="{00000000-0005-0000-0000-0000D32B0000}"/>
    <cellStyle name="Note 43 2 3 2" xfId="8422" xr:uid="{00000000-0005-0000-0000-0000D42B0000}"/>
    <cellStyle name="Note 43 2 3 2 2" xfId="13162" xr:uid="{00000000-0005-0000-0000-0000D52B0000}"/>
    <cellStyle name="Note 43 2 3 2 3" xfId="15691" xr:uid="{00000000-0005-0000-0000-0000D62B0000}"/>
    <cellStyle name="Note 43 2 4" xfId="5026" xr:uid="{00000000-0005-0000-0000-0000D72B0000}"/>
    <cellStyle name="Note 43 2 4 2" xfId="7978" xr:uid="{00000000-0005-0000-0000-0000D82B0000}"/>
    <cellStyle name="Note 43 2 4 2 2" xfId="12718" xr:uid="{00000000-0005-0000-0000-0000D92B0000}"/>
    <cellStyle name="Note 43 2 4 2 3" xfId="15247" xr:uid="{00000000-0005-0000-0000-0000DA2B0000}"/>
    <cellStyle name="Note 43 2 5" xfId="6209" xr:uid="{00000000-0005-0000-0000-0000DB2B0000}"/>
    <cellStyle name="Note 43 2 5 2" xfId="11123" xr:uid="{00000000-0005-0000-0000-0000DC2B0000}"/>
    <cellStyle name="Note 43 2 5 3" xfId="13731" xr:uid="{00000000-0005-0000-0000-0000DD2B0000}"/>
    <cellStyle name="Note 43 2 6" xfId="6924" xr:uid="{00000000-0005-0000-0000-0000DE2B0000}"/>
    <cellStyle name="Note 43 2 6 2" xfId="11693" xr:uid="{00000000-0005-0000-0000-0000DF2B0000}"/>
    <cellStyle name="Note 43 2 6 3" xfId="14232" xr:uid="{00000000-0005-0000-0000-0000E02B0000}"/>
    <cellStyle name="Note 43 2 7" xfId="9703" xr:uid="{00000000-0005-0000-0000-0000E12B0000}"/>
    <cellStyle name="Note 43 2 8" xfId="9299" xr:uid="{00000000-0005-0000-0000-0000E22B0000}"/>
    <cellStyle name="Note 43 3" xfId="2650" xr:uid="{00000000-0005-0000-0000-0000E32B0000}"/>
    <cellStyle name="Note 43 3 2" xfId="5471" xr:uid="{00000000-0005-0000-0000-0000E42B0000}"/>
    <cellStyle name="Note 43 3 2 2" xfId="8421" xr:uid="{00000000-0005-0000-0000-0000E52B0000}"/>
    <cellStyle name="Note 43 3 2 2 2" xfId="13161" xr:uid="{00000000-0005-0000-0000-0000E62B0000}"/>
    <cellStyle name="Note 43 3 2 2 3" xfId="15690" xr:uid="{00000000-0005-0000-0000-0000E72B0000}"/>
    <cellStyle name="Note 43 3 3" xfId="5025" xr:uid="{00000000-0005-0000-0000-0000E82B0000}"/>
    <cellStyle name="Note 43 3 3 2" xfId="7977" xr:uid="{00000000-0005-0000-0000-0000E92B0000}"/>
    <cellStyle name="Note 43 3 3 2 2" xfId="12717" xr:uid="{00000000-0005-0000-0000-0000EA2B0000}"/>
    <cellStyle name="Note 43 3 3 2 3" xfId="15246" xr:uid="{00000000-0005-0000-0000-0000EB2B0000}"/>
    <cellStyle name="Note 43 3 4" xfId="6923" xr:uid="{00000000-0005-0000-0000-0000EC2B0000}"/>
    <cellStyle name="Note 43 3 4 2" xfId="11692" xr:uid="{00000000-0005-0000-0000-0000ED2B0000}"/>
    <cellStyle name="Note 43 3 4 3" xfId="14231" xr:uid="{00000000-0005-0000-0000-0000EE2B0000}"/>
    <cellStyle name="Note 43 3 5" xfId="9702" xr:uid="{00000000-0005-0000-0000-0000EF2B0000}"/>
    <cellStyle name="Note 43 3 6" xfId="10292" xr:uid="{00000000-0005-0000-0000-0000F02B0000}"/>
    <cellStyle name="Note 43 4" xfId="4429" xr:uid="{00000000-0005-0000-0000-0000F12B0000}"/>
    <cellStyle name="Note 43 4 2" xfId="5915" xr:uid="{00000000-0005-0000-0000-0000F22B0000}"/>
    <cellStyle name="Note 43 4 2 2" xfId="8865" xr:uid="{00000000-0005-0000-0000-0000F32B0000}"/>
    <cellStyle name="Note 43 4 2 2 2" xfId="13605" xr:uid="{00000000-0005-0000-0000-0000F42B0000}"/>
    <cellStyle name="Note 43 4 2 2 3" xfId="16134" xr:uid="{00000000-0005-0000-0000-0000F52B0000}"/>
    <cellStyle name="Note 43 4 3" xfId="7406" xr:uid="{00000000-0005-0000-0000-0000F62B0000}"/>
    <cellStyle name="Note 43 4 3 2" xfId="12146" xr:uid="{00000000-0005-0000-0000-0000F72B0000}"/>
    <cellStyle name="Note 43 4 3 3" xfId="14675" xr:uid="{00000000-0005-0000-0000-0000F82B0000}"/>
    <cellStyle name="Note 43 4 4" xfId="10484" xr:uid="{00000000-0005-0000-0000-0000F92B0000}"/>
    <cellStyle name="Note 43 4 5" xfId="9131" xr:uid="{00000000-0005-0000-0000-0000FA2B0000}"/>
    <cellStyle name="Note 43 5" xfId="4684" xr:uid="{00000000-0005-0000-0000-0000FB2B0000}"/>
    <cellStyle name="Note 43 5 2" xfId="7638" xr:uid="{00000000-0005-0000-0000-0000FC2B0000}"/>
    <cellStyle name="Note 43 5 2 2" xfId="12378" xr:uid="{00000000-0005-0000-0000-0000FD2B0000}"/>
    <cellStyle name="Note 43 5 2 3" xfId="14907" xr:uid="{00000000-0005-0000-0000-0000FE2B0000}"/>
    <cellStyle name="Note 43 5 3" xfId="10717" xr:uid="{00000000-0005-0000-0000-0000FF2B0000}"/>
    <cellStyle name="Note 43 5 4" xfId="9372" xr:uid="{00000000-0005-0000-0000-0000002C0000}"/>
    <cellStyle name="Note 43 6" xfId="6210" xr:uid="{00000000-0005-0000-0000-0000012C0000}"/>
    <cellStyle name="Note 43 6 2" xfId="11124" xr:uid="{00000000-0005-0000-0000-0000022C0000}"/>
    <cellStyle name="Note 43 6 3" xfId="13732" xr:uid="{00000000-0005-0000-0000-0000032C0000}"/>
    <cellStyle name="Note 44" xfId="1827" xr:uid="{00000000-0005-0000-0000-0000042C0000}"/>
    <cellStyle name="Note 44 2" xfId="2653" xr:uid="{00000000-0005-0000-0000-0000052C0000}"/>
    <cellStyle name="Note 44 2 2" xfId="4432" xr:uid="{00000000-0005-0000-0000-0000062C0000}"/>
    <cellStyle name="Note 44 2 2 2" xfId="5918" xr:uid="{00000000-0005-0000-0000-0000072C0000}"/>
    <cellStyle name="Note 44 2 2 2 2" xfId="8868" xr:uid="{00000000-0005-0000-0000-0000082C0000}"/>
    <cellStyle name="Note 44 2 2 2 2 2" xfId="13608" xr:uid="{00000000-0005-0000-0000-0000092C0000}"/>
    <cellStyle name="Note 44 2 2 2 2 3" xfId="16137" xr:uid="{00000000-0005-0000-0000-00000A2C0000}"/>
    <cellStyle name="Note 44 2 2 3" xfId="7409" xr:uid="{00000000-0005-0000-0000-00000B2C0000}"/>
    <cellStyle name="Note 44 2 2 3 2" xfId="12149" xr:uid="{00000000-0005-0000-0000-00000C2C0000}"/>
    <cellStyle name="Note 44 2 2 3 3" xfId="14678" xr:uid="{00000000-0005-0000-0000-00000D2C0000}"/>
    <cellStyle name="Note 44 2 2 4" xfId="10487" xr:uid="{00000000-0005-0000-0000-00000E2C0000}"/>
    <cellStyle name="Note 44 2 2 5" xfId="10057" xr:uid="{00000000-0005-0000-0000-00000F2C0000}"/>
    <cellStyle name="Note 44 2 3" xfId="5474" xr:uid="{00000000-0005-0000-0000-0000102C0000}"/>
    <cellStyle name="Note 44 2 3 2" xfId="8424" xr:uid="{00000000-0005-0000-0000-0000112C0000}"/>
    <cellStyle name="Note 44 2 3 2 2" xfId="13164" xr:uid="{00000000-0005-0000-0000-0000122C0000}"/>
    <cellStyle name="Note 44 2 3 2 3" xfId="15693" xr:uid="{00000000-0005-0000-0000-0000132C0000}"/>
    <cellStyle name="Note 44 2 4" xfId="5028" xr:uid="{00000000-0005-0000-0000-0000142C0000}"/>
    <cellStyle name="Note 44 2 4 2" xfId="7980" xr:uid="{00000000-0005-0000-0000-0000152C0000}"/>
    <cellStyle name="Note 44 2 4 2 2" xfId="12720" xr:uid="{00000000-0005-0000-0000-0000162C0000}"/>
    <cellStyle name="Note 44 2 4 2 3" xfId="15249" xr:uid="{00000000-0005-0000-0000-0000172C0000}"/>
    <cellStyle name="Note 44 2 5" xfId="6207" xr:uid="{00000000-0005-0000-0000-0000182C0000}"/>
    <cellStyle name="Note 44 2 5 2" xfId="11121" xr:uid="{00000000-0005-0000-0000-0000192C0000}"/>
    <cellStyle name="Note 44 2 5 3" xfId="13729" xr:uid="{00000000-0005-0000-0000-00001A2C0000}"/>
    <cellStyle name="Note 44 2 6" xfId="6926" xr:uid="{00000000-0005-0000-0000-00001B2C0000}"/>
    <cellStyle name="Note 44 2 6 2" xfId="11695" xr:uid="{00000000-0005-0000-0000-00001C2C0000}"/>
    <cellStyle name="Note 44 2 6 3" xfId="14234" xr:uid="{00000000-0005-0000-0000-00001D2C0000}"/>
    <cellStyle name="Note 44 2 7" xfId="9705" xr:uid="{00000000-0005-0000-0000-00001E2C0000}"/>
    <cellStyle name="Note 44 2 8" xfId="9298" xr:uid="{00000000-0005-0000-0000-00001F2C0000}"/>
    <cellStyle name="Note 44 3" xfId="2652" xr:uid="{00000000-0005-0000-0000-0000202C0000}"/>
    <cellStyle name="Note 44 3 2" xfId="5473" xr:uid="{00000000-0005-0000-0000-0000212C0000}"/>
    <cellStyle name="Note 44 3 2 2" xfId="8423" xr:uid="{00000000-0005-0000-0000-0000222C0000}"/>
    <cellStyle name="Note 44 3 2 2 2" xfId="13163" xr:uid="{00000000-0005-0000-0000-0000232C0000}"/>
    <cellStyle name="Note 44 3 2 2 3" xfId="15692" xr:uid="{00000000-0005-0000-0000-0000242C0000}"/>
    <cellStyle name="Note 44 3 3" xfId="5027" xr:uid="{00000000-0005-0000-0000-0000252C0000}"/>
    <cellStyle name="Note 44 3 3 2" xfId="7979" xr:uid="{00000000-0005-0000-0000-0000262C0000}"/>
    <cellStyle name="Note 44 3 3 2 2" xfId="12719" xr:uid="{00000000-0005-0000-0000-0000272C0000}"/>
    <cellStyle name="Note 44 3 3 2 3" xfId="15248" xr:uid="{00000000-0005-0000-0000-0000282C0000}"/>
    <cellStyle name="Note 44 3 4" xfId="6925" xr:uid="{00000000-0005-0000-0000-0000292C0000}"/>
    <cellStyle name="Note 44 3 4 2" xfId="11694" xr:uid="{00000000-0005-0000-0000-00002A2C0000}"/>
    <cellStyle name="Note 44 3 4 3" xfId="14233" xr:uid="{00000000-0005-0000-0000-00002B2C0000}"/>
    <cellStyle name="Note 44 3 5" xfId="9704" xr:uid="{00000000-0005-0000-0000-00002C2C0000}"/>
    <cellStyle name="Note 44 3 6" xfId="10291" xr:uid="{00000000-0005-0000-0000-00002D2C0000}"/>
    <cellStyle name="Note 44 4" xfId="4431" xr:uid="{00000000-0005-0000-0000-00002E2C0000}"/>
    <cellStyle name="Note 44 4 2" xfId="5917" xr:uid="{00000000-0005-0000-0000-00002F2C0000}"/>
    <cellStyle name="Note 44 4 2 2" xfId="8867" xr:uid="{00000000-0005-0000-0000-0000302C0000}"/>
    <cellStyle name="Note 44 4 2 2 2" xfId="13607" xr:uid="{00000000-0005-0000-0000-0000312C0000}"/>
    <cellStyle name="Note 44 4 2 2 3" xfId="16136" xr:uid="{00000000-0005-0000-0000-0000322C0000}"/>
    <cellStyle name="Note 44 4 3" xfId="7408" xr:uid="{00000000-0005-0000-0000-0000332C0000}"/>
    <cellStyle name="Note 44 4 3 2" xfId="12148" xr:uid="{00000000-0005-0000-0000-0000342C0000}"/>
    <cellStyle name="Note 44 4 3 3" xfId="14677" xr:uid="{00000000-0005-0000-0000-0000352C0000}"/>
    <cellStyle name="Note 44 4 4" xfId="10486" xr:uid="{00000000-0005-0000-0000-0000362C0000}"/>
    <cellStyle name="Note 44 4 5" xfId="9130" xr:uid="{00000000-0005-0000-0000-0000372C0000}"/>
    <cellStyle name="Note 44 5" xfId="4685" xr:uid="{00000000-0005-0000-0000-0000382C0000}"/>
    <cellStyle name="Note 44 5 2" xfId="7639" xr:uid="{00000000-0005-0000-0000-0000392C0000}"/>
    <cellStyle name="Note 44 5 2 2" xfId="12379" xr:uid="{00000000-0005-0000-0000-00003A2C0000}"/>
    <cellStyle name="Note 44 5 2 3" xfId="14908" xr:uid="{00000000-0005-0000-0000-00003B2C0000}"/>
    <cellStyle name="Note 44 5 3" xfId="10718" xr:uid="{00000000-0005-0000-0000-00003C2C0000}"/>
    <cellStyle name="Note 44 5 4" xfId="9944" xr:uid="{00000000-0005-0000-0000-00003D2C0000}"/>
    <cellStyle name="Note 44 6" xfId="6208" xr:uid="{00000000-0005-0000-0000-00003E2C0000}"/>
    <cellStyle name="Note 44 6 2" xfId="11122" xr:uid="{00000000-0005-0000-0000-00003F2C0000}"/>
    <cellStyle name="Note 44 6 3" xfId="13730" xr:uid="{00000000-0005-0000-0000-0000402C0000}"/>
    <cellStyle name="Note 5" xfId="1828" xr:uid="{00000000-0005-0000-0000-0000412C0000}"/>
    <cellStyle name="Note 5 2" xfId="2655" xr:uid="{00000000-0005-0000-0000-0000422C0000}"/>
    <cellStyle name="Note 5 2 2" xfId="4434" xr:uid="{00000000-0005-0000-0000-0000432C0000}"/>
    <cellStyle name="Note 5 2 2 2" xfId="5920" xr:uid="{00000000-0005-0000-0000-0000442C0000}"/>
    <cellStyle name="Note 5 2 2 2 2" xfId="8870" xr:uid="{00000000-0005-0000-0000-0000452C0000}"/>
    <cellStyle name="Note 5 2 2 2 2 2" xfId="13610" xr:uid="{00000000-0005-0000-0000-0000462C0000}"/>
    <cellStyle name="Note 5 2 2 2 2 3" xfId="16139" xr:uid="{00000000-0005-0000-0000-0000472C0000}"/>
    <cellStyle name="Note 5 2 2 3" xfId="7411" xr:uid="{00000000-0005-0000-0000-0000482C0000}"/>
    <cellStyle name="Note 5 2 2 3 2" xfId="12151" xr:uid="{00000000-0005-0000-0000-0000492C0000}"/>
    <cellStyle name="Note 5 2 2 3 3" xfId="14680" xr:uid="{00000000-0005-0000-0000-00004A2C0000}"/>
    <cellStyle name="Note 5 2 2 4" xfId="10489" xr:uid="{00000000-0005-0000-0000-00004B2C0000}"/>
    <cellStyle name="Note 5 2 2 5" xfId="10056" xr:uid="{00000000-0005-0000-0000-00004C2C0000}"/>
    <cellStyle name="Note 5 2 3" xfId="5476" xr:uid="{00000000-0005-0000-0000-00004D2C0000}"/>
    <cellStyle name="Note 5 2 3 2" xfId="8426" xr:uid="{00000000-0005-0000-0000-00004E2C0000}"/>
    <cellStyle name="Note 5 2 3 2 2" xfId="13166" xr:uid="{00000000-0005-0000-0000-00004F2C0000}"/>
    <cellStyle name="Note 5 2 3 2 3" xfId="15695" xr:uid="{00000000-0005-0000-0000-0000502C0000}"/>
    <cellStyle name="Note 5 2 4" xfId="5030" xr:uid="{00000000-0005-0000-0000-0000512C0000}"/>
    <cellStyle name="Note 5 2 4 2" xfId="7982" xr:uid="{00000000-0005-0000-0000-0000522C0000}"/>
    <cellStyle name="Note 5 2 4 2 2" xfId="12722" xr:uid="{00000000-0005-0000-0000-0000532C0000}"/>
    <cellStyle name="Note 5 2 4 2 3" xfId="15251" xr:uid="{00000000-0005-0000-0000-0000542C0000}"/>
    <cellStyle name="Note 5 2 5" xfId="6205" xr:uid="{00000000-0005-0000-0000-0000552C0000}"/>
    <cellStyle name="Note 5 2 5 2" xfId="11119" xr:uid="{00000000-0005-0000-0000-0000562C0000}"/>
    <cellStyle name="Note 5 2 5 3" xfId="13727" xr:uid="{00000000-0005-0000-0000-0000572C0000}"/>
    <cellStyle name="Note 5 2 6" xfId="6928" xr:uid="{00000000-0005-0000-0000-0000582C0000}"/>
    <cellStyle name="Note 5 2 6 2" xfId="11697" xr:uid="{00000000-0005-0000-0000-0000592C0000}"/>
    <cellStyle name="Note 5 2 6 3" xfId="14236" xr:uid="{00000000-0005-0000-0000-00005A2C0000}"/>
    <cellStyle name="Note 5 2 7" xfId="9707" xr:uid="{00000000-0005-0000-0000-00005B2C0000}"/>
    <cellStyle name="Note 5 2 8" xfId="9297" xr:uid="{00000000-0005-0000-0000-00005C2C0000}"/>
    <cellStyle name="Note 5 3" xfId="2654" xr:uid="{00000000-0005-0000-0000-00005D2C0000}"/>
    <cellStyle name="Note 5 3 2" xfId="5475" xr:uid="{00000000-0005-0000-0000-00005E2C0000}"/>
    <cellStyle name="Note 5 3 2 2" xfId="8425" xr:uid="{00000000-0005-0000-0000-00005F2C0000}"/>
    <cellStyle name="Note 5 3 2 2 2" xfId="13165" xr:uid="{00000000-0005-0000-0000-0000602C0000}"/>
    <cellStyle name="Note 5 3 2 2 3" xfId="15694" xr:uid="{00000000-0005-0000-0000-0000612C0000}"/>
    <cellStyle name="Note 5 3 3" xfId="5029" xr:uid="{00000000-0005-0000-0000-0000622C0000}"/>
    <cellStyle name="Note 5 3 3 2" xfId="7981" xr:uid="{00000000-0005-0000-0000-0000632C0000}"/>
    <cellStyle name="Note 5 3 3 2 2" xfId="12721" xr:uid="{00000000-0005-0000-0000-0000642C0000}"/>
    <cellStyle name="Note 5 3 3 2 3" xfId="15250" xr:uid="{00000000-0005-0000-0000-0000652C0000}"/>
    <cellStyle name="Note 5 3 4" xfId="6927" xr:uid="{00000000-0005-0000-0000-0000662C0000}"/>
    <cellStyle name="Note 5 3 4 2" xfId="11696" xr:uid="{00000000-0005-0000-0000-0000672C0000}"/>
    <cellStyle name="Note 5 3 4 3" xfId="14235" xr:uid="{00000000-0005-0000-0000-0000682C0000}"/>
    <cellStyle name="Note 5 3 5" xfId="9706" xr:uid="{00000000-0005-0000-0000-0000692C0000}"/>
    <cellStyle name="Note 5 3 6" xfId="10290" xr:uid="{00000000-0005-0000-0000-00006A2C0000}"/>
    <cellStyle name="Note 5 4" xfId="4433" xr:uid="{00000000-0005-0000-0000-00006B2C0000}"/>
    <cellStyle name="Note 5 4 2" xfId="5919" xr:uid="{00000000-0005-0000-0000-00006C2C0000}"/>
    <cellStyle name="Note 5 4 2 2" xfId="8869" xr:uid="{00000000-0005-0000-0000-00006D2C0000}"/>
    <cellStyle name="Note 5 4 2 2 2" xfId="13609" xr:uid="{00000000-0005-0000-0000-00006E2C0000}"/>
    <cellStyle name="Note 5 4 2 2 3" xfId="16138" xr:uid="{00000000-0005-0000-0000-00006F2C0000}"/>
    <cellStyle name="Note 5 4 3" xfId="7410" xr:uid="{00000000-0005-0000-0000-0000702C0000}"/>
    <cellStyle name="Note 5 4 3 2" xfId="12150" xr:uid="{00000000-0005-0000-0000-0000712C0000}"/>
    <cellStyle name="Note 5 4 3 3" xfId="14679" xr:uid="{00000000-0005-0000-0000-0000722C0000}"/>
    <cellStyle name="Note 5 4 4" xfId="10488" xr:uid="{00000000-0005-0000-0000-0000732C0000}"/>
    <cellStyle name="Note 5 4 5" xfId="9129" xr:uid="{00000000-0005-0000-0000-0000742C0000}"/>
    <cellStyle name="Note 5 5" xfId="4686" xr:uid="{00000000-0005-0000-0000-0000752C0000}"/>
    <cellStyle name="Note 5 5 2" xfId="7640" xr:uid="{00000000-0005-0000-0000-0000762C0000}"/>
    <cellStyle name="Note 5 5 2 2" xfId="12380" xr:uid="{00000000-0005-0000-0000-0000772C0000}"/>
    <cellStyle name="Note 5 5 2 3" xfId="14909" xr:uid="{00000000-0005-0000-0000-0000782C0000}"/>
    <cellStyle name="Note 5 5 3" xfId="10719" xr:uid="{00000000-0005-0000-0000-0000792C0000}"/>
    <cellStyle name="Note 5 5 4" xfId="9371" xr:uid="{00000000-0005-0000-0000-00007A2C0000}"/>
    <cellStyle name="Note 5 6" xfId="6206" xr:uid="{00000000-0005-0000-0000-00007B2C0000}"/>
    <cellStyle name="Note 5 6 2" xfId="11120" xr:uid="{00000000-0005-0000-0000-00007C2C0000}"/>
    <cellStyle name="Note 5 6 3" xfId="13728" xr:uid="{00000000-0005-0000-0000-00007D2C0000}"/>
    <cellStyle name="Note 6" xfId="1829" xr:uid="{00000000-0005-0000-0000-00007E2C0000}"/>
    <cellStyle name="Note 6 2" xfId="2657" xr:uid="{00000000-0005-0000-0000-00007F2C0000}"/>
    <cellStyle name="Note 6 2 2" xfId="4436" xr:uid="{00000000-0005-0000-0000-0000802C0000}"/>
    <cellStyle name="Note 6 2 2 2" xfId="5922" xr:uid="{00000000-0005-0000-0000-0000812C0000}"/>
    <cellStyle name="Note 6 2 2 2 2" xfId="8872" xr:uid="{00000000-0005-0000-0000-0000822C0000}"/>
    <cellStyle name="Note 6 2 2 2 2 2" xfId="13612" xr:uid="{00000000-0005-0000-0000-0000832C0000}"/>
    <cellStyle name="Note 6 2 2 2 2 3" xfId="16141" xr:uid="{00000000-0005-0000-0000-0000842C0000}"/>
    <cellStyle name="Note 6 2 2 3" xfId="7413" xr:uid="{00000000-0005-0000-0000-0000852C0000}"/>
    <cellStyle name="Note 6 2 2 3 2" xfId="12153" xr:uid="{00000000-0005-0000-0000-0000862C0000}"/>
    <cellStyle name="Note 6 2 2 3 3" xfId="14682" xr:uid="{00000000-0005-0000-0000-0000872C0000}"/>
    <cellStyle name="Note 6 2 2 4" xfId="10491" xr:uid="{00000000-0005-0000-0000-0000882C0000}"/>
    <cellStyle name="Note 6 2 2 5" xfId="10055" xr:uid="{00000000-0005-0000-0000-0000892C0000}"/>
    <cellStyle name="Note 6 2 3" xfId="5478" xr:uid="{00000000-0005-0000-0000-00008A2C0000}"/>
    <cellStyle name="Note 6 2 3 2" xfId="8428" xr:uid="{00000000-0005-0000-0000-00008B2C0000}"/>
    <cellStyle name="Note 6 2 3 2 2" xfId="13168" xr:uid="{00000000-0005-0000-0000-00008C2C0000}"/>
    <cellStyle name="Note 6 2 3 2 3" xfId="15697" xr:uid="{00000000-0005-0000-0000-00008D2C0000}"/>
    <cellStyle name="Note 6 2 4" xfId="5032" xr:uid="{00000000-0005-0000-0000-00008E2C0000}"/>
    <cellStyle name="Note 6 2 4 2" xfId="7984" xr:uid="{00000000-0005-0000-0000-00008F2C0000}"/>
    <cellStyle name="Note 6 2 4 2 2" xfId="12724" xr:uid="{00000000-0005-0000-0000-0000902C0000}"/>
    <cellStyle name="Note 6 2 4 2 3" xfId="15253" xr:uid="{00000000-0005-0000-0000-0000912C0000}"/>
    <cellStyle name="Note 6 2 5" xfId="6203" xr:uid="{00000000-0005-0000-0000-0000922C0000}"/>
    <cellStyle name="Note 6 2 5 2" xfId="11117" xr:uid="{00000000-0005-0000-0000-0000932C0000}"/>
    <cellStyle name="Note 6 2 5 3" xfId="13725" xr:uid="{00000000-0005-0000-0000-0000942C0000}"/>
    <cellStyle name="Note 6 2 6" xfId="6930" xr:uid="{00000000-0005-0000-0000-0000952C0000}"/>
    <cellStyle name="Note 6 2 6 2" xfId="11699" xr:uid="{00000000-0005-0000-0000-0000962C0000}"/>
    <cellStyle name="Note 6 2 6 3" xfId="14238" xr:uid="{00000000-0005-0000-0000-0000972C0000}"/>
    <cellStyle name="Note 6 2 7" xfId="9709" xr:uid="{00000000-0005-0000-0000-0000982C0000}"/>
    <cellStyle name="Note 6 2 8" xfId="9296" xr:uid="{00000000-0005-0000-0000-0000992C0000}"/>
    <cellStyle name="Note 6 3" xfId="2656" xr:uid="{00000000-0005-0000-0000-00009A2C0000}"/>
    <cellStyle name="Note 6 3 2" xfId="5477" xr:uid="{00000000-0005-0000-0000-00009B2C0000}"/>
    <cellStyle name="Note 6 3 2 2" xfId="8427" xr:uid="{00000000-0005-0000-0000-00009C2C0000}"/>
    <cellStyle name="Note 6 3 2 2 2" xfId="13167" xr:uid="{00000000-0005-0000-0000-00009D2C0000}"/>
    <cellStyle name="Note 6 3 2 2 3" xfId="15696" xr:uid="{00000000-0005-0000-0000-00009E2C0000}"/>
    <cellStyle name="Note 6 3 3" xfId="5031" xr:uid="{00000000-0005-0000-0000-00009F2C0000}"/>
    <cellStyle name="Note 6 3 3 2" xfId="7983" xr:uid="{00000000-0005-0000-0000-0000A02C0000}"/>
    <cellStyle name="Note 6 3 3 2 2" xfId="12723" xr:uid="{00000000-0005-0000-0000-0000A12C0000}"/>
    <cellStyle name="Note 6 3 3 2 3" xfId="15252" xr:uid="{00000000-0005-0000-0000-0000A22C0000}"/>
    <cellStyle name="Note 6 3 4" xfId="6929" xr:uid="{00000000-0005-0000-0000-0000A32C0000}"/>
    <cellStyle name="Note 6 3 4 2" xfId="11698" xr:uid="{00000000-0005-0000-0000-0000A42C0000}"/>
    <cellStyle name="Note 6 3 4 3" xfId="14237" xr:uid="{00000000-0005-0000-0000-0000A52C0000}"/>
    <cellStyle name="Note 6 3 5" xfId="9708" xr:uid="{00000000-0005-0000-0000-0000A62C0000}"/>
    <cellStyle name="Note 6 3 6" xfId="10289" xr:uid="{00000000-0005-0000-0000-0000A72C0000}"/>
    <cellStyle name="Note 6 4" xfId="4435" xr:uid="{00000000-0005-0000-0000-0000A82C0000}"/>
    <cellStyle name="Note 6 4 2" xfId="5921" xr:uid="{00000000-0005-0000-0000-0000A92C0000}"/>
    <cellStyle name="Note 6 4 2 2" xfId="8871" xr:uid="{00000000-0005-0000-0000-0000AA2C0000}"/>
    <cellStyle name="Note 6 4 2 2 2" xfId="13611" xr:uid="{00000000-0005-0000-0000-0000AB2C0000}"/>
    <cellStyle name="Note 6 4 2 2 3" xfId="16140" xr:uid="{00000000-0005-0000-0000-0000AC2C0000}"/>
    <cellStyle name="Note 6 4 3" xfId="7412" xr:uid="{00000000-0005-0000-0000-0000AD2C0000}"/>
    <cellStyle name="Note 6 4 3 2" xfId="12152" xr:uid="{00000000-0005-0000-0000-0000AE2C0000}"/>
    <cellStyle name="Note 6 4 3 3" xfId="14681" xr:uid="{00000000-0005-0000-0000-0000AF2C0000}"/>
    <cellStyle name="Note 6 4 4" xfId="10490" xr:uid="{00000000-0005-0000-0000-0000B02C0000}"/>
    <cellStyle name="Note 6 4 5" xfId="9128" xr:uid="{00000000-0005-0000-0000-0000B12C0000}"/>
    <cellStyle name="Note 6 5" xfId="4687" xr:uid="{00000000-0005-0000-0000-0000B22C0000}"/>
    <cellStyle name="Note 6 5 2" xfId="7641" xr:uid="{00000000-0005-0000-0000-0000B32C0000}"/>
    <cellStyle name="Note 6 5 2 2" xfId="12381" xr:uid="{00000000-0005-0000-0000-0000B42C0000}"/>
    <cellStyle name="Note 6 5 2 3" xfId="14910" xr:uid="{00000000-0005-0000-0000-0000B52C0000}"/>
    <cellStyle name="Note 6 5 3" xfId="10720" xr:uid="{00000000-0005-0000-0000-0000B62C0000}"/>
    <cellStyle name="Note 6 5 4" xfId="9943" xr:uid="{00000000-0005-0000-0000-0000B72C0000}"/>
    <cellStyle name="Note 6 6" xfId="6204" xr:uid="{00000000-0005-0000-0000-0000B82C0000}"/>
    <cellStyle name="Note 6 6 2" xfId="11118" xr:uid="{00000000-0005-0000-0000-0000B92C0000}"/>
    <cellStyle name="Note 6 6 3" xfId="13726" xr:uid="{00000000-0005-0000-0000-0000BA2C0000}"/>
    <cellStyle name="Note 7" xfId="1830" xr:uid="{00000000-0005-0000-0000-0000BB2C0000}"/>
    <cellStyle name="Note 7 2" xfId="2659" xr:uid="{00000000-0005-0000-0000-0000BC2C0000}"/>
    <cellStyle name="Note 7 2 2" xfId="4438" xr:uid="{00000000-0005-0000-0000-0000BD2C0000}"/>
    <cellStyle name="Note 7 2 2 2" xfId="5924" xr:uid="{00000000-0005-0000-0000-0000BE2C0000}"/>
    <cellStyle name="Note 7 2 2 2 2" xfId="8874" xr:uid="{00000000-0005-0000-0000-0000BF2C0000}"/>
    <cellStyle name="Note 7 2 2 2 2 2" xfId="13614" xr:uid="{00000000-0005-0000-0000-0000C02C0000}"/>
    <cellStyle name="Note 7 2 2 2 2 3" xfId="16143" xr:uid="{00000000-0005-0000-0000-0000C12C0000}"/>
    <cellStyle name="Note 7 2 2 3" xfId="7415" xr:uid="{00000000-0005-0000-0000-0000C22C0000}"/>
    <cellStyle name="Note 7 2 2 3 2" xfId="12155" xr:uid="{00000000-0005-0000-0000-0000C32C0000}"/>
    <cellStyle name="Note 7 2 2 3 3" xfId="14684" xr:uid="{00000000-0005-0000-0000-0000C42C0000}"/>
    <cellStyle name="Note 7 2 2 4" xfId="10493" xr:uid="{00000000-0005-0000-0000-0000C52C0000}"/>
    <cellStyle name="Note 7 2 2 5" xfId="10054" xr:uid="{00000000-0005-0000-0000-0000C62C0000}"/>
    <cellStyle name="Note 7 2 3" xfId="5480" xr:uid="{00000000-0005-0000-0000-0000C72C0000}"/>
    <cellStyle name="Note 7 2 3 2" xfId="8430" xr:uid="{00000000-0005-0000-0000-0000C82C0000}"/>
    <cellStyle name="Note 7 2 3 2 2" xfId="13170" xr:uid="{00000000-0005-0000-0000-0000C92C0000}"/>
    <cellStyle name="Note 7 2 3 2 3" xfId="15699" xr:uid="{00000000-0005-0000-0000-0000CA2C0000}"/>
    <cellStyle name="Note 7 2 4" xfId="5034" xr:uid="{00000000-0005-0000-0000-0000CB2C0000}"/>
    <cellStyle name="Note 7 2 4 2" xfId="7986" xr:uid="{00000000-0005-0000-0000-0000CC2C0000}"/>
    <cellStyle name="Note 7 2 4 2 2" xfId="12726" xr:uid="{00000000-0005-0000-0000-0000CD2C0000}"/>
    <cellStyle name="Note 7 2 4 2 3" xfId="15255" xr:uid="{00000000-0005-0000-0000-0000CE2C0000}"/>
    <cellStyle name="Note 7 2 5" xfId="6201" xr:uid="{00000000-0005-0000-0000-0000CF2C0000}"/>
    <cellStyle name="Note 7 2 5 2" xfId="11115" xr:uid="{00000000-0005-0000-0000-0000D02C0000}"/>
    <cellStyle name="Note 7 2 5 3" xfId="13723" xr:uid="{00000000-0005-0000-0000-0000D12C0000}"/>
    <cellStyle name="Note 7 2 6" xfId="6932" xr:uid="{00000000-0005-0000-0000-0000D22C0000}"/>
    <cellStyle name="Note 7 2 6 2" xfId="11701" xr:uid="{00000000-0005-0000-0000-0000D32C0000}"/>
    <cellStyle name="Note 7 2 6 3" xfId="14240" xr:uid="{00000000-0005-0000-0000-0000D42C0000}"/>
    <cellStyle name="Note 7 2 7" xfId="9711" xr:uid="{00000000-0005-0000-0000-0000D52C0000}"/>
    <cellStyle name="Note 7 2 8" xfId="9295" xr:uid="{00000000-0005-0000-0000-0000D62C0000}"/>
    <cellStyle name="Note 7 3" xfId="2658" xr:uid="{00000000-0005-0000-0000-0000D72C0000}"/>
    <cellStyle name="Note 7 3 2" xfId="5479" xr:uid="{00000000-0005-0000-0000-0000D82C0000}"/>
    <cellStyle name="Note 7 3 2 2" xfId="8429" xr:uid="{00000000-0005-0000-0000-0000D92C0000}"/>
    <cellStyle name="Note 7 3 2 2 2" xfId="13169" xr:uid="{00000000-0005-0000-0000-0000DA2C0000}"/>
    <cellStyle name="Note 7 3 2 2 3" xfId="15698" xr:uid="{00000000-0005-0000-0000-0000DB2C0000}"/>
    <cellStyle name="Note 7 3 3" xfId="5033" xr:uid="{00000000-0005-0000-0000-0000DC2C0000}"/>
    <cellStyle name="Note 7 3 3 2" xfId="7985" xr:uid="{00000000-0005-0000-0000-0000DD2C0000}"/>
    <cellStyle name="Note 7 3 3 2 2" xfId="12725" xr:uid="{00000000-0005-0000-0000-0000DE2C0000}"/>
    <cellStyle name="Note 7 3 3 2 3" xfId="15254" xr:uid="{00000000-0005-0000-0000-0000DF2C0000}"/>
    <cellStyle name="Note 7 3 4" xfId="6931" xr:uid="{00000000-0005-0000-0000-0000E02C0000}"/>
    <cellStyle name="Note 7 3 4 2" xfId="11700" xr:uid="{00000000-0005-0000-0000-0000E12C0000}"/>
    <cellStyle name="Note 7 3 4 3" xfId="14239" xr:uid="{00000000-0005-0000-0000-0000E22C0000}"/>
    <cellStyle name="Note 7 3 5" xfId="9710" xr:uid="{00000000-0005-0000-0000-0000E32C0000}"/>
    <cellStyle name="Note 7 3 6" xfId="10288" xr:uid="{00000000-0005-0000-0000-0000E42C0000}"/>
    <cellStyle name="Note 7 4" xfId="4437" xr:uid="{00000000-0005-0000-0000-0000E52C0000}"/>
    <cellStyle name="Note 7 4 2" xfId="5923" xr:uid="{00000000-0005-0000-0000-0000E62C0000}"/>
    <cellStyle name="Note 7 4 2 2" xfId="8873" xr:uid="{00000000-0005-0000-0000-0000E72C0000}"/>
    <cellStyle name="Note 7 4 2 2 2" xfId="13613" xr:uid="{00000000-0005-0000-0000-0000E82C0000}"/>
    <cellStyle name="Note 7 4 2 2 3" xfId="16142" xr:uid="{00000000-0005-0000-0000-0000E92C0000}"/>
    <cellStyle name="Note 7 4 3" xfId="7414" xr:uid="{00000000-0005-0000-0000-0000EA2C0000}"/>
    <cellStyle name="Note 7 4 3 2" xfId="12154" xr:uid="{00000000-0005-0000-0000-0000EB2C0000}"/>
    <cellStyle name="Note 7 4 3 3" xfId="14683" xr:uid="{00000000-0005-0000-0000-0000EC2C0000}"/>
    <cellStyle name="Note 7 4 4" xfId="10492" xr:uid="{00000000-0005-0000-0000-0000ED2C0000}"/>
    <cellStyle name="Note 7 4 5" xfId="9127" xr:uid="{00000000-0005-0000-0000-0000EE2C0000}"/>
    <cellStyle name="Note 7 5" xfId="4688" xr:uid="{00000000-0005-0000-0000-0000EF2C0000}"/>
    <cellStyle name="Note 7 5 2" xfId="7642" xr:uid="{00000000-0005-0000-0000-0000F02C0000}"/>
    <cellStyle name="Note 7 5 2 2" xfId="12382" xr:uid="{00000000-0005-0000-0000-0000F12C0000}"/>
    <cellStyle name="Note 7 5 2 3" xfId="14911" xr:uid="{00000000-0005-0000-0000-0000F22C0000}"/>
    <cellStyle name="Note 7 5 3" xfId="10721" xr:uid="{00000000-0005-0000-0000-0000F32C0000}"/>
    <cellStyle name="Note 7 5 4" xfId="9370" xr:uid="{00000000-0005-0000-0000-0000F42C0000}"/>
    <cellStyle name="Note 7 6" xfId="6202" xr:uid="{00000000-0005-0000-0000-0000F52C0000}"/>
    <cellStyle name="Note 7 6 2" xfId="11116" xr:uid="{00000000-0005-0000-0000-0000F62C0000}"/>
    <cellStyle name="Note 7 6 3" xfId="13724" xr:uid="{00000000-0005-0000-0000-0000F72C0000}"/>
    <cellStyle name="Note 8" xfId="1831" xr:uid="{00000000-0005-0000-0000-0000F82C0000}"/>
    <cellStyle name="Note 8 2" xfId="2661" xr:uid="{00000000-0005-0000-0000-0000F92C0000}"/>
    <cellStyle name="Note 8 2 2" xfId="4440" xr:uid="{00000000-0005-0000-0000-0000FA2C0000}"/>
    <cellStyle name="Note 8 2 2 2" xfId="5926" xr:uid="{00000000-0005-0000-0000-0000FB2C0000}"/>
    <cellStyle name="Note 8 2 2 2 2" xfId="8876" xr:uid="{00000000-0005-0000-0000-0000FC2C0000}"/>
    <cellStyle name="Note 8 2 2 2 2 2" xfId="13616" xr:uid="{00000000-0005-0000-0000-0000FD2C0000}"/>
    <cellStyle name="Note 8 2 2 2 2 3" xfId="16145" xr:uid="{00000000-0005-0000-0000-0000FE2C0000}"/>
    <cellStyle name="Note 8 2 2 3" xfId="7417" xr:uid="{00000000-0005-0000-0000-0000FF2C0000}"/>
    <cellStyle name="Note 8 2 2 3 2" xfId="12157" xr:uid="{00000000-0005-0000-0000-0000002D0000}"/>
    <cellStyle name="Note 8 2 2 3 3" xfId="14686" xr:uid="{00000000-0005-0000-0000-0000012D0000}"/>
    <cellStyle name="Note 8 2 2 4" xfId="10495" xr:uid="{00000000-0005-0000-0000-0000022D0000}"/>
    <cellStyle name="Note 8 2 2 5" xfId="10053" xr:uid="{00000000-0005-0000-0000-0000032D0000}"/>
    <cellStyle name="Note 8 2 3" xfId="5482" xr:uid="{00000000-0005-0000-0000-0000042D0000}"/>
    <cellStyle name="Note 8 2 3 2" xfId="8432" xr:uid="{00000000-0005-0000-0000-0000052D0000}"/>
    <cellStyle name="Note 8 2 3 2 2" xfId="13172" xr:uid="{00000000-0005-0000-0000-0000062D0000}"/>
    <cellStyle name="Note 8 2 3 2 3" xfId="15701" xr:uid="{00000000-0005-0000-0000-0000072D0000}"/>
    <cellStyle name="Note 8 2 4" xfId="5036" xr:uid="{00000000-0005-0000-0000-0000082D0000}"/>
    <cellStyle name="Note 8 2 4 2" xfId="7988" xr:uid="{00000000-0005-0000-0000-0000092D0000}"/>
    <cellStyle name="Note 8 2 4 2 2" xfId="12728" xr:uid="{00000000-0005-0000-0000-00000A2D0000}"/>
    <cellStyle name="Note 8 2 4 2 3" xfId="15257" xr:uid="{00000000-0005-0000-0000-00000B2D0000}"/>
    <cellStyle name="Note 8 2 5" xfId="6199" xr:uid="{00000000-0005-0000-0000-00000C2D0000}"/>
    <cellStyle name="Note 8 2 5 2" xfId="11113" xr:uid="{00000000-0005-0000-0000-00000D2D0000}"/>
    <cellStyle name="Note 8 2 5 3" xfId="13721" xr:uid="{00000000-0005-0000-0000-00000E2D0000}"/>
    <cellStyle name="Note 8 2 6" xfId="6934" xr:uid="{00000000-0005-0000-0000-00000F2D0000}"/>
    <cellStyle name="Note 8 2 6 2" xfId="11703" xr:uid="{00000000-0005-0000-0000-0000102D0000}"/>
    <cellStyle name="Note 8 2 6 3" xfId="14242" xr:uid="{00000000-0005-0000-0000-0000112D0000}"/>
    <cellStyle name="Note 8 2 7" xfId="9713" xr:uid="{00000000-0005-0000-0000-0000122D0000}"/>
    <cellStyle name="Note 8 2 8" xfId="9294" xr:uid="{00000000-0005-0000-0000-0000132D0000}"/>
    <cellStyle name="Note 8 3" xfId="2660" xr:uid="{00000000-0005-0000-0000-0000142D0000}"/>
    <cellStyle name="Note 8 3 2" xfId="5481" xr:uid="{00000000-0005-0000-0000-0000152D0000}"/>
    <cellStyle name="Note 8 3 2 2" xfId="8431" xr:uid="{00000000-0005-0000-0000-0000162D0000}"/>
    <cellStyle name="Note 8 3 2 2 2" xfId="13171" xr:uid="{00000000-0005-0000-0000-0000172D0000}"/>
    <cellStyle name="Note 8 3 2 2 3" xfId="15700" xr:uid="{00000000-0005-0000-0000-0000182D0000}"/>
    <cellStyle name="Note 8 3 3" xfId="5035" xr:uid="{00000000-0005-0000-0000-0000192D0000}"/>
    <cellStyle name="Note 8 3 3 2" xfId="7987" xr:uid="{00000000-0005-0000-0000-00001A2D0000}"/>
    <cellStyle name="Note 8 3 3 2 2" xfId="12727" xr:uid="{00000000-0005-0000-0000-00001B2D0000}"/>
    <cellStyle name="Note 8 3 3 2 3" xfId="15256" xr:uid="{00000000-0005-0000-0000-00001C2D0000}"/>
    <cellStyle name="Note 8 3 4" xfId="6933" xr:uid="{00000000-0005-0000-0000-00001D2D0000}"/>
    <cellStyle name="Note 8 3 4 2" xfId="11702" xr:uid="{00000000-0005-0000-0000-00001E2D0000}"/>
    <cellStyle name="Note 8 3 4 3" xfId="14241" xr:uid="{00000000-0005-0000-0000-00001F2D0000}"/>
    <cellStyle name="Note 8 3 5" xfId="9712" xr:uid="{00000000-0005-0000-0000-0000202D0000}"/>
    <cellStyle name="Note 8 3 6" xfId="10287" xr:uid="{00000000-0005-0000-0000-0000212D0000}"/>
    <cellStyle name="Note 8 4" xfId="4439" xr:uid="{00000000-0005-0000-0000-0000222D0000}"/>
    <cellStyle name="Note 8 4 2" xfId="5925" xr:uid="{00000000-0005-0000-0000-0000232D0000}"/>
    <cellStyle name="Note 8 4 2 2" xfId="8875" xr:uid="{00000000-0005-0000-0000-0000242D0000}"/>
    <cellStyle name="Note 8 4 2 2 2" xfId="13615" xr:uid="{00000000-0005-0000-0000-0000252D0000}"/>
    <cellStyle name="Note 8 4 2 2 3" xfId="16144" xr:uid="{00000000-0005-0000-0000-0000262D0000}"/>
    <cellStyle name="Note 8 4 3" xfId="7416" xr:uid="{00000000-0005-0000-0000-0000272D0000}"/>
    <cellStyle name="Note 8 4 3 2" xfId="12156" xr:uid="{00000000-0005-0000-0000-0000282D0000}"/>
    <cellStyle name="Note 8 4 3 3" xfId="14685" xr:uid="{00000000-0005-0000-0000-0000292D0000}"/>
    <cellStyle name="Note 8 4 4" xfId="10494" xr:uid="{00000000-0005-0000-0000-00002A2D0000}"/>
    <cellStyle name="Note 8 4 5" xfId="9126" xr:uid="{00000000-0005-0000-0000-00002B2D0000}"/>
    <cellStyle name="Note 8 5" xfId="4689" xr:uid="{00000000-0005-0000-0000-00002C2D0000}"/>
    <cellStyle name="Note 8 5 2" xfId="7643" xr:uid="{00000000-0005-0000-0000-00002D2D0000}"/>
    <cellStyle name="Note 8 5 2 2" xfId="12383" xr:uid="{00000000-0005-0000-0000-00002E2D0000}"/>
    <cellStyle name="Note 8 5 2 3" xfId="14912" xr:uid="{00000000-0005-0000-0000-00002F2D0000}"/>
    <cellStyle name="Note 8 5 3" xfId="10722" xr:uid="{00000000-0005-0000-0000-0000302D0000}"/>
    <cellStyle name="Note 8 5 4" xfId="9942" xr:uid="{00000000-0005-0000-0000-0000312D0000}"/>
    <cellStyle name="Note 8 6" xfId="6200" xr:uid="{00000000-0005-0000-0000-0000322D0000}"/>
    <cellStyle name="Note 8 6 2" xfId="11114" xr:uid="{00000000-0005-0000-0000-0000332D0000}"/>
    <cellStyle name="Note 8 6 3" xfId="13722" xr:uid="{00000000-0005-0000-0000-0000342D0000}"/>
    <cellStyle name="Note 9" xfId="1832" xr:uid="{00000000-0005-0000-0000-0000352D0000}"/>
    <cellStyle name="Note 9 2" xfId="2663" xr:uid="{00000000-0005-0000-0000-0000362D0000}"/>
    <cellStyle name="Note 9 2 2" xfId="4442" xr:uid="{00000000-0005-0000-0000-0000372D0000}"/>
    <cellStyle name="Note 9 2 2 2" xfId="5928" xr:uid="{00000000-0005-0000-0000-0000382D0000}"/>
    <cellStyle name="Note 9 2 2 2 2" xfId="8878" xr:uid="{00000000-0005-0000-0000-0000392D0000}"/>
    <cellStyle name="Note 9 2 2 2 2 2" xfId="13618" xr:uid="{00000000-0005-0000-0000-00003A2D0000}"/>
    <cellStyle name="Note 9 2 2 2 2 3" xfId="16147" xr:uid="{00000000-0005-0000-0000-00003B2D0000}"/>
    <cellStyle name="Note 9 2 2 3" xfId="7419" xr:uid="{00000000-0005-0000-0000-00003C2D0000}"/>
    <cellStyle name="Note 9 2 2 3 2" xfId="12159" xr:uid="{00000000-0005-0000-0000-00003D2D0000}"/>
    <cellStyle name="Note 9 2 2 3 3" xfId="14688" xr:uid="{00000000-0005-0000-0000-00003E2D0000}"/>
    <cellStyle name="Note 9 2 2 4" xfId="10497" xr:uid="{00000000-0005-0000-0000-00003F2D0000}"/>
    <cellStyle name="Note 9 2 2 5" xfId="10052" xr:uid="{00000000-0005-0000-0000-0000402D0000}"/>
    <cellStyle name="Note 9 2 3" xfId="5484" xr:uid="{00000000-0005-0000-0000-0000412D0000}"/>
    <cellStyle name="Note 9 2 3 2" xfId="8434" xr:uid="{00000000-0005-0000-0000-0000422D0000}"/>
    <cellStyle name="Note 9 2 3 2 2" xfId="13174" xr:uid="{00000000-0005-0000-0000-0000432D0000}"/>
    <cellStyle name="Note 9 2 3 2 3" xfId="15703" xr:uid="{00000000-0005-0000-0000-0000442D0000}"/>
    <cellStyle name="Note 9 2 4" xfId="5038" xr:uid="{00000000-0005-0000-0000-0000452D0000}"/>
    <cellStyle name="Note 9 2 4 2" xfId="7990" xr:uid="{00000000-0005-0000-0000-0000462D0000}"/>
    <cellStyle name="Note 9 2 4 2 2" xfId="12730" xr:uid="{00000000-0005-0000-0000-0000472D0000}"/>
    <cellStyle name="Note 9 2 4 2 3" xfId="15259" xr:uid="{00000000-0005-0000-0000-0000482D0000}"/>
    <cellStyle name="Note 9 2 5" xfId="6197" xr:uid="{00000000-0005-0000-0000-0000492D0000}"/>
    <cellStyle name="Note 9 2 5 2" xfId="11111" xr:uid="{00000000-0005-0000-0000-00004A2D0000}"/>
    <cellStyle name="Note 9 2 5 3" xfId="13719" xr:uid="{00000000-0005-0000-0000-00004B2D0000}"/>
    <cellStyle name="Note 9 2 6" xfId="6936" xr:uid="{00000000-0005-0000-0000-00004C2D0000}"/>
    <cellStyle name="Note 9 2 6 2" xfId="11705" xr:uid="{00000000-0005-0000-0000-00004D2D0000}"/>
    <cellStyle name="Note 9 2 6 3" xfId="14244" xr:uid="{00000000-0005-0000-0000-00004E2D0000}"/>
    <cellStyle name="Note 9 2 7" xfId="9715" xr:uid="{00000000-0005-0000-0000-00004F2D0000}"/>
    <cellStyle name="Note 9 2 8" xfId="9293" xr:uid="{00000000-0005-0000-0000-0000502D0000}"/>
    <cellStyle name="Note 9 3" xfId="2662" xr:uid="{00000000-0005-0000-0000-0000512D0000}"/>
    <cellStyle name="Note 9 3 2" xfId="5483" xr:uid="{00000000-0005-0000-0000-0000522D0000}"/>
    <cellStyle name="Note 9 3 2 2" xfId="8433" xr:uid="{00000000-0005-0000-0000-0000532D0000}"/>
    <cellStyle name="Note 9 3 2 2 2" xfId="13173" xr:uid="{00000000-0005-0000-0000-0000542D0000}"/>
    <cellStyle name="Note 9 3 2 2 3" xfId="15702" xr:uid="{00000000-0005-0000-0000-0000552D0000}"/>
    <cellStyle name="Note 9 3 3" xfId="5037" xr:uid="{00000000-0005-0000-0000-0000562D0000}"/>
    <cellStyle name="Note 9 3 3 2" xfId="7989" xr:uid="{00000000-0005-0000-0000-0000572D0000}"/>
    <cellStyle name="Note 9 3 3 2 2" xfId="12729" xr:uid="{00000000-0005-0000-0000-0000582D0000}"/>
    <cellStyle name="Note 9 3 3 2 3" xfId="15258" xr:uid="{00000000-0005-0000-0000-0000592D0000}"/>
    <cellStyle name="Note 9 3 4" xfId="6935" xr:uid="{00000000-0005-0000-0000-00005A2D0000}"/>
    <cellStyle name="Note 9 3 4 2" xfId="11704" xr:uid="{00000000-0005-0000-0000-00005B2D0000}"/>
    <cellStyle name="Note 9 3 4 3" xfId="14243" xr:uid="{00000000-0005-0000-0000-00005C2D0000}"/>
    <cellStyle name="Note 9 3 5" xfId="9714" xr:uid="{00000000-0005-0000-0000-00005D2D0000}"/>
    <cellStyle name="Note 9 3 6" xfId="10286" xr:uid="{00000000-0005-0000-0000-00005E2D0000}"/>
    <cellStyle name="Note 9 4" xfId="4441" xr:uid="{00000000-0005-0000-0000-00005F2D0000}"/>
    <cellStyle name="Note 9 4 2" xfId="5927" xr:uid="{00000000-0005-0000-0000-0000602D0000}"/>
    <cellStyle name="Note 9 4 2 2" xfId="8877" xr:uid="{00000000-0005-0000-0000-0000612D0000}"/>
    <cellStyle name="Note 9 4 2 2 2" xfId="13617" xr:uid="{00000000-0005-0000-0000-0000622D0000}"/>
    <cellStyle name="Note 9 4 2 2 3" xfId="16146" xr:uid="{00000000-0005-0000-0000-0000632D0000}"/>
    <cellStyle name="Note 9 4 3" xfId="7418" xr:uid="{00000000-0005-0000-0000-0000642D0000}"/>
    <cellStyle name="Note 9 4 3 2" xfId="12158" xr:uid="{00000000-0005-0000-0000-0000652D0000}"/>
    <cellStyle name="Note 9 4 3 3" xfId="14687" xr:uid="{00000000-0005-0000-0000-0000662D0000}"/>
    <cellStyle name="Note 9 4 4" xfId="10496" xr:uid="{00000000-0005-0000-0000-0000672D0000}"/>
    <cellStyle name="Note 9 4 5" xfId="9125" xr:uid="{00000000-0005-0000-0000-0000682D0000}"/>
    <cellStyle name="Note 9 5" xfId="4690" xr:uid="{00000000-0005-0000-0000-0000692D0000}"/>
    <cellStyle name="Note 9 5 2" xfId="7644" xr:uid="{00000000-0005-0000-0000-00006A2D0000}"/>
    <cellStyle name="Note 9 5 2 2" xfId="12384" xr:uid="{00000000-0005-0000-0000-00006B2D0000}"/>
    <cellStyle name="Note 9 5 2 3" xfId="14913" xr:uid="{00000000-0005-0000-0000-00006C2D0000}"/>
    <cellStyle name="Note 9 5 3" xfId="10723" xr:uid="{00000000-0005-0000-0000-00006D2D0000}"/>
    <cellStyle name="Note 9 5 4" xfId="9369" xr:uid="{00000000-0005-0000-0000-00006E2D0000}"/>
    <cellStyle name="Note 9 6" xfId="6198" xr:uid="{00000000-0005-0000-0000-00006F2D0000}"/>
    <cellStyle name="Note 9 6 2" xfId="11112" xr:uid="{00000000-0005-0000-0000-0000702D0000}"/>
    <cellStyle name="Note 9 6 3" xfId="13720" xr:uid="{00000000-0005-0000-0000-0000712D0000}"/>
    <cellStyle name="Output" xfId="25" builtinId="21" customBuiltin="1"/>
    <cellStyle name="Output 10" xfId="1833" xr:uid="{00000000-0005-0000-0000-0000732D0000}"/>
    <cellStyle name="Output 10 2" xfId="2665" xr:uid="{00000000-0005-0000-0000-0000742D0000}"/>
    <cellStyle name="Output 10 2 2" xfId="4444" xr:uid="{00000000-0005-0000-0000-0000752D0000}"/>
    <cellStyle name="Output 10 2 2 2" xfId="5930" xr:uid="{00000000-0005-0000-0000-0000762D0000}"/>
    <cellStyle name="Output 10 2 2 2 2" xfId="8880" xr:uid="{00000000-0005-0000-0000-0000772D0000}"/>
    <cellStyle name="Output 10 2 2 2 2 2" xfId="13620" xr:uid="{00000000-0005-0000-0000-0000782D0000}"/>
    <cellStyle name="Output 10 2 2 2 2 3" xfId="16149" xr:uid="{00000000-0005-0000-0000-0000792D0000}"/>
    <cellStyle name="Output 10 2 2 3" xfId="7421" xr:uid="{00000000-0005-0000-0000-00007A2D0000}"/>
    <cellStyle name="Output 10 2 2 3 2" xfId="12161" xr:uid="{00000000-0005-0000-0000-00007B2D0000}"/>
    <cellStyle name="Output 10 2 2 3 3" xfId="14690" xr:uid="{00000000-0005-0000-0000-00007C2D0000}"/>
    <cellStyle name="Output 10 2 2 4" xfId="10499" xr:uid="{00000000-0005-0000-0000-00007D2D0000}"/>
    <cellStyle name="Output 10 2 2 5" xfId="10051" xr:uid="{00000000-0005-0000-0000-00007E2D0000}"/>
    <cellStyle name="Output 10 2 3" xfId="5486" xr:uid="{00000000-0005-0000-0000-00007F2D0000}"/>
    <cellStyle name="Output 10 2 3 2" xfId="8436" xr:uid="{00000000-0005-0000-0000-0000802D0000}"/>
    <cellStyle name="Output 10 2 3 2 2" xfId="13176" xr:uid="{00000000-0005-0000-0000-0000812D0000}"/>
    <cellStyle name="Output 10 2 3 2 3" xfId="15705" xr:uid="{00000000-0005-0000-0000-0000822D0000}"/>
    <cellStyle name="Output 10 2 4" xfId="5040" xr:uid="{00000000-0005-0000-0000-0000832D0000}"/>
    <cellStyle name="Output 10 2 4 2" xfId="7992" xr:uid="{00000000-0005-0000-0000-0000842D0000}"/>
    <cellStyle name="Output 10 2 4 2 2" xfId="12732" xr:uid="{00000000-0005-0000-0000-0000852D0000}"/>
    <cellStyle name="Output 10 2 4 2 3" xfId="15261" xr:uid="{00000000-0005-0000-0000-0000862D0000}"/>
    <cellStyle name="Output 10 2 5" xfId="6195" xr:uid="{00000000-0005-0000-0000-0000872D0000}"/>
    <cellStyle name="Output 10 2 5 2" xfId="11109" xr:uid="{00000000-0005-0000-0000-0000882D0000}"/>
    <cellStyle name="Output 10 2 6" xfId="6938" xr:uid="{00000000-0005-0000-0000-0000892D0000}"/>
    <cellStyle name="Output 10 2 6 2" xfId="11707" xr:uid="{00000000-0005-0000-0000-00008A2D0000}"/>
    <cellStyle name="Output 10 2 6 3" xfId="14246" xr:uid="{00000000-0005-0000-0000-00008B2D0000}"/>
    <cellStyle name="Output 10 2 7" xfId="9717" xr:uid="{00000000-0005-0000-0000-00008C2D0000}"/>
    <cellStyle name="Output 10 2 8" xfId="9292" xr:uid="{00000000-0005-0000-0000-00008D2D0000}"/>
    <cellStyle name="Output 10 3" xfId="2664" xr:uid="{00000000-0005-0000-0000-00008E2D0000}"/>
    <cellStyle name="Output 10 3 2" xfId="5485" xr:uid="{00000000-0005-0000-0000-00008F2D0000}"/>
    <cellStyle name="Output 10 3 2 2" xfId="8435" xr:uid="{00000000-0005-0000-0000-0000902D0000}"/>
    <cellStyle name="Output 10 3 2 2 2" xfId="13175" xr:uid="{00000000-0005-0000-0000-0000912D0000}"/>
    <cellStyle name="Output 10 3 2 2 3" xfId="15704" xr:uid="{00000000-0005-0000-0000-0000922D0000}"/>
    <cellStyle name="Output 10 3 3" xfId="5039" xr:uid="{00000000-0005-0000-0000-0000932D0000}"/>
    <cellStyle name="Output 10 3 3 2" xfId="7991" xr:uid="{00000000-0005-0000-0000-0000942D0000}"/>
    <cellStyle name="Output 10 3 3 2 2" xfId="12731" xr:uid="{00000000-0005-0000-0000-0000952D0000}"/>
    <cellStyle name="Output 10 3 3 2 3" xfId="15260" xr:uid="{00000000-0005-0000-0000-0000962D0000}"/>
    <cellStyle name="Output 10 3 4" xfId="6937" xr:uid="{00000000-0005-0000-0000-0000972D0000}"/>
    <cellStyle name="Output 10 3 4 2" xfId="11706" xr:uid="{00000000-0005-0000-0000-0000982D0000}"/>
    <cellStyle name="Output 10 3 4 3" xfId="14245" xr:uid="{00000000-0005-0000-0000-0000992D0000}"/>
    <cellStyle name="Output 10 3 5" xfId="9716" xr:uid="{00000000-0005-0000-0000-00009A2D0000}"/>
    <cellStyle name="Output 10 3 6" xfId="10285" xr:uid="{00000000-0005-0000-0000-00009B2D0000}"/>
    <cellStyle name="Output 10 4" xfId="4443" xr:uid="{00000000-0005-0000-0000-00009C2D0000}"/>
    <cellStyle name="Output 10 4 2" xfId="5929" xr:uid="{00000000-0005-0000-0000-00009D2D0000}"/>
    <cellStyle name="Output 10 4 2 2" xfId="8879" xr:uid="{00000000-0005-0000-0000-00009E2D0000}"/>
    <cellStyle name="Output 10 4 2 2 2" xfId="13619" xr:uid="{00000000-0005-0000-0000-00009F2D0000}"/>
    <cellStyle name="Output 10 4 2 2 3" xfId="16148" xr:uid="{00000000-0005-0000-0000-0000A02D0000}"/>
    <cellStyle name="Output 10 4 3" xfId="7420" xr:uid="{00000000-0005-0000-0000-0000A12D0000}"/>
    <cellStyle name="Output 10 4 3 2" xfId="12160" xr:uid="{00000000-0005-0000-0000-0000A22D0000}"/>
    <cellStyle name="Output 10 4 3 3" xfId="14689" xr:uid="{00000000-0005-0000-0000-0000A32D0000}"/>
    <cellStyle name="Output 10 4 4" xfId="10498" xr:uid="{00000000-0005-0000-0000-0000A42D0000}"/>
    <cellStyle name="Output 10 4 5" xfId="9124" xr:uid="{00000000-0005-0000-0000-0000A52D0000}"/>
    <cellStyle name="Output 10 5" xfId="4691" xr:uid="{00000000-0005-0000-0000-0000A62D0000}"/>
    <cellStyle name="Output 10 5 2" xfId="7645" xr:uid="{00000000-0005-0000-0000-0000A72D0000}"/>
    <cellStyle name="Output 10 5 2 2" xfId="12385" xr:uid="{00000000-0005-0000-0000-0000A82D0000}"/>
    <cellStyle name="Output 10 5 2 3" xfId="14914" xr:uid="{00000000-0005-0000-0000-0000A92D0000}"/>
    <cellStyle name="Output 10 5 3" xfId="10724" xr:uid="{00000000-0005-0000-0000-0000AA2D0000}"/>
    <cellStyle name="Output 10 5 4" xfId="9941" xr:uid="{00000000-0005-0000-0000-0000AB2D0000}"/>
    <cellStyle name="Output 10 6" xfId="6196" xr:uid="{00000000-0005-0000-0000-0000AC2D0000}"/>
    <cellStyle name="Output 10 6 2" xfId="11110" xr:uid="{00000000-0005-0000-0000-0000AD2D0000}"/>
    <cellStyle name="Output 11" xfId="1834" xr:uid="{00000000-0005-0000-0000-0000AE2D0000}"/>
    <cellStyle name="Output 11 2" xfId="2667" xr:uid="{00000000-0005-0000-0000-0000AF2D0000}"/>
    <cellStyle name="Output 11 2 2" xfId="4446" xr:uid="{00000000-0005-0000-0000-0000B02D0000}"/>
    <cellStyle name="Output 11 2 2 2" xfId="5932" xr:uid="{00000000-0005-0000-0000-0000B12D0000}"/>
    <cellStyle name="Output 11 2 2 2 2" xfId="8882" xr:uid="{00000000-0005-0000-0000-0000B22D0000}"/>
    <cellStyle name="Output 11 2 2 2 2 2" xfId="13622" xr:uid="{00000000-0005-0000-0000-0000B32D0000}"/>
    <cellStyle name="Output 11 2 2 2 2 3" xfId="16151" xr:uid="{00000000-0005-0000-0000-0000B42D0000}"/>
    <cellStyle name="Output 11 2 2 3" xfId="7423" xr:uid="{00000000-0005-0000-0000-0000B52D0000}"/>
    <cellStyle name="Output 11 2 2 3 2" xfId="12163" xr:uid="{00000000-0005-0000-0000-0000B62D0000}"/>
    <cellStyle name="Output 11 2 2 3 3" xfId="14692" xr:uid="{00000000-0005-0000-0000-0000B72D0000}"/>
    <cellStyle name="Output 11 2 2 4" xfId="10501" xr:uid="{00000000-0005-0000-0000-0000B82D0000}"/>
    <cellStyle name="Output 11 2 2 5" xfId="10050" xr:uid="{00000000-0005-0000-0000-0000B92D0000}"/>
    <cellStyle name="Output 11 2 3" xfId="5488" xr:uid="{00000000-0005-0000-0000-0000BA2D0000}"/>
    <cellStyle name="Output 11 2 3 2" xfId="8438" xr:uid="{00000000-0005-0000-0000-0000BB2D0000}"/>
    <cellStyle name="Output 11 2 3 2 2" xfId="13178" xr:uid="{00000000-0005-0000-0000-0000BC2D0000}"/>
    <cellStyle name="Output 11 2 3 2 3" xfId="15707" xr:uid="{00000000-0005-0000-0000-0000BD2D0000}"/>
    <cellStyle name="Output 11 2 4" xfId="5042" xr:uid="{00000000-0005-0000-0000-0000BE2D0000}"/>
    <cellStyle name="Output 11 2 4 2" xfId="7994" xr:uid="{00000000-0005-0000-0000-0000BF2D0000}"/>
    <cellStyle name="Output 11 2 4 2 2" xfId="12734" xr:uid="{00000000-0005-0000-0000-0000C02D0000}"/>
    <cellStyle name="Output 11 2 4 2 3" xfId="15263" xr:uid="{00000000-0005-0000-0000-0000C12D0000}"/>
    <cellStyle name="Output 11 2 5" xfId="6193" xr:uid="{00000000-0005-0000-0000-0000C22D0000}"/>
    <cellStyle name="Output 11 2 5 2" xfId="11107" xr:uid="{00000000-0005-0000-0000-0000C32D0000}"/>
    <cellStyle name="Output 11 2 6" xfId="6940" xr:uid="{00000000-0005-0000-0000-0000C42D0000}"/>
    <cellStyle name="Output 11 2 6 2" xfId="11709" xr:uid="{00000000-0005-0000-0000-0000C52D0000}"/>
    <cellStyle name="Output 11 2 6 3" xfId="14248" xr:uid="{00000000-0005-0000-0000-0000C62D0000}"/>
    <cellStyle name="Output 11 2 7" xfId="9719" xr:uid="{00000000-0005-0000-0000-0000C72D0000}"/>
    <cellStyle name="Output 11 2 8" xfId="9291" xr:uid="{00000000-0005-0000-0000-0000C82D0000}"/>
    <cellStyle name="Output 11 3" xfId="2666" xr:uid="{00000000-0005-0000-0000-0000C92D0000}"/>
    <cellStyle name="Output 11 3 2" xfId="5487" xr:uid="{00000000-0005-0000-0000-0000CA2D0000}"/>
    <cellStyle name="Output 11 3 2 2" xfId="8437" xr:uid="{00000000-0005-0000-0000-0000CB2D0000}"/>
    <cellStyle name="Output 11 3 2 2 2" xfId="13177" xr:uid="{00000000-0005-0000-0000-0000CC2D0000}"/>
    <cellStyle name="Output 11 3 2 2 3" xfId="15706" xr:uid="{00000000-0005-0000-0000-0000CD2D0000}"/>
    <cellStyle name="Output 11 3 3" xfId="5041" xr:uid="{00000000-0005-0000-0000-0000CE2D0000}"/>
    <cellStyle name="Output 11 3 3 2" xfId="7993" xr:uid="{00000000-0005-0000-0000-0000CF2D0000}"/>
    <cellStyle name="Output 11 3 3 2 2" xfId="12733" xr:uid="{00000000-0005-0000-0000-0000D02D0000}"/>
    <cellStyle name="Output 11 3 3 2 3" xfId="15262" xr:uid="{00000000-0005-0000-0000-0000D12D0000}"/>
    <cellStyle name="Output 11 3 4" xfId="6939" xr:uid="{00000000-0005-0000-0000-0000D22D0000}"/>
    <cellStyle name="Output 11 3 4 2" xfId="11708" xr:uid="{00000000-0005-0000-0000-0000D32D0000}"/>
    <cellStyle name="Output 11 3 4 3" xfId="14247" xr:uid="{00000000-0005-0000-0000-0000D42D0000}"/>
    <cellStyle name="Output 11 3 5" xfId="9718" xr:uid="{00000000-0005-0000-0000-0000D52D0000}"/>
    <cellStyle name="Output 11 3 6" xfId="10284" xr:uid="{00000000-0005-0000-0000-0000D62D0000}"/>
    <cellStyle name="Output 11 4" xfId="4445" xr:uid="{00000000-0005-0000-0000-0000D72D0000}"/>
    <cellStyle name="Output 11 4 2" xfId="5931" xr:uid="{00000000-0005-0000-0000-0000D82D0000}"/>
    <cellStyle name="Output 11 4 2 2" xfId="8881" xr:uid="{00000000-0005-0000-0000-0000D92D0000}"/>
    <cellStyle name="Output 11 4 2 2 2" xfId="13621" xr:uid="{00000000-0005-0000-0000-0000DA2D0000}"/>
    <cellStyle name="Output 11 4 2 2 3" xfId="16150" xr:uid="{00000000-0005-0000-0000-0000DB2D0000}"/>
    <cellStyle name="Output 11 4 3" xfId="7422" xr:uid="{00000000-0005-0000-0000-0000DC2D0000}"/>
    <cellStyle name="Output 11 4 3 2" xfId="12162" xr:uid="{00000000-0005-0000-0000-0000DD2D0000}"/>
    <cellStyle name="Output 11 4 3 3" xfId="14691" xr:uid="{00000000-0005-0000-0000-0000DE2D0000}"/>
    <cellStyle name="Output 11 4 4" xfId="10500" xr:uid="{00000000-0005-0000-0000-0000DF2D0000}"/>
    <cellStyle name="Output 11 4 5" xfId="9123" xr:uid="{00000000-0005-0000-0000-0000E02D0000}"/>
    <cellStyle name="Output 11 5" xfId="4692" xr:uid="{00000000-0005-0000-0000-0000E12D0000}"/>
    <cellStyle name="Output 11 5 2" xfId="7646" xr:uid="{00000000-0005-0000-0000-0000E22D0000}"/>
    <cellStyle name="Output 11 5 2 2" xfId="12386" xr:uid="{00000000-0005-0000-0000-0000E32D0000}"/>
    <cellStyle name="Output 11 5 2 3" xfId="14915" xr:uid="{00000000-0005-0000-0000-0000E42D0000}"/>
    <cellStyle name="Output 11 5 3" xfId="10725" xr:uid="{00000000-0005-0000-0000-0000E52D0000}"/>
    <cellStyle name="Output 11 5 4" xfId="9368" xr:uid="{00000000-0005-0000-0000-0000E62D0000}"/>
    <cellStyle name="Output 11 6" xfId="6194" xr:uid="{00000000-0005-0000-0000-0000E72D0000}"/>
    <cellStyle name="Output 11 6 2" xfId="11108" xr:uid="{00000000-0005-0000-0000-0000E82D0000}"/>
    <cellStyle name="Output 12" xfId="1835" xr:uid="{00000000-0005-0000-0000-0000E92D0000}"/>
    <cellStyle name="Output 12 2" xfId="2669" xr:uid="{00000000-0005-0000-0000-0000EA2D0000}"/>
    <cellStyle name="Output 12 2 2" xfId="4448" xr:uid="{00000000-0005-0000-0000-0000EB2D0000}"/>
    <cellStyle name="Output 12 2 2 2" xfId="5934" xr:uid="{00000000-0005-0000-0000-0000EC2D0000}"/>
    <cellStyle name="Output 12 2 2 2 2" xfId="8884" xr:uid="{00000000-0005-0000-0000-0000ED2D0000}"/>
    <cellStyle name="Output 12 2 2 2 2 2" xfId="13624" xr:uid="{00000000-0005-0000-0000-0000EE2D0000}"/>
    <cellStyle name="Output 12 2 2 2 2 3" xfId="16153" xr:uid="{00000000-0005-0000-0000-0000EF2D0000}"/>
    <cellStyle name="Output 12 2 2 3" xfId="7425" xr:uid="{00000000-0005-0000-0000-0000F02D0000}"/>
    <cellStyle name="Output 12 2 2 3 2" xfId="12165" xr:uid="{00000000-0005-0000-0000-0000F12D0000}"/>
    <cellStyle name="Output 12 2 2 3 3" xfId="14694" xr:uid="{00000000-0005-0000-0000-0000F22D0000}"/>
    <cellStyle name="Output 12 2 2 4" xfId="10503" xr:uid="{00000000-0005-0000-0000-0000F32D0000}"/>
    <cellStyle name="Output 12 2 2 5" xfId="10049" xr:uid="{00000000-0005-0000-0000-0000F42D0000}"/>
    <cellStyle name="Output 12 2 3" xfId="5490" xr:uid="{00000000-0005-0000-0000-0000F52D0000}"/>
    <cellStyle name="Output 12 2 3 2" xfId="8440" xr:uid="{00000000-0005-0000-0000-0000F62D0000}"/>
    <cellStyle name="Output 12 2 3 2 2" xfId="13180" xr:uid="{00000000-0005-0000-0000-0000F72D0000}"/>
    <cellStyle name="Output 12 2 3 2 3" xfId="15709" xr:uid="{00000000-0005-0000-0000-0000F82D0000}"/>
    <cellStyle name="Output 12 2 4" xfId="5044" xr:uid="{00000000-0005-0000-0000-0000F92D0000}"/>
    <cellStyle name="Output 12 2 4 2" xfId="7996" xr:uid="{00000000-0005-0000-0000-0000FA2D0000}"/>
    <cellStyle name="Output 12 2 4 2 2" xfId="12736" xr:uid="{00000000-0005-0000-0000-0000FB2D0000}"/>
    <cellStyle name="Output 12 2 4 2 3" xfId="15265" xr:uid="{00000000-0005-0000-0000-0000FC2D0000}"/>
    <cellStyle name="Output 12 2 5" xfId="6191" xr:uid="{00000000-0005-0000-0000-0000FD2D0000}"/>
    <cellStyle name="Output 12 2 5 2" xfId="11105" xr:uid="{00000000-0005-0000-0000-0000FE2D0000}"/>
    <cellStyle name="Output 12 2 6" xfId="6942" xr:uid="{00000000-0005-0000-0000-0000FF2D0000}"/>
    <cellStyle name="Output 12 2 6 2" xfId="11711" xr:uid="{00000000-0005-0000-0000-0000002E0000}"/>
    <cellStyle name="Output 12 2 6 3" xfId="14250" xr:uid="{00000000-0005-0000-0000-0000012E0000}"/>
    <cellStyle name="Output 12 2 7" xfId="9721" xr:uid="{00000000-0005-0000-0000-0000022E0000}"/>
    <cellStyle name="Output 12 2 8" xfId="9290" xr:uid="{00000000-0005-0000-0000-0000032E0000}"/>
    <cellStyle name="Output 12 3" xfId="2668" xr:uid="{00000000-0005-0000-0000-0000042E0000}"/>
    <cellStyle name="Output 12 3 2" xfId="5489" xr:uid="{00000000-0005-0000-0000-0000052E0000}"/>
    <cellStyle name="Output 12 3 2 2" xfId="8439" xr:uid="{00000000-0005-0000-0000-0000062E0000}"/>
    <cellStyle name="Output 12 3 2 2 2" xfId="13179" xr:uid="{00000000-0005-0000-0000-0000072E0000}"/>
    <cellStyle name="Output 12 3 2 2 3" xfId="15708" xr:uid="{00000000-0005-0000-0000-0000082E0000}"/>
    <cellStyle name="Output 12 3 3" xfId="5043" xr:uid="{00000000-0005-0000-0000-0000092E0000}"/>
    <cellStyle name="Output 12 3 3 2" xfId="7995" xr:uid="{00000000-0005-0000-0000-00000A2E0000}"/>
    <cellStyle name="Output 12 3 3 2 2" xfId="12735" xr:uid="{00000000-0005-0000-0000-00000B2E0000}"/>
    <cellStyle name="Output 12 3 3 2 3" xfId="15264" xr:uid="{00000000-0005-0000-0000-00000C2E0000}"/>
    <cellStyle name="Output 12 3 4" xfId="6941" xr:uid="{00000000-0005-0000-0000-00000D2E0000}"/>
    <cellStyle name="Output 12 3 4 2" xfId="11710" xr:uid="{00000000-0005-0000-0000-00000E2E0000}"/>
    <cellStyle name="Output 12 3 4 3" xfId="14249" xr:uid="{00000000-0005-0000-0000-00000F2E0000}"/>
    <cellStyle name="Output 12 3 5" xfId="9720" xr:uid="{00000000-0005-0000-0000-0000102E0000}"/>
    <cellStyle name="Output 12 3 6" xfId="10283" xr:uid="{00000000-0005-0000-0000-0000112E0000}"/>
    <cellStyle name="Output 12 4" xfId="4447" xr:uid="{00000000-0005-0000-0000-0000122E0000}"/>
    <cellStyle name="Output 12 4 2" xfId="5933" xr:uid="{00000000-0005-0000-0000-0000132E0000}"/>
    <cellStyle name="Output 12 4 2 2" xfId="8883" xr:uid="{00000000-0005-0000-0000-0000142E0000}"/>
    <cellStyle name="Output 12 4 2 2 2" xfId="13623" xr:uid="{00000000-0005-0000-0000-0000152E0000}"/>
    <cellStyle name="Output 12 4 2 2 3" xfId="16152" xr:uid="{00000000-0005-0000-0000-0000162E0000}"/>
    <cellStyle name="Output 12 4 3" xfId="7424" xr:uid="{00000000-0005-0000-0000-0000172E0000}"/>
    <cellStyle name="Output 12 4 3 2" xfId="12164" xr:uid="{00000000-0005-0000-0000-0000182E0000}"/>
    <cellStyle name="Output 12 4 3 3" xfId="14693" xr:uid="{00000000-0005-0000-0000-0000192E0000}"/>
    <cellStyle name="Output 12 4 4" xfId="10502" xr:uid="{00000000-0005-0000-0000-00001A2E0000}"/>
    <cellStyle name="Output 12 4 5" xfId="9122" xr:uid="{00000000-0005-0000-0000-00001B2E0000}"/>
    <cellStyle name="Output 12 5" xfId="4693" xr:uid="{00000000-0005-0000-0000-00001C2E0000}"/>
    <cellStyle name="Output 12 5 2" xfId="7647" xr:uid="{00000000-0005-0000-0000-00001D2E0000}"/>
    <cellStyle name="Output 12 5 2 2" xfId="12387" xr:uid="{00000000-0005-0000-0000-00001E2E0000}"/>
    <cellStyle name="Output 12 5 2 3" xfId="14916" xr:uid="{00000000-0005-0000-0000-00001F2E0000}"/>
    <cellStyle name="Output 12 5 3" xfId="10726" xr:uid="{00000000-0005-0000-0000-0000202E0000}"/>
    <cellStyle name="Output 12 5 4" xfId="9940" xr:uid="{00000000-0005-0000-0000-0000212E0000}"/>
    <cellStyle name="Output 12 6" xfId="6192" xr:uid="{00000000-0005-0000-0000-0000222E0000}"/>
    <cellStyle name="Output 12 6 2" xfId="11106" xr:uid="{00000000-0005-0000-0000-0000232E0000}"/>
    <cellStyle name="Output 13" xfId="1836" xr:uid="{00000000-0005-0000-0000-0000242E0000}"/>
    <cellStyle name="Output 13 2" xfId="2671" xr:uid="{00000000-0005-0000-0000-0000252E0000}"/>
    <cellStyle name="Output 13 2 2" xfId="4450" xr:uid="{00000000-0005-0000-0000-0000262E0000}"/>
    <cellStyle name="Output 13 2 2 2" xfId="5936" xr:uid="{00000000-0005-0000-0000-0000272E0000}"/>
    <cellStyle name="Output 13 2 2 2 2" xfId="8886" xr:uid="{00000000-0005-0000-0000-0000282E0000}"/>
    <cellStyle name="Output 13 2 2 2 2 2" xfId="13626" xr:uid="{00000000-0005-0000-0000-0000292E0000}"/>
    <cellStyle name="Output 13 2 2 2 2 3" xfId="16155" xr:uid="{00000000-0005-0000-0000-00002A2E0000}"/>
    <cellStyle name="Output 13 2 2 3" xfId="7427" xr:uid="{00000000-0005-0000-0000-00002B2E0000}"/>
    <cellStyle name="Output 13 2 2 3 2" xfId="12167" xr:uid="{00000000-0005-0000-0000-00002C2E0000}"/>
    <cellStyle name="Output 13 2 2 3 3" xfId="14696" xr:uid="{00000000-0005-0000-0000-00002D2E0000}"/>
    <cellStyle name="Output 13 2 2 4" xfId="10505" xr:uid="{00000000-0005-0000-0000-00002E2E0000}"/>
    <cellStyle name="Output 13 2 2 5" xfId="10048" xr:uid="{00000000-0005-0000-0000-00002F2E0000}"/>
    <cellStyle name="Output 13 2 3" xfId="5492" xr:uid="{00000000-0005-0000-0000-0000302E0000}"/>
    <cellStyle name="Output 13 2 3 2" xfId="8442" xr:uid="{00000000-0005-0000-0000-0000312E0000}"/>
    <cellStyle name="Output 13 2 3 2 2" xfId="13182" xr:uid="{00000000-0005-0000-0000-0000322E0000}"/>
    <cellStyle name="Output 13 2 3 2 3" xfId="15711" xr:uid="{00000000-0005-0000-0000-0000332E0000}"/>
    <cellStyle name="Output 13 2 4" xfId="5046" xr:uid="{00000000-0005-0000-0000-0000342E0000}"/>
    <cellStyle name="Output 13 2 4 2" xfId="7998" xr:uid="{00000000-0005-0000-0000-0000352E0000}"/>
    <cellStyle name="Output 13 2 4 2 2" xfId="12738" xr:uid="{00000000-0005-0000-0000-0000362E0000}"/>
    <cellStyle name="Output 13 2 4 2 3" xfId="15267" xr:uid="{00000000-0005-0000-0000-0000372E0000}"/>
    <cellStyle name="Output 13 2 5" xfId="6189" xr:uid="{00000000-0005-0000-0000-0000382E0000}"/>
    <cellStyle name="Output 13 2 5 2" xfId="11103" xr:uid="{00000000-0005-0000-0000-0000392E0000}"/>
    <cellStyle name="Output 13 2 6" xfId="6944" xr:uid="{00000000-0005-0000-0000-00003A2E0000}"/>
    <cellStyle name="Output 13 2 6 2" xfId="11713" xr:uid="{00000000-0005-0000-0000-00003B2E0000}"/>
    <cellStyle name="Output 13 2 6 3" xfId="14252" xr:uid="{00000000-0005-0000-0000-00003C2E0000}"/>
    <cellStyle name="Output 13 2 7" xfId="9723" xr:uid="{00000000-0005-0000-0000-00003D2E0000}"/>
    <cellStyle name="Output 13 2 8" xfId="9289" xr:uid="{00000000-0005-0000-0000-00003E2E0000}"/>
    <cellStyle name="Output 13 3" xfId="2670" xr:uid="{00000000-0005-0000-0000-00003F2E0000}"/>
    <cellStyle name="Output 13 3 2" xfId="5491" xr:uid="{00000000-0005-0000-0000-0000402E0000}"/>
    <cellStyle name="Output 13 3 2 2" xfId="8441" xr:uid="{00000000-0005-0000-0000-0000412E0000}"/>
    <cellStyle name="Output 13 3 2 2 2" xfId="13181" xr:uid="{00000000-0005-0000-0000-0000422E0000}"/>
    <cellStyle name="Output 13 3 2 2 3" xfId="15710" xr:uid="{00000000-0005-0000-0000-0000432E0000}"/>
    <cellStyle name="Output 13 3 3" xfId="5045" xr:uid="{00000000-0005-0000-0000-0000442E0000}"/>
    <cellStyle name="Output 13 3 3 2" xfId="7997" xr:uid="{00000000-0005-0000-0000-0000452E0000}"/>
    <cellStyle name="Output 13 3 3 2 2" xfId="12737" xr:uid="{00000000-0005-0000-0000-0000462E0000}"/>
    <cellStyle name="Output 13 3 3 2 3" xfId="15266" xr:uid="{00000000-0005-0000-0000-0000472E0000}"/>
    <cellStyle name="Output 13 3 4" xfId="6943" xr:uid="{00000000-0005-0000-0000-0000482E0000}"/>
    <cellStyle name="Output 13 3 4 2" xfId="11712" xr:uid="{00000000-0005-0000-0000-0000492E0000}"/>
    <cellStyle name="Output 13 3 4 3" xfId="14251" xr:uid="{00000000-0005-0000-0000-00004A2E0000}"/>
    <cellStyle name="Output 13 3 5" xfId="9722" xr:uid="{00000000-0005-0000-0000-00004B2E0000}"/>
    <cellStyle name="Output 13 3 6" xfId="10282" xr:uid="{00000000-0005-0000-0000-00004C2E0000}"/>
    <cellStyle name="Output 13 4" xfId="4449" xr:uid="{00000000-0005-0000-0000-00004D2E0000}"/>
    <cellStyle name="Output 13 4 2" xfId="5935" xr:uid="{00000000-0005-0000-0000-00004E2E0000}"/>
    <cellStyle name="Output 13 4 2 2" xfId="8885" xr:uid="{00000000-0005-0000-0000-00004F2E0000}"/>
    <cellStyle name="Output 13 4 2 2 2" xfId="13625" xr:uid="{00000000-0005-0000-0000-0000502E0000}"/>
    <cellStyle name="Output 13 4 2 2 3" xfId="16154" xr:uid="{00000000-0005-0000-0000-0000512E0000}"/>
    <cellStyle name="Output 13 4 3" xfId="7426" xr:uid="{00000000-0005-0000-0000-0000522E0000}"/>
    <cellStyle name="Output 13 4 3 2" xfId="12166" xr:uid="{00000000-0005-0000-0000-0000532E0000}"/>
    <cellStyle name="Output 13 4 3 3" xfId="14695" xr:uid="{00000000-0005-0000-0000-0000542E0000}"/>
    <cellStyle name="Output 13 4 4" xfId="10504" xr:uid="{00000000-0005-0000-0000-0000552E0000}"/>
    <cellStyle name="Output 13 4 5" xfId="9121" xr:uid="{00000000-0005-0000-0000-0000562E0000}"/>
    <cellStyle name="Output 13 5" xfId="4694" xr:uid="{00000000-0005-0000-0000-0000572E0000}"/>
    <cellStyle name="Output 13 5 2" xfId="7648" xr:uid="{00000000-0005-0000-0000-0000582E0000}"/>
    <cellStyle name="Output 13 5 2 2" xfId="12388" xr:uid="{00000000-0005-0000-0000-0000592E0000}"/>
    <cellStyle name="Output 13 5 2 3" xfId="14917" xr:uid="{00000000-0005-0000-0000-00005A2E0000}"/>
    <cellStyle name="Output 13 5 3" xfId="10727" xr:uid="{00000000-0005-0000-0000-00005B2E0000}"/>
    <cellStyle name="Output 13 5 4" xfId="9367" xr:uid="{00000000-0005-0000-0000-00005C2E0000}"/>
    <cellStyle name="Output 13 6" xfId="6190" xr:uid="{00000000-0005-0000-0000-00005D2E0000}"/>
    <cellStyle name="Output 13 6 2" xfId="11104" xr:uid="{00000000-0005-0000-0000-00005E2E0000}"/>
    <cellStyle name="Output 14" xfId="1837" xr:uid="{00000000-0005-0000-0000-00005F2E0000}"/>
    <cellStyle name="Output 14 2" xfId="2673" xr:uid="{00000000-0005-0000-0000-0000602E0000}"/>
    <cellStyle name="Output 14 2 2" xfId="4452" xr:uid="{00000000-0005-0000-0000-0000612E0000}"/>
    <cellStyle name="Output 14 2 2 2" xfId="5938" xr:uid="{00000000-0005-0000-0000-0000622E0000}"/>
    <cellStyle name="Output 14 2 2 2 2" xfId="8888" xr:uid="{00000000-0005-0000-0000-0000632E0000}"/>
    <cellStyle name="Output 14 2 2 2 2 2" xfId="13628" xr:uid="{00000000-0005-0000-0000-0000642E0000}"/>
    <cellStyle name="Output 14 2 2 2 2 3" xfId="16157" xr:uid="{00000000-0005-0000-0000-0000652E0000}"/>
    <cellStyle name="Output 14 2 2 3" xfId="7429" xr:uid="{00000000-0005-0000-0000-0000662E0000}"/>
    <cellStyle name="Output 14 2 2 3 2" xfId="12169" xr:uid="{00000000-0005-0000-0000-0000672E0000}"/>
    <cellStyle name="Output 14 2 2 3 3" xfId="14698" xr:uid="{00000000-0005-0000-0000-0000682E0000}"/>
    <cellStyle name="Output 14 2 2 4" xfId="10507" xr:uid="{00000000-0005-0000-0000-0000692E0000}"/>
    <cellStyle name="Output 14 2 2 5" xfId="10047" xr:uid="{00000000-0005-0000-0000-00006A2E0000}"/>
    <cellStyle name="Output 14 2 3" xfId="5494" xr:uid="{00000000-0005-0000-0000-00006B2E0000}"/>
    <cellStyle name="Output 14 2 3 2" xfId="8444" xr:uid="{00000000-0005-0000-0000-00006C2E0000}"/>
    <cellStyle name="Output 14 2 3 2 2" xfId="13184" xr:uid="{00000000-0005-0000-0000-00006D2E0000}"/>
    <cellStyle name="Output 14 2 3 2 3" xfId="15713" xr:uid="{00000000-0005-0000-0000-00006E2E0000}"/>
    <cellStyle name="Output 14 2 4" xfId="5048" xr:uid="{00000000-0005-0000-0000-00006F2E0000}"/>
    <cellStyle name="Output 14 2 4 2" xfId="8000" xr:uid="{00000000-0005-0000-0000-0000702E0000}"/>
    <cellStyle name="Output 14 2 4 2 2" xfId="12740" xr:uid="{00000000-0005-0000-0000-0000712E0000}"/>
    <cellStyle name="Output 14 2 4 2 3" xfId="15269" xr:uid="{00000000-0005-0000-0000-0000722E0000}"/>
    <cellStyle name="Output 14 2 5" xfId="6187" xr:uid="{00000000-0005-0000-0000-0000732E0000}"/>
    <cellStyle name="Output 14 2 5 2" xfId="11101" xr:uid="{00000000-0005-0000-0000-0000742E0000}"/>
    <cellStyle name="Output 14 2 6" xfId="6946" xr:uid="{00000000-0005-0000-0000-0000752E0000}"/>
    <cellStyle name="Output 14 2 6 2" xfId="11715" xr:uid="{00000000-0005-0000-0000-0000762E0000}"/>
    <cellStyle name="Output 14 2 6 3" xfId="14254" xr:uid="{00000000-0005-0000-0000-0000772E0000}"/>
    <cellStyle name="Output 14 2 7" xfId="9725" xr:uid="{00000000-0005-0000-0000-0000782E0000}"/>
    <cellStyle name="Output 14 2 8" xfId="9288" xr:uid="{00000000-0005-0000-0000-0000792E0000}"/>
    <cellStyle name="Output 14 3" xfId="2672" xr:uid="{00000000-0005-0000-0000-00007A2E0000}"/>
    <cellStyle name="Output 14 3 2" xfId="5493" xr:uid="{00000000-0005-0000-0000-00007B2E0000}"/>
    <cellStyle name="Output 14 3 2 2" xfId="8443" xr:uid="{00000000-0005-0000-0000-00007C2E0000}"/>
    <cellStyle name="Output 14 3 2 2 2" xfId="13183" xr:uid="{00000000-0005-0000-0000-00007D2E0000}"/>
    <cellStyle name="Output 14 3 2 2 3" xfId="15712" xr:uid="{00000000-0005-0000-0000-00007E2E0000}"/>
    <cellStyle name="Output 14 3 3" xfId="5047" xr:uid="{00000000-0005-0000-0000-00007F2E0000}"/>
    <cellStyle name="Output 14 3 3 2" xfId="7999" xr:uid="{00000000-0005-0000-0000-0000802E0000}"/>
    <cellStyle name="Output 14 3 3 2 2" xfId="12739" xr:uid="{00000000-0005-0000-0000-0000812E0000}"/>
    <cellStyle name="Output 14 3 3 2 3" xfId="15268" xr:uid="{00000000-0005-0000-0000-0000822E0000}"/>
    <cellStyle name="Output 14 3 4" xfId="6945" xr:uid="{00000000-0005-0000-0000-0000832E0000}"/>
    <cellStyle name="Output 14 3 4 2" xfId="11714" xr:uid="{00000000-0005-0000-0000-0000842E0000}"/>
    <cellStyle name="Output 14 3 4 3" xfId="14253" xr:uid="{00000000-0005-0000-0000-0000852E0000}"/>
    <cellStyle name="Output 14 3 5" xfId="9724" xr:uid="{00000000-0005-0000-0000-0000862E0000}"/>
    <cellStyle name="Output 14 3 6" xfId="10281" xr:uid="{00000000-0005-0000-0000-0000872E0000}"/>
    <cellStyle name="Output 14 4" xfId="4451" xr:uid="{00000000-0005-0000-0000-0000882E0000}"/>
    <cellStyle name="Output 14 4 2" xfId="5937" xr:uid="{00000000-0005-0000-0000-0000892E0000}"/>
    <cellStyle name="Output 14 4 2 2" xfId="8887" xr:uid="{00000000-0005-0000-0000-00008A2E0000}"/>
    <cellStyle name="Output 14 4 2 2 2" xfId="13627" xr:uid="{00000000-0005-0000-0000-00008B2E0000}"/>
    <cellStyle name="Output 14 4 2 2 3" xfId="16156" xr:uid="{00000000-0005-0000-0000-00008C2E0000}"/>
    <cellStyle name="Output 14 4 3" xfId="7428" xr:uid="{00000000-0005-0000-0000-00008D2E0000}"/>
    <cellStyle name="Output 14 4 3 2" xfId="12168" xr:uid="{00000000-0005-0000-0000-00008E2E0000}"/>
    <cellStyle name="Output 14 4 3 3" xfId="14697" xr:uid="{00000000-0005-0000-0000-00008F2E0000}"/>
    <cellStyle name="Output 14 4 4" xfId="10506" xr:uid="{00000000-0005-0000-0000-0000902E0000}"/>
    <cellStyle name="Output 14 4 5" xfId="9120" xr:uid="{00000000-0005-0000-0000-0000912E0000}"/>
    <cellStyle name="Output 14 5" xfId="4695" xr:uid="{00000000-0005-0000-0000-0000922E0000}"/>
    <cellStyle name="Output 14 5 2" xfId="7649" xr:uid="{00000000-0005-0000-0000-0000932E0000}"/>
    <cellStyle name="Output 14 5 2 2" xfId="12389" xr:uid="{00000000-0005-0000-0000-0000942E0000}"/>
    <cellStyle name="Output 14 5 2 3" xfId="14918" xr:uid="{00000000-0005-0000-0000-0000952E0000}"/>
    <cellStyle name="Output 14 5 3" xfId="10728" xr:uid="{00000000-0005-0000-0000-0000962E0000}"/>
    <cellStyle name="Output 14 5 4" xfId="9939" xr:uid="{00000000-0005-0000-0000-0000972E0000}"/>
    <cellStyle name="Output 14 6" xfId="6188" xr:uid="{00000000-0005-0000-0000-0000982E0000}"/>
    <cellStyle name="Output 14 6 2" xfId="11102" xr:uid="{00000000-0005-0000-0000-0000992E0000}"/>
    <cellStyle name="Output 15" xfId="1838" xr:uid="{00000000-0005-0000-0000-00009A2E0000}"/>
    <cellStyle name="Output 15 2" xfId="2675" xr:uid="{00000000-0005-0000-0000-00009B2E0000}"/>
    <cellStyle name="Output 15 2 2" xfId="4454" xr:uid="{00000000-0005-0000-0000-00009C2E0000}"/>
    <cellStyle name="Output 15 2 2 2" xfId="5940" xr:uid="{00000000-0005-0000-0000-00009D2E0000}"/>
    <cellStyle name="Output 15 2 2 2 2" xfId="8890" xr:uid="{00000000-0005-0000-0000-00009E2E0000}"/>
    <cellStyle name="Output 15 2 2 2 2 2" xfId="13630" xr:uid="{00000000-0005-0000-0000-00009F2E0000}"/>
    <cellStyle name="Output 15 2 2 2 2 3" xfId="16159" xr:uid="{00000000-0005-0000-0000-0000A02E0000}"/>
    <cellStyle name="Output 15 2 2 3" xfId="7431" xr:uid="{00000000-0005-0000-0000-0000A12E0000}"/>
    <cellStyle name="Output 15 2 2 3 2" xfId="12171" xr:uid="{00000000-0005-0000-0000-0000A22E0000}"/>
    <cellStyle name="Output 15 2 2 3 3" xfId="14700" xr:uid="{00000000-0005-0000-0000-0000A32E0000}"/>
    <cellStyle name="Output 15 2 2 4" xfId="10509" xr:uid="{00000000-0005-0000-0000-0000A42E0000}"/>
    <cellStyle name="Output 15 2 2 5" xfId="10046" xr:uid="{00000000-0005-0000-0000-0000A52E0000}"/>
    <cellStyle name="Output 15 2 3" xfId="5496" xr:uid="{00000000-0005-0000-0000-0000A62E0000}"/>
    <cellStyle name="Output 15 2 3 2" xfId="8446" xr:uid="{00000000-0005-0000-0000-0000A72E0000}"/>
    <cellStyle name="Output 15 2 3 2 2" xfId="13186" xr:uid="{00000000-0005-0000-0000-0000A82E0000}"/>
    <cellStyle name="Output 15 2 3 2 3" xfId="15715" xr:uid="{00000000-0005-0000-0000-0000A92E0000}"/>
    <cellStyle name="Output 15 2 4" xfId="5050" xr:uid="{00000000-0005-0000-0000-0000AA2E0000}"/>
    <cellStyle name="Output 15 2 4 2" xfId="8002" xr:uid="{00000000-0005-0000-0000-0000AB2E0000}"/>
    <cellStyle name="Output 15 2 4 2 2" xfId="12742" xr:uid="{00000000-0005-0000-0000-0000AC2E0000}"/>
    <cellStyle name="Output 15 2 4 2 3" xfId="15271" xr:uid="{00000000-0005-0000-0000-0000AD2E0000}"/>
    <cellStyle name="Output 15 2 5" xfId="6185" xr:uid="{00000000-0005-0000-0000-0000AE2E0000}"/>
    <cellStyle name="Output 15 2 5 2" xfId="11099" xr:uid="{00000000-0005-0000-0000-0000AF2E0000}"/>
    <cellStyle name="Output 15 2 6" xfId="6948" xr:uid="{00000000-0005-0000-0000-0000B02E0000}"/>
    <cellStyle name="Output 15 2 6 2" xfId="11717" xr:uid="{00000000-0005-0000-0000-0000B12E0000}"/>
    <cellStyle name="Output 15 2 6 3" xfId="14256" xr:uid="{00000000-0005-0000-0000-0000B22E0000}"/>
    <cellStyle name="Output 15 2 7" xfId="9727" xr:uid="{00000000-0005-0000-0000-0000B32E0000}"/>
    <cellStyle name="Output 15 2 8" xfId="9287" xr:uid="{00000000-0005-0000-0000-0000B42E0000}"/>
    <cellStyle name="Output 15 3" xfId="2674" xr:uid="{00000000-0005-0000-0000-0000B52E0000}"/>
    <cellStyle name="Output 15 3 2" xfId="5495" xr:uid="{00000000-0005-0000-0000-0000B62E0000}"/>
    <cellStyle name="Output 15 3 2 2" xfId="8445" xr:uid="{00000000-0005-0000-0000-0000B72E0000}"/>
    <cellStyle name="Output 15 3 2 2 2" xfId="13185" xr:uid="{00000000-0005-0000-0000-0000B82E0000}"/>
    <cellStyle name="Output 15 3 2 2 3" xfId="15714" xr:uid="{00000000-0005-0000-0000-0000B92E0000}"/>
    <cellStyle name="Output 15 3 3" xfId="5049" xr:uid="{00000000-0005-0000-0000-0000BA2E0000}"/>
    <cellStyle name="Output 15 3 3 2" xfId="8001" xr:uid="{00000000-0005-0000-0000-0000BB2E0000}"/>
    <cellStyle name="Output 15 3 3 2 2" xfId="12741" xr:uid="{00000000-0005-0000-0000-0000BC2E0000}"/>
    <cellStyle name="Output 15 3 3 2 3" xfId="15270" xr:uid="{00000000-0005-0000-0000-0000BD2E0000}"/>
    <cellStyle name="Output 15 3 4" xfId="6947" xr:uid="{00000000-0005-0000-0000-0000BE2E0000}"/>
    <cellStyle name="Output 15 3 4 2" xfId="11716" xr:uid="{00000000-0005-0000-0000-0000BF2E0000}"/>
    <cellStyle name="Output 15 3 4 3" xfId="14255" xr:uid="{00000000-0005-0000-0000-0000C02E0000}"/>
    <cellStyle name="Output 15 3 5" xfId="9726" xr:uid="{00000000-0005-0000-0000-0000C12E0000}"/>
    <cellStyle name="Output 15 3 6" xfId="10280" xr:uid="{00000000-0005-0000-0000-0000C22E0000}"/>
    <cellStyle name="Output 15 4" xfId="4453" xr:uid="{00000000-0005-0000-0000-0000C32E0000}"/>
    <cellStyle name="Output 15 4 2" xfId="5939" xr:uid="{00000000-0005-0000-0000-0000C42E0000}"/>
    <cellStyle name="Output 15 4 2 2" xfId="8889" xr:uid="{00000000-0005-0000-0000-0000C52E0000}"/>
    <cellStyle name="Output 15 4 2 2 2" xfId="13629" xr:uid="{00000000-0005-0000-0000-0000C62E0000}"/>
    <cellStyle name="Output 15 4 2 2 3" xfId="16158" xr:uid="{00000000-0005-0000-0000-0000C72E0000}"/>
    <cellStyle name="Output 15 4 3" xfId="7430" xr:uid="{00000000-0005-0000-0000-0000C82E0000}"/>
    <cellStyle name="Output 15 4 3 2" xfId="12170" xr:uid="{00000000-0005-0000-0000-0000C92E0000}"/>
    <cellStyle name="Output 15 4 3 3" xfId="14699" xr:uid="{00000000-0005-0000-0000-0000CA2E0000}"/>
    <cellStyle name="Output 15 4 4" xfId="10508" xr:uid="{00000000-0005-0000-0000-0000CB2E0000}"/>
    <cellStyle name="Output 15 4 5" xfId="9119" xr:uid="{00000000-0005-0000-0000-0000CC2E0000}"/>
    <cellStyle name="Output 15 5" xfId="4696" xr:uid="{00000000-0005-0000-0000-0000CD2E0000}"/>
    <cellStyle name="Output 15 5 2" xfId="7650" xr:uid="{00000000-0005-0000-0000-0000CE2E0000}"/>
    <cellStyle name="Output 15 5 2 2" xfId="12390" xr:uid="{00000000-0005-0000-0000-0000CF2E0000}"/>
    <cellStyle name="Output 15 5 2 3" xfId="14919" xr:uid="{00000000-0005-0000-0000-0000D02E0000}"/>
    <cellStyle name="Output 15 5 3" xfId="10729" xr:uid="{00000000-0005-0000-0000-0000D12E0000}"/>
    <cellStyle name="Output 15 5 4" xfId="9016" xr:uid="{00000000-0005-0000-0000-0000D22E0000}"/>
    <cellStyle name="Output 15 6" xfId="6186" xr:uid="{00000000-0005-0000-0000-0000D32E0000}"/>
    <cellStyle name="Output 15 6 2" xfId="11100" xr:uid="{00000000-0005-0000-0000-0000D42E0000}"/>
    <cellStyle name="Output 16" xfId="1839" xr:uid="{00000000-0005-0000-0000-0000D52E0000}"/>
    <cellStyle name="Output 16 2" xfId="2677" xr:uid="{00000000-0005-0000-0000-0000D62E0000}"/>
    <cellStyle name="Output 16 2 2" xfId="4456" xr:uid="{00000000-0005-0000-0000-0000D72E0000}"/>
    <cellStyle name="Output 16 2 2 2" xfId="5942" xr:uid="{00000000-0005-0000-0000-0000D82E0000}"/>
    <cellStyle name="Output 16 2 2 2 2" xfId="8892" xr:uid="{00000000-0005-0000-0000-0000D92E0000}"/>
    <cellStyle name="Output 16 2 2 2 2 2" xfId="13632" xr:uid="{00000000-0005-0000-0000-0000DA2E0000}"/>
    <cellStyle name="Output 16 2 2 2 2 3" xfId="16161" xr:uid="{00000000-0005-0000-0000-0000DB2E0000}"/>
    <cellStyle name="Output 16 2 2 3" xfId="7433" xr:uid="{00000000-0005-0000-0000-0000DC2E0000}"/>
    <cellStyle name="Output 16 2 2 3 2" xfId="12173" xr:uid="{00000000-0005-0000-0000-0000DD2E0000}"/>
    <cellStyle name="Output 16 2 2 3 3" xfId="14702" xr:uid="{00000000-0005-0000-0000-0000DE2E0000}"/>
    <cellStyle name="Output 16 2 2 4" xfId="10511" xr:uid="{00000000-0005-0000-0000-0000DF2E0000}"/>
    <cellStyle name="Output 16 2 2 5" xfId="10045" xr:uid="{00000000-0005-0000-0000-0000E02E0000}"/>
    <cellStyle name="Output 16 2 3" xfId="5498" xr:uid="{00000000-0005-0000-0000-0000E12E0000}"/>
    <cellStyle name="Output 16 2 3 2" xfId="8448" xr:uid="{00000000-0005-0000-0000-0000E22E0000}"/>
    <cellStyle name="Output 16 2 3 2 2" xfId="13188" xr:uid="{00000000-0005-0000-0000-0000E32E0000}"/>
    <cellStyle name="Output 16 2 3 2 3" xfId="15717" xr:uid="{00000000-0005-0000-0000-0000E42E0000}"/>
    <cellStyle name="Output 16 2 4" xfId="5052" xr:uid="{00000000-0005-0000-0000-0000E52E0000}"/>
    <cellStyle name="Output 16 2 4 2" xfId="8004" xr:uid="{00000000-0005-0000-0000-0000E62E0000}"/>
    <cellStyle name="Output 16 2 4 2 2" xfId="12744" xr:uid="{00000000-0005-0000-0000-0000E72E0000}"/>
    <cellStyle name="Output 16 2 4 2 3" xfId="15273" xr:uid="{00000000-0005-0000-0000-0000E82E0000}"/>
    <cellStyle name="Output 16 2 5" xfId="6183" xr:uid="{00000000-0005-0000-0000-0000E92E0000}"/>
    <cellStyle name="Output 16 2 5 2" xfId="11097" xr:uid="{00000000-0005-0000-0000-0000EA2E0000}"/>
    <cellStyle name="Output 16 2 6" xfId="6950" xr:uid="{00000000-0005-0000-0000-0000EB2E0000}"/>
    <cellStyle name="Output 16 2 6 2" xfId="11719" xr:uid="{00000000-0005-0000-0000-0000EC2E0000}"/>
    <cellStyle name="Output 16 2 6 3" xfId="14258" xr:uid="{00000000-0005-0000-0000-0000ED2E0000}"/>
    <cellStyle name="Output 16 2 7" xfId="9729" xr:uid="{00000000-0005-0000-0000-0000EE2E0000}"/>
    <cellStyle name="Output 16 2 8" xfId="9286" xr:uid="{00000000-0005-0000-0000-0000EF2E0000}"/>
    <cellStyle name="Output 16 3" xfId="2676" xr:uid="{00000000-0005-0000-0000-0000F02E0000}"/>
    <cellStyle name="Output 16 3 2" xfId="5497" xr:uid="{00000000-0005-0000-0000-0000F12E0000}"/>
    <cellStyle name="Output 16 3 2 2" xfId="8447" xr:uid="{00000000-0005-0000-0000-0000F22E0000}"/>
    <cellStyle name="Output 16 3 2 2 2" xfId="13187" xr:uid="{00000000-0005-0000-0000-0000F32E0000}"/>
    <cellStyle name="Output 16 3 2 2 3" xfId="15716" xr:uid="{00000000-0005-0000-0000-0000F42E0000}"/>
    <cellStyle name="Output 16 3 3" xfId="5051" xr:uid="{00000000-0005-0000-0000-0000F52E0000}"/>
    <cellStyle name="Output 16 3 3 2" xfId="8003" xr:uid="{00000000-0005-0000-0000-0000F62E0000}"/>
    <cellStyle name="Output 16 3 3 2 2" xfId="12743" xr:uid="{00000000-0005-0000-0000-0000F72E0000}"/>
    <cellStyle name="Output 16 3 3 2 3" xfId="15272" xr:uid="{00000000-0005-0000-0000-0000F82E0000}"/>
    <cellStyle name="Output 16 3 4" xfId="6949" xr:uid="{00000000-0005-0000-0000-0000F92E0000}"/>
    <cellStyle name="Output 16 3 4 2" xfId="11718" xr:uid="{00000000-0005-0000-0000-0000FA2E0000}"/>
    <cellStyle name="Output 16 3 4 3" xfId="14257" xr:uid="{00000000-0005-0000-0000-0000FB2E0000}"/>
    <cellStyle name="Output 16 3 5" xfId="9728" xr:uid="{00000000-0005-0000-0000-0000FC2E0000}"/>
    <cellStyle name="Output 16 3 6" xfId="10279" xr:uid="{00000000-0005-0000-0000-0000FD2E0000}"/>
    <cellStyle name="Output 16 4" xfId="4455" xr:uid="{00000000-0005-0000-0000-0000FE2E0000}"/>
    <cellStyle name="Output 16 4 2" xfId="5941" xr:uid="{00000000-0005-0000-0000-0000FF2E0000}"/>
    <cellStyle name="Output 16 4 2 2" xfId="8891" xr:uid="{00000000-0005-0000-0000-0000002F0000}"/>
    <cellStyle name="Output 16 4 2 2 2" xfId="13631" xr:uid="{00000000-0005-0000-0000-0000012F0000}"/>
    <cellStyle name="Output 16 4 2 2 3" xfId="16160" xr:uid="{00000000-0005-0000-0000-0000022F0000}"/>
    <cellStyle name="Output 16 4 3" xfId="7432" xr:uid="{00000000-0005-0000-0000-0000032F0000}"/>
    <cellStyle name="Output 16 4 3 2" xfId="12172" xr:uid="{00000000-0005-0000-0000-0000042F0000}"/>
    <cellStyle name="Output 16 4 3 3" xfId="14701" xr:uid="{00000000-0005-0000-0000-0000052F0000}"/>
    <cellStyle name="Output 16 4 4" xfId="10510" xr:uid="{00000000-0005-0000-0000-0000062F0000}"/>
    <cellStyle name="Output 16 4 5" xfId="9118" xr:uid="{00000000-0005-0000-0000-0000072F0000}"/>
    <cellStyle name="Output 16 5" xfId="4697" xr:uid="{00000000-0005-0000-0000-0000082F0000}"/>
    <cellStyle name="Output 16 5 2" xfId="7651" xr:uid="{00000000-0005-0000-0000-0000092F0000}"/>
    <cellStyle name="Output 16 5 2 2" xfId="12391" xr:uid="{00000000-0005-0000-0000-00000A2F0000}"/>
    <cellStyle name="Output 16 5 2 3" xfId="14920" xr:uid="{00000000-0005-0000-0000-00000B2F0000}"/>
    <cellStyle name="Output 16 5 3" xfId="10730" xr:uid="{00000000-0005-0000-0000-00000C2F0000}"/>
    <cellStyle name="Output 16 5 4" xfId="9938" xr:uid="{00000000-0005-0000-0000-00000D2F0000}"/>
    <cellStyle name="Output 16 6" xfId="6184" xr:uid="{00000000-0005-0000-0000-00000E2F0000}"/>
    <cellStyle name="Output 16 6 2" xfId="11098" xr:uid="{00000000-0005-0000-0000-00000F2F0000}"/>
    <cellStyle name="Output 17" xfId="1840" xr:uid="{00000000-0005-0000-0000-0000102F0000}"/>
    <cellStyle name="Output 17 2" xfId="2679" xr:uid="{00000000-0005-0000-0000-0000112F0000}"/>
    <cellStyle name="Output 17 2 2" xfId="4458" xr:uid="{00000000-0005-0000-0000-0000122F0000}"/>
    <cellStyle name="Output 17 2 2 2" xfId="5944" xr:uid="{00000000-0005-0000-0000-0000132F0000}"/>
    <cellStyle name="Output 17 2 2 2 2" xfId="8894" xr:uid="{00000000-0005-0000-0000-0000142F0000}"/>
    <cellStyle name="Output 17 2 2 2 2 2" xfId="13634" xr:uid="{00000000-0005-0000-0000-0000152F0000}"/>
    <cellStyle name="Output 17 2 2 2 2 3" xfId="16163" xr:uid="{00000000-0005-0000-0000-0000162F0000}"/>
    <cellStyle name="Output 17 2 2 3" xfId="7435" xr:uid="{00000000-0005-0000-0000-0000172F0000}"/>
    <cellStyle name="Output 17 2 2 3 2" xfId="12175" xr:uid="{00000000-0005-0000-0000-0000182F0000}"/>
    <cellStyle name="Output 17 2 2 3 3" xfId="14704" xr:uid="{00000000-0005-0000-0000-0000192F0000}"/>
    <cellStyle name="Output 17 2 2 4" xfId="10513" xr:uid="{00000000-0005-0000-0000-00001A2F0000}"/>
    <cellStyle name="Output 17 2 2 5" xfId="10044" xr:uid="{00000000-0005-0000-0000-00001B2F0000}"/>
    <cellStyle name="Output 17 2 3" xfId="5500" xr:uid="{00000000-0005-0000-0000-00001C2F0000}"/>
    <cellStyle name="Output 17 2 3 2" xfId="8450" xr:uid="{00000000-0005-0000-0000-00001D2F0000}"/>
    <cellStyle name="Output 17 2 3 2 2" xfId="13190" xr:uid="{00000000-0005-0000-0000-00001E2F0000}"/>
    <cellStyle name="Output 17 2 3 2 3" xfId="15719" xr:uid="{00000000-0005-0000-0000-00001F2F0000}"/>
    <cellStyle name="Output 17 2 4" xfId="5054" xr:uid="{00000000-0005-0000-0000-0000202F0000}"/>
    <cellStyle name="Output 17 2 4 2" xfId="8006" xr:uid="{00000000-0005-0000-0000-0000212F0000}"/>
    <cellStyle name="Output 17 2 4 2 2" xfId="12746" xr:uid="{00000000-0005-0000-0000-0000222F0000}"/>
    <cellStyle name="Output 17 2 4 2 3" xfId="15275" xr:uid="{00000000-0005-0000-0000-0000232F0000}"/>
    <cellStyle name="Output 17 2 5" xfId="6181" xr:uid="{00000000-0005-0000-0000-0000242F0000}"/>
    <cellStyle name="Output 17 2 5 2" xfId="11095" xr:uid="{00000000-0005-0000-0000-0000252F0000}"/>
    <cellStyle name="Output 17 2 6" xfId="6952" xr:uid="{00000000-0005-0000-0000-0000262F0000}"/>
    <cellStyle name="Output 17 2 6 2" xfId="11721" xr:uid="{00000000-0005-0000-0000-0000272F0000}"/>
    <cellStyle name="Output 17 2 6 3" xfId="14260" xr:uid="{00000000-0005-0000-0000-0000282F0000}"/>
    <cellStyle name="Output 17 2 7" xfId="9731" xr:uid="{00000000-0005-0000-0000-0000292F0000}"/>
    <cellStyle name="Output 17 2 8" xfId="9285" xr:uid="{00000000-0005-0000-0000-00002A2F0000}"/>
    <cellStyle name="Output 17 3" xfId="2678" xr:uid="{00000000-0005-0000-0000-00002B2F0000}"/>
    <cellStyle name="Output 17 3 2" xfId="5499" xr:uid="{00000000-0005-0000-0000-00002C2F0000}"/>
    <cellStyle name="Output 17 3 2 2" xfId="8449" xr:uid="{00000000-0005-0000-0000-00002D2F0000}"/>
    <cellStyle name="Output 17 3 2 2 2" xfId="13189" xr:uid="{00000000-0005-0000-0000-00002E2F0000}"/>
    <cellStyle name="Output 17 3 2 2 3" xfId="15718" xr:uid="{00000000-0005-0000-0000-00002F2F0000}"/>
    <cellStyle name="Output 17 3 3" xfId="5053" xr:uid="{00000000-0005-0000-0000-0000302F0000}"/>
    <cellStyle name="Output 17 3 3 2" xfId="8005" xr:uid="{00000000-0005-0000-0000-0000312F0000}"/>
    <cellStyle name="Output 17 3 3 2 2" xfId="12745" xr:uid="{00000000-0005-0000-0000-0000322F0000}"/>
    <cellStyle name="Output 17 3 3 2 3" xfId="15274" xr:uid="{00000000-0005-0000-0000-0000332F0000}"/>
    <cellStyle name="Output 17 3 4" xfId="6951" xr:uid="{00000000-0005-0000-0000-0000342F0000}"/>
    <cellStyle name="Output 17 3 4 2" xfId="11720" xr:uid="{00000000-0005-0000-0000-0000352F0000}"/>
    <cellStyle name="Output 17 3 4 3" xfId="14259" xr:uid="{00000000-0005-0000-0000-0000362F0000}"/>
    <cellStyle name="Output 17 3 5" xfId="9730" xr:uid="{00000000-0005-0000-0000-0000372F0000}"/>
    <cellStyle name="Output 17 3 6" xfId="10278" xr:uid="{00000000-0005-0000-0000-0000382F0000}"/>
    <cellStyle name="Output 17 4" xfId="4457" xr:uid="{00000000-0005-0000-0000-0000392F0000}"/>
    <cellStyle name="Output 17 4 2" xfId="5943" xr:uid="{00000000-0005-0000-0000-00003A2F0000}"/>
    <cellStyle name="Output 17 4 2 2" xfId="8893" xr:uid="{00000000-0005-0000-0000-00003B2F0000}"/>
    <cellStyle name="Output 17 4 2 2 2" xfId="13633" xr:uid="{00000000-0005-0000-0000-00003C2F0000}"/>
    <cellStyle name="Output 17 4 2 2 3" xfId="16162" xr:uid="{00000000-0005-0000-0000-00003D2F0000}"/>
    <cellStyle name="Output 17 4 3" xfId="7434" xr:uid="{00000000-0005-0000-0000-00003E2F0000}"/>
    <cellStyle name="Output 17 4 3 2" xfId="12174" xr:uid="{00000000-0005-0000-0000-00003F2F0000}"/>
    <cellStyle name="Output 17 4 3 3" xfId="14703" xr:uid="{00000000-0005-0000-0000-0000402F0000}"/>
    <cellStyle name="Output 17 4 4" xfId="10512" xr:uid="{00000000-0005-0000-0000-0000412F0000}"/>
    <cellStyle name="Output 17 4 5" xfId="9117" xr:uid="{00000000-0005-0000-0000-0000422F0000}"/>
    <cellStyle name="Output 17 5" xfId="4698" xr:uid="{00000000-0005-0000-0000-0000432F0000}"/>
    <cellStyle name="Output 17 5 2" xfId="7652" xr:uid="{00000000-0005-0000-0000-0000442F0000}"/>
    <cellStyle name="Output 17 5 2 2" xfId="12392" xr:uid="{00000000-0005-0000-0000-0000452F0000}"/>
    <cellStyle name="Output 17 5 2 3" xfId="14921" xr:uid="{00000000-0005-0000-0000-0000462F0000}"/>
    <cellStyle name="Output 17 5 3" xfId="10731" xr:uid="{00000000-0005-0000-0000-0000472F0000}"/>
    <cellStyle name="Output 17 5 4" xfId="9015" xr:uid="{00000000-0005-0000-0000-0000482F0000}"/>
    <cellStyle name="Output 17 6" xfId="6182" xr:uid="{00000000-0005-0000-0000-0000492F0000}"/>
    <cellStyle name="Output 17 6 2" xfId="11096" xr:uid="{00000000-0005-0000-0000-00004A2F0000}"/>
    <cellStyle name="Output 18" xfId="1841" xr:uid="{00000000-0005-0000-0000-00004B2F0000}"/>
    <cellStyle name="Output 18 2" xfId="2681" xr:uid="{00000000-0005-0000-0000-00004C2F0000}"/>
    <cellStyle name="Output 18 2 2" xfId="4460" xr:uid="{00000000-0005-0000-0000-00004D2F0000}"/>
    <cellStyle name="Output 18 2 2 2" xfId="5946" xr:uid="{00000000-0005-0000-0000-00004E2F0000}"/>
    <cellStyle name="Output 18 2 2 2 2" xfId="8896" xr:uid="{00000000-0005-0000-0000-00004F2F0000}"/>
    <cellStyle name="Output 18 2 2 2 2 2" xfId="13636" xr:uid="{00000000-0005-0000-0000-0000502F0000}"/>
    <cellStyle name="Output 18 2 2 2 2 3" xfId="16165" xr:uid="{00000000-0005-0000-0000-0000512F0000}"/>
    <cellStyle name="Output 18 2 2 3" xfId="7437" xr:uid="{00000000-0005-0000-0000-0000522F0000}"/>
    <cellStyle name="Output 18 2 2 3 2" xfId="12177" xr:uid="{00000000-0005-0000-0000-0000532F0000}"/>
    <cellStyle name="Output 18 2 2 3 3" xfId="14706" xr:uid="{00000000-0005-0000-0000-0000542F0000}"/>
    <cellStyle name="Output 18 2 2 4" xfId="10515" xr:uid="{00000000-0005-0000-0000-0000552F0000}"/>
    <cellStyle name="Output 18 2 2 5" xfId="10043" xr:uid="{00000000-0005-0000-0000-0000562F0000}"/>
    <cellStyle name="Output 18 2 3" xfId="5502" xr:uid="{00000000-0005-0000-0000-0000572F0000}"/>
    <cellStyle name="Output 18 2 3 2" xfId="8452" xr:uid="{00000000-0005-0000-0000-0000582F0000}"/>
    <cellStyle name="Output 18 2 3 2 2" xfId="13192" xr:uid="{00000000-0005-0000-0000-0000592F0000}"/>
    <cellStyle name="Output 18 2 3 2 3" xfId="15721" xr:uid="{00000000-0005-0000-0000-00005A2F0000}"/>
    <cellStyle name="Output 18 2 4" xfId="5056" xr:uid="{00000000-0005-0000-0000-00005B2F0000}"/>
    <cellStyle name="Output 18 2 4 2" xfId="8008" xr:uid="{00000000-0005-0000-0000-00005C2F0000}"/>
    <cellStyle name="Output 18 2 4 2 2" xfId="12748" xr:uid="{00000000-0005-0000-0000-00005D2F0000}"/>
    <cellStyle name="Output 18 2 4 2 3" xfId="15277" xr:uid="{00000000-0005-0000-0000-00005E2F0000}"/>
    <cellStyle name="Output 18 2 5" xfId="6179" xr:uid="{00000000-0005-0000-0000-00005F2F0000}"/>
    <cellStyle name="Output 18 2 5 2" xfId="11093" xr:uid="{00000000-0005-0000-0000-0000602F0000}"/>
    <cellStyle name="Output 18 2 6" xfId="6954" xr:uid="{00000000-0005-0000-0000-0000612F0000}"/>
    <cellStyle name="Output 18 2 6 2" xfId="11723" xr:uid="{00000000-0005-0000-0000-0000622F0000}"/>
    <cellStyle name="Output 18 2 6 3" xfId="14262" xr:uid="{00000000-0005-0000-0000-0000632F0000}"/>
    <cellStyle name="Output 18 2 7" xfId="9733" xr:uid="{00000000-0005-0000-0000-0000642F0000}"/>
    <cellStyle name="Output 18 2 8" xfId="9284" xr:uid="{00000000-0005-0000-0000-0000652F0000}"/>
    <cellStyle name="Output 18 3" xfId="2680" xr:uid="{00000000-0005-0000-0000-0000662F0000}"/>
    <cellStyle name="Output 18 3 2" xfId="5501" xr:uid="{00000000-0005-0000-0000-0000672F0000}"/>
    <cellStyle name="Output 18 3 2 2" xfId="8451" xr:uid="{00000000-0005-0000-0000-0000682F0000}"/>
    <cellStyle name="Output 18 3 2 2 2" xfId="13191" xr:uid="{00000000-0005-0000-0000-0000692F0000}"/>
    <cellStyle name="Output 18 3 2 2 3" xfId="15720" xr:uid="{00000000-0005-0000-0000-00006A2F0000}"/>
    <cellStyle name="Output 18 3 3" xfId="5055" xr:uid="{00000000-0005-0000-0000-00006B2F0000}"/>
    <cellStyle name="Output 18 3 3 2" xfId="8007" xr:uid="{00000000-0005-0000-0000-00006C2F0000}"/>
    <cellStyle name="Output 18 3 3 2 2" xfId="12747" xr:uid="{00000000-0005-0000-0000-00006D2F0000}"/>
    <cellStyle name="Output 18 3 3 2 3" xfId="15276" xr:uid="{00000000-0005-0000-0000-00006E2F0000}"/>
    <cellStyle name="Output 18 3 4" xfId="6953" xr:uid="{00000000-0005-0000-0000-00006F2F0000}"/>
    <cellStyle name="Output 18 3 4 2" xfId="11722" xr:uid="{00000000-0005-0000-0000-0000702F0000}"/>
    <cellStyle name="Output 18 3 4 3" xfId="14261" xr:uid="{00000000-0005-0000-0000-0000712F0000}"/>
    <cellStyle name="Output 18 3 5" xfId="9732" xr:uid="{00000000-0005-0000-0000-0000722F0000}"/>
    <cellStyle name="Output 18 3 6" xfId="10277" xr:uid="{00000000-0005-0000-0000-0000732F0000}"/>
    <cellStyle name="Output 18 4" xfId="4459" xr:uid="{00000000-0005-0000-0000-0000742F0000}"/>
    <cellStyle name="Output 18 4 2" xfId="5945" xr:uid="{00000000-0005-0000-0000-0000752F0000}"/>
    <cellStyle name="Output 18 4 2 2" xfId="8895" xr:uid="{00000000-0005-0000-0000-0000762F0000}"/>
    <cellStyle name="Output 18 4 2 2 2" xfId="13635" xr:uid="{00000000-0005-0000-0000-0000772F0000}"/>
    <cellStyle name="Output 18 4 2 2 3" xfId="16164" xr:uid="{00000000-0005-0000-0000-0000782F0000}"/>
    <cellStyle name="Output 18 4 3" xfId="7436" xr:uid="{00000000-0005-0000-0000-0000792F0000}"/>
    <cellStyle name="Output 18 4 3 2" xfId="12176" xr:uid="{00000000-0005-0000-0000-00007A2F0000}"/>
    <cellStyle name="Output 18 4 3 3" xfId="14705" xr:uid="{00000000-0005-0000-0000-00007B2F0000}"/>
    <cellStyle name="Output 18 4 4" xfId="10514" xr:uid="{00000000-0005-0000-0000-00007C2F0000}"/>
    <cellStyle name="Output 18 4 5" xfId="9116" xr:uid="{00000000-0005-0000-0000-00007D2F0000}"/>
    <cellStyle name="Output 18 5" xfId="4699" xr:uid="{00000000-0005-0000-0000-00007E2F0000}"/>
    <cellStyle name="Output 18 5 2" xfId="7653" xr:uid="{00000000-0005-0000-0000-00007F2F0000}"/>
    <cellStyle name="Output 18 5 2 2" xfId="12393" xr:uid="{00000000-0005-0000-0000-0000802F0000}"/>
    <cellStyle name="Output 18 5 2 3" xfId="14922" xr:uid="{00000000-0005-0000-0000-0000812F0000}"/>
    <cellStyle name="Output 18 5 3" xfId="10732" xr:uid="{00000000-0005-0000-0000-0000822F0000}"/>
    <cellStyle name="Output 18 5 4" xfId="9937" xr:uid="{00000000-0005-0000-0000-0000832F0000}"/>
    <cellStyle name="Output 18 6" xfId="6180" xr:uid="{00000000-0005-0000-0000-0000842F0000}"/>
    <cellStyle name="Output 18 6 2" xfId="11094" xr:uid="{00000000-0005-0000-0000-0000852F0000}"/>
    <cellStyle name="Output 19" xfId="1842" xr:uid="{00000000-0005-0000-0000-0000862F0000}"/>
    <cellStyle name="Output 19 2" xfId="2683" xr:uid="{00000000-0005-0000-0000-0000872F0000}"/>
    <cellStyle name="Output 19 2 2" xfId="4462" xr:uid="{00000000-0005-0000-0000-0000882F0000}"/>
    <cellStyle name="Output 19 2 2 2" xfId="5948" xr:uid="{00000000-0005-0000-0000-0000892F0000}"/>
    <cellStyle name="Output 19 2 2 2 2" xfId="8898" xr:uid="{00000000-0005-0000-0000-00008A2F0000}"/>
    <cellStyle name="Output 19 2 2 2 2 2" xfId="13638" xr:uid="{00000000-0005-0000-0000-00008B2F0000}"/>
    <cellStyle name="Output 19 2 2 2 2 3" xfId="16167" xr:uid="{00000000-0005-0000-0000-00008C2F0000}"/>
    <cellStyle name="Output 19 2 2 3" xfId="7439" xr:uid="{00000000-0005-0000-0000-00008D2F0000}"/>
    <cellStyle name="Output 19 2 2 3 2" xfId="12179" xr:uid="{00000000-0005-0000-0000-00008E2F0000}"/>
    <cellStyle name="Output 19 2 2 3 3" xfId="14708" xr:uid="{00000000-0005-0000-0000-00008F2F0000}"/>
    <cellStyle name="Output 19 2 2 4" xfId="10517" xr:uid="{00000000-0005-0000-0000-0000902F0000}"/>
    <cellStyle name="Output 19 2 2 5" xfId="10042" xr:uid="{00000000-0005-0000-0000-0000912F0000}"/>
    <cellStyle name="Output 19 2 3" xfId="5504" xr:uid="{00000000-0005-0000-0000-0000922F0000}"/>
    <cellStyle name="Output 19 2 3 2" xfId="8454" xr:uid="{00000000-0005-0000-0000-0000932F0000}"/>
    <cellStyle name="Output 19 2 3 2 2" xfId="13194" xr:uid="{00000000-0005-0000-0000-0000942F0000}"/>
    <cellStyle name="Output 19 2 3 2 3" xfId="15723" xr:uid="{00000000-0005-0000-0000-0000952F0000}"/>
    <cellStyle name="Output 19 2 4" xfId="5058" xr:uid="{00000000-0005-0000-0000-0000962F0000}"/>
    <cellStyle name="Output 19 2 4 2" xfId="8010" xr:uid="{00000000-0005-0000-0000-0000972F0000}"/>
    <cellStyle name="Output 19 2 4 2 2" xfId="12750" xr:uid="{00000000-0005-0000-0000-0000982F0000}"/>
    <cellStyle name="Output 19 2 4 2 3" xfId="15279" xr:uid="{00000000-0005-0000-0000-0000992F0000}"/>
    <cellStyle name="Output 19 2 5" xfId="6177" xr:uid="{00000000-0005-0000-0000-00009A2F0000}"/>
    <cellStyle name="Output 19 2 5 2" xfId="11091" xr:uid="{00000000-0005-0000-0000-00009B2F0000}"/>
    <cellStyle name="Output 19 2 6" xfId="6956" xr:uid="{00000000-0005-0000-0000-00009C2F0000}"/>
    <cellStyle name="Output 19 2 6 2" xfId="11725" xr:uid="{00000000-0005-0000-0000-00009D2F0000}"/>
    <cellStyle name="Output 19 2 6 3" xfId="14264" xr:uid="{00000000-0005-0000-0000-00009E2F0000}"/>
    <cellStyle name="Output 19 2 7" xfId="9735" xr:uid="{00000000-0005-0000-0000-00009F2F0000}"/>
    <cellStyle name="Output 19 2 8" xfId="9283" xr:uid="{00000000-0005-0000-0000-0000A02F0000}"/>
    <cellStyle name="Output 19 3" xfId="2682" xr:uid="{00000000-0005-0000-0000-0000A12F0000}"/>
    <cellStyle name="Output 19 3 2" xfId="5503" xr:uid="{00000000-0005-0000-0000-0000A22F0000}"/>
    <cellStyle name="Output 19 3 2 2" xfId="8453" xr:uid="{00000000-0005-0000-0000-0000A32F0000}"/>
    <cellStyle name="Output 19 3 2 2 2" xfId="13193" xr:uid="{00000000-0005-0000-0000-0000A42F0000}"/>
    <cellStyle name="Output 19 3 2 2 3" xfId="15722" xr:uid="{00000000-0005-0000-0000-0000A52F0000}"/>
    <cellStyle name="Output 19 3 3" xfId="5057" xr:uid="{00000000-0005-0000-0000-0000A62F0000}"/>
    <cellStyle name="Output 19 3 3 2" xfId="8009" xr:uid="{00000000-0005-0000-0000-0000A72F0000}"/>
    <cellStyle name="Output 19 3 3 2 2" xfId="12749" xr:uid="{00000000-0005-0000-0000-0000A82F0000}"/>
    <cellStyle name="Output 19 3 3 2 3" xfId="15278" xr:uid="{00000000-0005-0000-0000-0000A92F0000}"/>
    <cellStyle name="Output 19 3 4" xfId="6955" xr:uid="{00000000-0005-0000-0000-0000AA2F0000}"/>
    <cellStyle name="Output 19 3 4 2" xfId="11724" xr:uid="{00000000-0005-0000-0000-0000AB2F0000}"/>
    <cellStyle name="Output 19 3 4 3" xfId="14263" xr:uid="{00000000-0005-0000-0000-0000AC2F0000}"/>
    <cellStyle name="Output 19 3 5" xfId="9734" xr:uid="{00000000-0005-0000-0000-0000AD2F0000}"/>
    <cellStyle name="Output 19 3 6" xfId="10276" xr:uid="{00000000-0005-0000-0000-0000AE2F0000}"/>
    <cellStyle name="Output 19 4" xfId="4461" xr:uid="{00000000-0005-0000-0000-0000AF2F0000}"/>
    <cellStyle name="Output 19 4 2" xfId="5947" xr:uid="{00000000-0005-0000-0000-0000B02F0000}"/>
    <cellStyle name="Output 19 4 2 2" xfId="8897" xr:uid="{00000000-0005-0000-0000-0000B12F0000}"/>
    <cellStyle name="Output 19 4 2 2 2" xfId="13637" xr:uid="{00000000-0005-0000-0000-0000B22F0000}"/>
    <cellStyle name="Output 19 4 2 2 3" xfId="16166" xr:uid="{00000000-0005-0000-0000-0000B32F0000}"/>
    <cellStyle name="Output 19 4 3" xfId="7438" xr:uid="{00000000-0005-0000-0000-0000B42F0000}"/>
    <cellStyle name="Output 19 4 3 2" xfId="12178" xr:uid="{00000000-0005-0000-0000-0000B52F0000}"/>
    <cellStyle name="Output 19 4 3 3" xfId="14707" xr:uid="{00000000-0005-0000-0000-0000B62F0000}"/>
    <cellStyle name="Output 19 4 4" xfId="10516" xr:uid="{00000000-0005-0000-0000-0000B72F0000}"/>
    <cellStyle name="Output 19 4 5" xfId="9115" xr:uid="{00000000-0005-0000-0000-0000B82F0000}"/>
    <cellStyle name="Output 19 5" xfId="4700" xr:uid="{00000000-0005-0000-0000-0000B92F0000}"/>
    <cellStyle name="Output 19 5 2" xfId="7654" xr:uid="{00000000-0005-0000-0000-0000BA2F0000}"/>
    <cellStyle name="Output 19 5 2 2" xfId="12394" xr:uid="{00000000-0005-0000-0000-0000BB2F0000}"/>
    <cellStyle name="Output 19 5 2 3" xfId="14923" xr:uid="{00000000-0005-0000-0000-0000BC2F0000}"/>
    <cellStyle name="Output 19 5 3" xfId="10733" xr:uid="{00000000-0005-0000-0000-0000BD2F0000}"/>
    <cellStyle name="Output 19 5 4" xfId="9014" xr:uid="{00000000-0005-0000-0000-0000BE2F0000}"/>
    <cellStyle name="Output 19 6" xfId="6178" xr:uid="{00000000-0005-0000-0000-0000BF2F0000}"/>
    <cellStyle name="Output 19 6 2" xfId="11092" xr:uid="{00000000-0005-0000-0000-0000C02F0000}"/>
    <cellStyle name="Output 2" xfId="1843" xr:uid="{00000000-0005-0000-0000-0000C12F0000}"/>
    <cellStyle name="Output 2 2" xfId="2685" xr:uid="{00000000-0005-0000-0000-0000C22F0000}"/>
    <cellStyle name="Output 2 2 2" xfId="4464" xr:uid="{00000000-0005-0000-0000-0000C32F0000}"/>
    <cellStyle name="Output 2 2 2 2" xfId="5950" xr:uid="{00000000-0005-0000-0000-0000C42F0000}"/>
    <cellStyle name="Output 2 2 2 2 2" xfId="8900" xr:uid="{00000000-0005-0000-0000-0000C52F0000}"/>
    <cellStyle name="Output 2 2 2 2 2 2" xfId="13640" xr:uid="{00000000-0005-0000-0000-0000C62F0000}"/>
    <cellStyle name="Output 2 2 2 2 2 3" xfId="16169" xr:uid="{00000000-0005-0000-0000-0000C72F0000}"/>
    <cellStyle name="Output 2 2 2 3" xfId="7441" xr:uid="{00000000-0005-0000-0000-0000C82F0000}"/>
    <cellStyle name="Output 2 2 2 3 2" xfId="12181" xr:uid="{00000000-0005-0000-0000-0000C92F0000}"/>
    <cellStyle name="Output 2 2 2 3 3" xfId="14710" xr:uid="{00000000-0005-0000-0000-0000CA2F0000}"/>
    <cellStyle name="Output 2 2 2 4" xfId="10519" xr:uid="{00000000-0005-0000-0000-0000CB2F0000}"/>
    <cellStyle name="Output 2 2 2 5" xfId="10041" xr:uid="{00000000-0005-0000-0000-0000CC2F0000}"/>
    <cellStyle name="Output 2 2 3" xfId="5506" xr:uid="{00000000-0005-0000-0000-0000CD2F0000}"/>
    <cellStyle name="Output 2 2 3 2" xfId="8456" xr:uid="{00000000-0005-0000-0000-0000CE2F0000}"/>
    <cellStyle name="Output 2 2 3 2 2" xfId="13196" xr:uid="{00000000-0005-0000-0000-0000CF2F0000}"/>
    <cellStyle name="Output 2 2 3 2 3" xfId="15725" xr:uid="{00000000-0005-0000-0000-0000D02F0000}"/>
    <cellStyle name="Output 2 2 4" xfId="5060" xr:uid="{00000000-0005-0000-0000-0000D12F0000}"/>
    <cellStyle name="Output 2 2 4 2" xfId="8012" xr:uid="{00000000-0005-0000-0000-0000D22F0000}"/>
    <cellStyle name="Output 2 2 4 2 2" xfId="12752" xr:uid="{00000000-0005-0000-0000-0000D32F0000}"/>
    <cellStyle name="Output 2 2 4 2 3" xfId="15281" xr:uid="{00000000-0005-0000-0000-0000D42F0000}"/>
    <cellStyle name="Output 2 2 5" xfId="6175" xr:uid="{00000000-0005-0000-0000-0000D52F0000}"/>
    <cellStyle name="Output 2 2 5 2" xfId="11089" xr:uid="{00000000-0005-0000-0000-0000D62F0000}"/>
    <cellStyle name="Output 2 2 6" xfId="6958" xr:uid="{00000000-0005-0000-0000-0000D72F0000}"/>
    <cellStyle name="Output 2 2 6 2" xfId="11727" xr:uid="{00000000-0005-0000-0000-0000D82F0000}"/>
    <cellStyle name="Output 2 2 6 3" xfId="14266" xr:uid="{00000000-0005-0000-0000-0000D92F0000}"/>
    <cellStyle name="Output 2 2 7" xfId="9737" xr:uid="{00000000-0005-0000-0000-0000DA2F0000}"/>
    <cellStyle name="Output 2 2 8" xfId="9282" xr:uid="{00000000-0005-0000-0000-0000DB2F0000}"/>
    <cellStyle name="Output 2 3" xfId="2684" xr:uid="{00000000-0005-0000-0000-0000DC2F0000}"/>
    <cellStyle name="Output 2 3 2" xfId="5505" xr:uid="{00000000-0005-0000-0000-0000DD2F0000}"/>
    <cellStyle name="Output 2 3 2 2" xfId="8455" xr:uid="{00000000-0005-0000-0000-0000DE2F0000}"/>
    <cellStyle name="Output 2 3 2 2 2" xfId="13195" xr:uid="{00000000-0005-0000-0000-0000DF2F0000}"/>
    <cellStyle name="Output 2 3 2 2 3" xfId="15724" xr:uid="{00000000-0005-0000-0000-0000E02F0000}"/>
    <cellStyle name="Output 2 3 3" xfId="5059" xr:uid="{00000000-0005-0000-0000-0000E12F0000}"/>
    <cellStyle name="Output 2 3 3 2" xfId="8011" xr:uid="{00000000-0005-0000-0000-0000E22F0000}"/>
    <cellStyle name="Output 2 3 3 2 2" xfId="12751" xr:uid="{00000000-0005-0000-0000-0000E32F0000}"/>
    <cellStyle name="Output 2 3 3 2 3" xfId="15280" xr:uid="{00000000-0005-0000-0000-0000E42F0000}"/>
    <cellStyle name="Output 2 3 4" xfId="6957" xr:uid="{00000000-0005-0000-0000-0000E52F0000}"/>
    <cellStyle name="Output 2 3 4 2" xfId="11726" xr:uid="{00000000-0005-0000-0000-0000E62F0000}"/>
    <cellStyle name="Output 2 3 4 3" xfId="14265" xr:uid="{00000000-0005-0000-0000-0000E72F0000}"/>
    <cellStyle name="Output 2 3 5" xfId="9736" xr:uid="{00000000-0005-0000-0000-0000E82F0000}"/>
    <cellStyle name="Output 2 3 6" xfId="10275" xr:uid="{00000000-0005-0000-0000-0000E92F0000}"/>
    <cellStyle name="Output 2 4" xfId="4463" xr:uid="{00000000-0005-0000-0000-0000EA2F0000}"/>
    <cellStyle name="Output 2 4 2" xfId="5949" xr:uid="{00000000-0005-0000-0000-0000EB2F0000}"/>
    <cellStyle name="Output 2 4 2 2" xfId="8899" xr:uid="{00000000-0005-0000-0000-0000EC2F0000}"/>
    <cellStyle name="Output 2 4 2 2 2" xfId="13639" xr:uid="{00000000-0005-0000-0000-0000ED2F0000}"/>
    <cellStyle name="Output 2 4 2 2 3" xfId="16168" xr:uid="{00000000-0005-0000-0000-0000EE2F0000}"/>
    <cellStyle name="Output 2 4 3" xfId="7440" xr:uid="{00000000-0005-0000-0000-0000EF2F0000}"/>
    <cellStyle name="Output 2 4 3 2" xfId="12180" xr:uid="{00000000-0005-0000-0000-0000F02F0000}"/>
    <cellStyle name="Output 2 4 3 3" xfId="14709" xr:uid="{00000000-0005-0000-0000-0000F12F0000}"/>
    <cellStyle name="Output 2 4 4" xfId="10518" xr:uid="{00000000-0005-0000-0000-0000F22F0000}"/>
    <cellStyle name="Output 2 4 5" xfId="9114" xr:uid="{00000000-0005-0000-0000-0000F32F0000}"/>
    <cellStyle name="Output 2 5" xfId="4701" xr:uid="{00000000-0005-0000-0000-0000F42F0000}"/>
    <cellStyle name="Output 2 5 2" xfId="7655" xr:uid="{00000000-0005-0000-0000-0000F52F0000}"/>
    <cellStyle name="Output 2 5 2 2" xfId="12395" xr:uid="{00000000-0005-0000-0000-0000F62F0000}"/>
    <cellStyle name="Output 2 5 2 3" xfId="14924" xr:uid="{00000000-0005-0000-0000-0000F72F0000}"/>
    <cellStyle name="Output 2 5 3" xfId="10734" xr:uid="{00000000-0005-0000-0000-0000F82F0000}"/>
    <cellStyle name="Output 2 5 4" xfId="9936" xr:uid="{00000000-0005-0000-0000-0000F92F0000}"/>
    <cellStyle name="Output 2 6" xfId="6176" xr:uid="{00000000-0005-0000-0000-0000FA2F0000}"/>
    <cellStyle name="Output 2 6 2" xfId="11090" xr:uid="{00000000-0005-0000-0000-0000FB2F0000}"/>
    <cellStyle name="Output 20" xfId="1844" xr:uid="{00000000-0005-0000-0000-0000FC2F0000}"/>
    <cellStyle name="Output 20 2" xfId="2687" xr:uid="{00000000-0005-0000-0000-0000FD2F0000}"/>
    <cellStyle name="Output 20 2 2" xfId="4466" xr:uid="{00000000-0005-0000-0000-0000FE2F0000}"/>
    <cellStyle name="Output 20 2 2 2" xfId="5952" xr:uid="{00000000-0005-0000-0000-0000FF2F0000}"/>
    <cellStyle name="Output 20 2 2 2 2" xfId="8902" xr:uid="{00000000-0005-0000-0000-000000300000}"/>
    <cellStyle name="Output 20 2 2 2 2 2" xfId="13642" xr:uid="{00000000-0005-0000-0000-000001300000}"/>
    <cellStyle name="Output 20 2 2 2 2 3" xfId="16171" xr:uid="{00000000-0005-0000-0000-000002300000}"/>
    <cellStyle name="Output 20 2 2 3" xfId="7443" xr:uid="{00000000-0005-0000-0000-000003300000}"/>
    <cellStyle name="Output 20 2 2 3 2" xfId="12183" xr:uid="{00000000-0005-0000-0000-000004300000}"/>
    <cellStyle name="Output 20 2 2 3 3" xfId="14712" xr:uid="{00000000-0005-0000-0000-000005300000}"/>
    <cellStyle name="Output 20 2 2 4" xfId="10521" xr:uid="{00000000-0005-0000-0000-000006300000}"/>
    <cellStyle name="Output 20 2 2 5" xfId="10040" xr:uid="{00000000-0005-0000-0000-000007300000}"/>
    <cellStyle name="Output 20 2 3" xfId="5508" xr:uid="{00000000-0005-0000-0000-000008300000}"/>
    <cellStyle name="Output 20 2 3 2" xfId="8458" xr:uid="{00000000-0005-0000-0000-000009300000}"/>
    <cellStyle name="Output 20 2 3 2 2" xfId="13198" xr:uid="{00000000-0005-0000-0000-00000A300000}"/>
    <cellStyle name="Output 20 2 3 2 3" xfId="15727" xr:uid="{00000000-0005-0000-0000-00000B300000}"/>
    <cellStyle name="Output 20 2 4" xfId="5062" xr:uid="{00000000-0005-0000-0000-00000C300000}"/>
    <cellStyle name="Output 20 2 4 2" xfId="8014" xr:uid="{00000000-0005-0000-0000-00000D300000}"/>
    <cellStyle name="Output 20 2 4 2 2" xfId="12754" xr:uid="{00000000-0005-0000-0000-00000E300000}"/>
    <cellStyle name="Output 20 2 4 2 3" xfId="15283" xr:uid="{00000000-0005-0000-0000-00000F300000}"/>
    <cellStyle name="Output 20 2 5" xfId="6173" xr:uid="{00000000-0005-0000-0000-000010300000}"/>
    <cellStyle name="Output 20 2 5 2" xfId="11087" xr:uid="{00000000-0005-0000-0000-000011300000}"/>
    <cellStyle name="Output 20 2 6" xfId="6960" xr:uid="{00000000-0005-0000-0000-000012300000}"/>
    <cellStyle name="Output 20 2 6 2" xfId="11729" xr:uid="{00000000-0005-0000-0000-000013300000}"/>
    <cellStyle name="Output 20 2 6 3" xfId="14268" xr:uid="{00000000-0005-0000-0000-000014300000}"/>
    <cellStyle name="Output 20 2 7" xfId="9739" xr:uid="{00000000-0005-0000-0000-000015300000}"/>
    <cellStyle name="Output 20 2 8" xfId="9281" xr:uid="{00000000-0005-0000-0000-000016300000}"/>
    <cellStyle name="Output 20 3" xfId="2686" xr:uid="{00000000-0005-0000-0000-000017300000}"/>
    <cellStyle name="Output 20 3 2" xfId="5507" xr:uid="{00000000-0005-0000-0000-000018300000}"/>
    <cellStyle name="Output 20 3 2 2" xfId="8457" xr:uid="{00000000-0005-0000-0000-000019300000}"/>
    <cellStyle name="Output 20 3 2 2 2" xfId="13197" xr:uid="{00000000-0005-0000-0000-00001A300000}"/>
    <cellStyle name="Output 20 3 2 2 3" xfId="15726" xr:uid="{00000000-0005-0000-0000-00001B300000}"/>
    <cellStyle name="Output 20 3 3" xfId="5061" xr:uid="{00000000-0005-0000-0000-00001C300000}"/>
    <cellStyle name="Output 20 3 3 2" xfId="8013" xr:uid="{00000000-0005-0000-0000-00001D300000}"/>
    <cellStyle name="Output 20 3 3 2 2" xfId="12753" xr:uid="{00000000-0005-0000-0000-00001E300000}"/>
    <cellStyle name="Output 20 3 3 2 3" xfId="15282" xr:uid="{00000000-0005-0000-0000-00001F300000}"/>
    <cellStyle name="Output 20 3 4" xfId="6959" xr:uid="{00000000-0005-0000-0000-000020300000}"/>
    <cellStyle name="Output 20 3 4 2" xfId="11728" xr:uid="{00000000-0005-0000-0000-000021300000}"/>
    <cellStyle name="Output 20 3 4 3" xfId="14267" xr:uid="{00000000-0005-0000-0000-000022300000}"/>
    <cellStyle name="Output 20 3 5" xfId="9738" xr:uid="{00000000-0005-0000-0000-000023300000}"/>
    <cellStyle name="Output 20 3 6" xfId="10274" xr:uid="{00000000-0005-0000-0000-000024300000}"/>
    <cellStyle name="Output 20 4" xfId="4465" xr:uid="{00000000-0005-0000-0000-000025300000}"/>
    <cellStyle name="Output 20 4 2" xfId="5951" xr:uid="{00000000-0005-0000-0000-000026300000}"/>
    <cellStyle name="Output 20 4 2 2" xfId="8901" xr:uid="{00000000-0005-0000-0000-000027300000}"/>
    <cellStyle name="Output 20 4 2 2 2" xfId="13641" xr:uid="{00000000-0005-0000-0000-000028300000}"/>
    <cellStyle name="Output 20 4 2 2 3" xfId="16170" xr:uid="{00000000-0005-0000-0000-000029300000}"/>
    <cellStyle name="Output 20 4 3" xfId="7442" xr:uid="{00000000-0005-0000-0000-00002A300000}"/>
    <cellStyle name="Output 20 4 3 2" xfId="12182" xr:uid="{00000000-0005-0000-0000-00002B300000}"/>
    <cellStyle name="Output 20 4 3 3" xfId="14711" xr:uid="{00000000-0005-0000-0000-00002C300000}"/>
    <cellStyle name="Output 20 4 4" xfId="10520" xr:uid="{00000000-0005-0000-0000-00002D300000}"/>
    <cellStyle name="Output 20 4 5" xfId="9113" xr:uid="{00000000-0005-0000-0000-00002E300000}"/>
    <cellStyle name="Output 20 5" xfId="4702" xr:uid="{00000000-0005-0000-0000-00002F300000}"/>
    <cellStyle name="Output 20 5 2" xfId="7656" xr:uid="{00000000-0005-0000-0000-000030300000}"/>
    <cellStyle name="Output 20 5 2 2" xfId="12396" xr:uid="{00000000-0005-0000-0000-000031300000}"/>
    <cellStyle name="Output 20 5 2 3" xfId="14925" xr:uid="{00000000-0005-0000-0000-000032300000}"/>
    <cellStyle name="Output 20 5 3" xfId="10735" xr:uid="{00000000-0005-0000-0000-000033300000}"/>
    <cellStyle name="Output 20 5 4" xfId="9013" xr:uid="{00000000-0005-0000-0000-000034300000}"/>
    <cellStyle name="Output 20 6" xfId="6174" xr:uid="{00000000-0005-0000-0000-000035300000}"/>
    <cellStyle name="Output 20 6 2" xfId="11088" xr:uid="{00000000-0005-0000-0000-000036300000}"/>
    <cellStyle name="Output 21" xfId="1845" xr:uid="{00000000-0005-0000-0000-000037300000}"/>
    <cellStyle name="Output 21 2" xfId="2689" xr:uid="{00000000-0005-0000-0000-000038300000}"/>
    <cellStyle name="Output 21 2 2" xfId="4468" xr:uid="{00000000-0005-0000-0000-000039300000}"/>
    <cellStyle name="Output 21 2 2 2" xfId="5954" xr:uid="{00000000-0005-0000-0000-00003A300000}"/>
    <cellStyle name="Output 21 2 2 2 2" xfId="8904" xr:uid="{00000000-0005-0000-0000-00003B300000}"/>
    <cellStyle name="Output 21 2 2 2 2 2" xfId="13644" xr:uid="{00000000-0005-0000-0000-00003C300000}"/>
    <cellStyle name="Output 21 2 2 2 2 3" xfId="16173" xr:uid="{00000000-0005-0000-0000-00003D300000}"/>
    <cellStyle name="Output 21 2 2 3" xfId="7445" xr:uid="{00000000-0005-0000-0000-00003E300000}"/>
    <cellStyle name="Output 21 2 2 3 2" xfId="12185" xr:uid="{00000000-0005-0000-0000-00003F300000}"/>
    <cellStyle name="Output 21 2 2 3 3" xfId="14714" xr:uid="{00000000-0005-0000-0000-000040300000}"/>
    <cellStyle name="Output 21 2 2 4" xfId="10523" xr:uid="{00000000-0005-0000-0000-000041300000}"/>
    <cellStyle name="Output 21 2 2 5" xfId="10039" xr:uid="{00000000-0005-0000-0000-000042300000}"/>
    <cellStyle name="Output 21 2 3" xfId="5510" xr:uid="{00000000-0005-0000-0000-000043300000}"/>
    <cellStyle name="Output 21 2 3 2" xfId="8460" xr:uid="{00000000-0005-0000-0000-000044300000}"/>
    <cellStyle name="Output 21 2 3 2 2" xfId="13200" xr:uid="{00000000-0005-0000-0000-000045300000}"/>
    <cellStyle name="Output 21 2 3 2 3" xfId="15729" xr:uid="{00000000-0005-0000-0000-000046300000}"/>
    <cellStyle name="Output 21 2 4" xfId="5064" xr:uid="{00000000-0005-0000-0000-000047300000}"/>
    <cellStyle name="Output 21 2 4 2" xfId="8016" xr:uid="{00000000-0005-0000-0000-000048300000}"/>
    <cellStyle name="Output 21 2 4 2 2" xfId="12756" xr:uid="{00000000-0005-0000-0000-000049300000}"/>
    <cellStyle name="Output 21 2 4 2 3" xfId="15285" xr:uid="{00000000-0005-0000-0000-00004A300000}"/>
    <cellStyle name="Output 21 2 5" xfId="6171" xr:uid="{00000000-0005-0000-0000-00004B300000}"/>
    <cellStyle name="Output 21 2 5 2" xfId="11085" xr:uid="{00000000-0005-0000-0000-00004C300000}"/>
    <cellStyle name="Output 21 2 6" xfId="6962" xr:uid="{00000000-0005-0000-0000-00004D300000}"/>
    <cellStyle name="Output 21 2 6 2" xfId="11731" xr:uid="{00000000-0005-0000-0000-00004E300000}"/>
    <cellStyle name="Output 21 2 6 3" xfId="14270" xr:uid="{00000000-0005-0000-0000-00004F300000}"/>
    <cellStyle name="Output 21 2 7" xfId="9741" xr:uid="{00000000-0005-0000-0000-000050300000}"/>
    <cellStyle name="Output 21 2 8" xfId="9280" xr:uid="{00000000-0005-0000-0000-000051300000}"/>
    <cellStyle name="Output 21 3" xfId="2688" xr:uid="{00000000-0005-0000-0000-000052300000}"/>
    <cellStyle name="Output 21 3 2" xfId="5509" xr:uid="{00000000-0005-0000-0000-000053300000}"/>
    <cellStyle name="Output 21 3 2 2" xfId="8459" xr:uid="{00000000-0005-0000-0000-000054300000}"/>
    <cellStyle name="Output 21 3 2 2 2" xfId="13199" xr:uid="{00000000-0005-0000-0000-000055300000}"/>
    <cellStyle name="Output 21 3 2 2 3" xfId="15728" xr:uid="{00000000-0005-0000-0000-000056300000}"/>
    <cellStyle name="Output 21 3 3" xfId="5063" xr:uid="{00000000-0005-0000-0000-000057300000}"/>
    <cellStyle name="Output 21 3 3 2" xfId="8015" xr:uid="{00000000-0005-0000-0000-000058300000}"/>
    <cellStyle name="Output 21 3 3 2 2" xfId="12755" xr:uid="{00000000-0005-0000-0000-000059300000}"/>
    <cellStyle name="Output 21 3 3 2 3" xfId="15284" xr:uid="{00000000-0005-0000-0000-00005A300000}"/>
    <cellStyle name="Output 21 3 4" xfId="6961" xr:uid="{00000000-0005-0000-0000-00005B300000}"/>
    <cellStyle name="Output 21 3 4 2" xfId="11730" xr:uid="{00000000-0005-0000-0000-00005C300000}"/>
    <cellStyle name="Output 21 3 4 3" xfId="14269" xr:uid="{00000000-0005-0000-0000-00005D300000}"/>
    <cellStyle name="Output 21 3 5" xfId="9740" xr:uid="{00000000-0005-0000-0000-00005E300000}"/>
    <cellStyle name="Output 21 3 6" xfId="10273" xr:uid="{00000000-0005-0000-0000-00005F300000}"/>
    <cellStyle name="Output 21 4" xfId="4467" xr:uid="{00000000-0005-0000-0000-000060300000}"/>
    <cellStyle name="Output 21 4 2" xfId="5953" xr:uid="{00000000-0005-0000-0000-000061300000}"/>
    <cellStyle name="Output 21 4 2 2" xfId="8903" xr:uid="{00000000-0005-0000-0000-000062300000}"/>
    <cellStyle name="Output 21 4 2 2 2" xfId="13643" xr:uid="{00000000-0005-0000-0000-000063300000}"/>
    <cellStyle name="Output 21 4 2 2 3" xfId="16172" xr:uid="{00000000-0005-0000-0000-000064300000}"/>
    <cellStyle name="Output 21 4 3" xfId="7444" xr:uid="{00000000-0005-0000-0000-000065300000}"/>
    <cellStyle name="Output 21 4 3 2" xfId="12184" xr:uid="{00000000-0005-0000-0000-000066300000}"/>
    <cellStyle name="Output 21 4 3 3" xfId="14713" xr:uid="{00000000-0005-0000-0000-000067300000}"/>
    <cellStyle name="Output 21 4 4" xfId="10522" xr:uid="{00000000-0005-0000-0000-000068300000}"/>
    <cellStyle name="Output 21 4 5" xfId="9112" xr:uid="{00000000-0005-0000-0000-000069300000}"/>
    <cellStyle name="Output 21 5" xfId="4703" xr:uid="{00000000-0005-0000-0000-00006A300000}"/>
    <cellStyle name="Output 21 5 2" xfId="7657" xr:uid="{00000000-0005-0000-0000-00006B300000}"/>
    <cellStyle name="Output 21 5 2 2" xfId="12397" xr:uid="{00000000-0005-0000-0000-00006C300000}"/>
    <cellStyle name="Output 21 5 2 3" xfId="14926" xr:uid="{00000000-0005-0000-0000-00006D300000}"/>
    <cellStyle name="Output 21 5 3" xfId="10736" xr:uid="{00000000-0005-0000-0000-00006E300000}"/>
    <cellStyle name="Output 21 5 4" xfId="9935" xr:uid="{00000000-0005-0000-0000-00006F300000}"/>
    <cellStyle name="Output 21 6" xfId="6172" xr:uid="{00000000-0005-0000-0000-000070300000}"/>
    <cellStyle name="Output 21 6 2" xfId="11086" xr:uid="{00000000-0005-0000-0000-000071300000}"/>
    <cellStyle name="Output 22" xfId="1846" xr:uid="{00000000-0005-0000-0000-000072300000}"/>
    <cellStyle name="Output 22 2" xfId="2691" xr:uid="{00000000-0005-0000-0000-000073300000}"/>
    <cellStyle name="Output 22 2 2" xfId="4470" xr:uid="{00000000-0005-0000-0000-000074300000}"/>
    <cellStyle name="Output 22 2 2 2" xfId="5956" xr:uid="{00000000-0005-0000-0000-000075300000}"/>
    <cellStyle name="Output 22 2 2 2 2" xfId="8906" xr:uid="{00000000-0005-0000-0000-000076300000}"/>
    <cellStyle name="Output 22 2 2 2 2 2" xfId="13646" xr:uid="{00000000-0005-0000-0000-000077300000}"/>
    <cellStyle name="Output 22 2 2 2 2 3" xfId="16175" xr:uid="{00000000-0005-0000-0000-000078300000}"/>
    <cellStyle name="Output 22 2 2 3" xfId="7447" xr:uid="{00000000-0005-0000-0000-000079300000}"/>
    <cellStyle name="Output 22 2 2 3 2" xfId="12187" xr:uid="{00000000-0005-0000-0000-00007A300000}"/>
    <cellStyle name="Output 22 2 2 3 3" xfId="14716" xr:uid="{00000000-0005-0000-0000-00007B300000}"/>
    <cellStyle name="Output 22 2 2 4" xfId="10525" xr:uid="{00000000-0005-0000-0000-00007C300000}"/>
    <cellStyle name="Output 22 2 2 5" xfId="10038" xr:uid="{00000000-0005-0000-0000-00007D300000}"/>
    <cellStyle name="Output 22 2 3" xfId="5512" xr:uid="{00000000-0005-0000-0000-00007E300000}"/>
    <cellStyle name="Output 22 2 3 2" xfId="8462" xr:uid="{00000000-0005-0000-0000-00007F300000}"/>
    <cellStyle name="Output 22 2 3 2 2" xfId="13202" xr:uid="{00000000-0005-0000-0000-000080300000}"/>
    <cellStyle name="Output 22 2 3 2 3" xfId="15731" xr:uid="{00000000-0005-0000-0000-000081300000}"/>
    <cellStyle name="Output 22 2 4" xfId="5066" xr:uid="{00000000-0005-0000-0000-000082300000}"/>
    <cellStyle name="Output 22 2 4 2" xfId="8018" xr:uid="{00000000-0005-0000-0000-000083300000}"/>
    <cellStyle name="Output 22 2 4 2 2" xfId="12758" xr:uid="{00000000-0005-0000-0000-000084300000}"/>
    <cellStyle name="Output 22 2 4 2 3" xfId="15287" xr:uid="{00000000-0005-0000-0000-000085300000}"/>
    <cellStyle name="Output 22 2 5" xfId="6169" xr:uid="{00000000-0005-0000-0000-000086300000}"/>
    <cellStyle name="Output 22 2 5 2" xfId="11083" xr:uid="{00000000-0005-0000-0000-000087300000}"/>
    <cellStyle name="Output 22 2 6" xfId="6964" xr:uid="{00000000-0005-0000-0000-000088300000}"/>
    <cellStyle name="Output 22 2 6 2" xfId="11733" xr:uid="{00000000-0005-0000-0000-000089300000}"/>
    <cellStyle name="Output 22 2 6 3" xfId="14272" xr:uid="{00000000-0005-0000-0000-00008A300000}"/>
    <cellStyle name="Output 22 2 7" xfId="9743" xr:uid="{00000000-0005-0000-0000-00008B300000}"/>
    <cellStyle name="Output 22 2 8" xfId="9279" xr:uid="{00000000-0005-0000-0000-00008C300000}"/>
    <cellStyle name="Output 22 3" xfId="2690" xr:uid="{00000000-0005-0000-0000-00008D300000}"/>
    <cellStyle name="Output 22 3 2" xfId="5511" xr:uid="{00000000-0005-0000-0000-00008E300000}"/>
    <cellStyle name="Output 22 3 2 2" xfId="8461" xr:uid="{00000000-0005-0000-0000-00008F300000}"/>
    <cellStyle name="Output 22 3 2 2 2" xfId="13201" xr:uid="{00000000-0005-0000-0000-000090300000}"/>
    <cellStyle name="Output 22 3 2 2 3" xfId="15730" xr:uid="{00000000-0005-0000-0000-000091300000}"/>
    <cellStyle name="Output 22 3 3" xfId="5065" xr:uid="{00000000-0005-0000-0000-000092300000}"/>
    <cellStyle name="Output 22 3 3 2" xfId="8017" xr:uid="{00000000-0005-0000-0000-000093300000}"/>
    <cellStyle name="Output 22 3 3 2 2" xfId="12757" xr:uid="{00000000-0005-0000-0000-000094300000}"/>
    <cellStyle name="Output 22 3 3 2 3" xfId="15286" xr:uid="{00000000-0005-0000-0000-000095300000}"/>
    <cellStyle name="Output 22 3 4" xfId="6963" xr:uid="{00000000-0005-0000-0000-000096300000}"/>
    <cellStyle name="Output 22 3 4 2" xfId="11732" xr:uid="{00000000-0005-0000-0000-000097300000}"/>
    <cellStyle name="Output 22 3 4 3" xfId="14271" xr:uid="{00000000-0005-0000-0000-000098300000}"/>
    <cellStyle name="Output 22 3 5" xfId="9742" xr:uid="{00000000-0005-0000-0000-000099300000}"/>
    <cellStyle name="Output 22 3 6" xfId="10272" xr:uid="{00000000-0005-0000-0000-00009A300000}"/>
    <cellStyle name="Output 22 4" xfId="4469" xr:uid="{00000000-0005-0000-0000-00009B300000}"/>
    <cellStyle name="Output 22 4 2" xfId="5955" xr:uid="{00000000-0005-0000-0000-00009C300000}"/>
    <cellStyle name="Output 22 4 2 2" xfId="8905" xr:uid="{00000000-0005-0000-0000-00009D300000}"/>
    <cellStyle name="Output 22 4 2 2 2" xfId="13645" xr:uid="{00000000-0005-0000-0000-00009E300000}"/>
    <cellStyle name="Output 22 4 2 2 3" xfId="16174" xr:uid="{00000000-0005-0000-0000-00009F300000}"/>
    <cellStyle name="Output 22 4 3" xfId="7446" xr:uid="{00000000-0005-0000-0000-0000A0300000}"/>
    <cellStyle name="Output 22 4 3 2" xfId="12186" xr:uid="{00000000-0005-0000-0000-0000A1300000}"/>
    <cellStyle name="Output 22 4 3 3" xfId="14715" xr:uid="{00000000-0005-0000-0000-0000A2300000}"/>
    <cellStyle name="Output 22 4 4" xfId="10524" xr:uid="{00000000-0005-0000-0000-0000A3300000}"/>
    <cellStyle name="Output 22 4 5" xfId="9111" xr:uid="{00000000-0005-0000-0000-0000A4300000}"/>
    <cellStyle name="Output 22 5" xfId="4704" xr:uid="{00000000-0005-0000-0000-0000A5300000}"/>
    <cellStyle name="Output 22 5 2" xfId="7658" xr:uid="{00000000-0005-0000-0000-0000A6300000}"/>
    <cellStyle name="Output 22 5 2 2" xfId="12398" xr:uid="{00000000-0005-0000-0000-0000A7300000}"/>
    <cellStyle name="Output 22 5 2 3" xfId="14927" xr:uid="{00000000-0005-0000-0000-0000A8300000}"/>
    <cellStyle name="Output 22 5 3" xfId="10737" xr:uid="{00000000-0005-0000-0000-0000A9300000}"/>
    <cellStyle name="Output 22 5 4" xfId="9012" xr:uid="{00000000-0005-0000-0000-0000AA300000}"/>
    <cellStyle name="Output 22 6" xfId="6170" xr:uid="{00000000-0005-0000-0000-0000AB300000}"/>
    <cellStyle name="Output 22 6 2" xfId="11084" xr:uid="{00000000-0005-0000-0000-0000AC300000}"/>
    <cellStyle name="Output 23" xfId="1847" xr:uid="{00000000-0005-0000-0000-0000AD300000}"/>
    <cellStyle name="Output 23 2" xfId="2693" xr:uid="{00000000-0005-0000-0000-0000AE300000}"/>
    <cellStyle name="Output 23 2 2" xfId="4472" xr:uid="{00000000-0005-0000-0000-0000AF300000}"/>
    <cellStyle name="Output 23 2 2 2" xfId="5958" xr:uid="{00000000-0005-0000-0000-0000B0300000}"/>
    <cellStyle name="Output 23 2 2 2 2" xfId="8908" xr:uid="{00000000-0005-0000-0000-0000B1300000}"/>
    <cellStyle name="Output 23 2 2 2 2 2" xfId="13648" xr:uid="{00000000-0005-0000-0000-0000B2300000}"/>
    <cellStyle name="Output 23 2 2 2 2 3" xfId="16177" xr:uid="{00000000-0005-0000-0000-0000B3300000}"/>
    <cellStyle name="Output 23 2 2 3" xfId="7449" xr:uid="{00000000-0005-0000-0000-0000B4300000}"/>
    <cellStyle name="Output 23 2 2 3 2" xfId="12189" xr:uid="{00000000-0005-0000-0000-0000B5300000}"/>
    <cellStyle name="Output 23 2 2 3 3" xfId="14718" xr:uid="{00000000-0005-0000-0000-0000B6300000}"/>
    <cellStyle name="Output 23 2 2 4" xfId="10527" xr:uid="{00000000-0005-0000-0000-0000B7300000}"/>
    <cellStyle name="Output 23 2 2 5" xfId="10037" xr:uid="{00000000-0005-0000-0000-0000B8300000}"/>
    <cellStyle name="Output 23 2 3" xfId="5514" xr:uid="{00000000-0005-0000-0000-0000B9300000}"/>
    <cellStyle name="Output 23 2 3 2" xfId="8464" xr:uid="{00000000-0005-0000-0000-0000BA300000}"/>
    <cellStyle name="Output 23 2 3 2 2" xfId="13204" xr:uid="{00000000-0005-0000-0000-0000BB300000}"/>
    <cellStyle name="Output 23 2 3 2 3" xfId="15733" xr:uid="{00000000-0005-0000-0000-0000BC300000}"/>
    <cellStyle name="Output 23 2 4" xfId="5068" xr:uid="{00000000-0005-0000-0000-0000BD300000}"/>
    <cellStyle name="Output 23 2 4 2" xfId="8020" xr:uid="{00000000-0005-0000-0000-0000BE300000}"/>
    <cellStyle name="Output 23 2 4 2 2" xfId="12760" xr:uid="{00000000-0005-0000-0000-0000BF300000}"/>
    <cellStyle name="Output 23 2 4 2 3" xfId="15289" xr:uid="{00000000-0005-0000-0000-0000C0300000}"/>
    <cellStyle name="Output 23 2 5" xfId="6167" xr:uid="{00000000-0005-0000-0000-0000C1300000}"/>
    <cellStyle name="Output 23 2 5 2" xfId="11081" xr:uid="{00000000-0005-0000-0000-0000C2300000}"/>
    <cellStyle name="Output 23 2 6" xfId="6966" xr:uid="{00000000-0005-0000-0000-0000C3300000}"/>
    <cellStyle name="Output 23 2 6 2" xfId="11735" xr:uid="{00000000-0005-0000-0000-0000C4300000}"/>
    <cellStyle name="Output 23 2 6 3" xfId="14274" xr:uid="{00000000-0005-0000-0000-0000C5300000}"/>
    <cellStyle name="Output 23 2 7" xfId="9745" xr:uid="{00000000-0005-0000-0000-0000C6300000}"/>
    <cellStyle name="Output 23 2 8" xfId="9278" xr:uid="{00000000-0005-0000-0000-0000C7300000}"/>
    <cellStyle name="Output 23 3" xfId="2692" xr:uid="{00000000-0005-0000-0000-0000C8300000}"/>
    <cellStyle name="Output 23 3 2" xfId="5513" xr:uid="{00000000-0005-0000-0000-0000C9300000}"/>
    <cellStyle name="Output 23 3 2 2" xfId="8463" xr:uid="{00000000-0005-0000-0000-0000CA300000}"/>
    <cellStyle name="Output 23 3 2 2 2" xfId="13203" xr:uid="{00000000-0005-0000-0000-0000CB300000}"/>
    <cellStyle name="Output 23 3 2 2 3" xfId="15732" xr:uid="{00000000-0005-0000-0000-0000CC300000}"/>
    <cellStyle name="Output 23 3 3" xfId="5067" xr:uid="{00000000-0005-0000-0000-0000CD300000}"/>
    <cellStyle name="Output 23 3 3 2" xfId="8019" xr:uid="{00000000-0005-0000-0000-0000CE300000}"/>
    <cellStyle name="Output 23 3 3 2 2" xfId="12759" xr:uid="{00000000-0005-0000-0000-0000CF300000}"/>
    <cellStyle name="Output 23 3 3 2 3" xfId="15288" xr:uid="{00000000-0005-0000-0000-0000D0300000}"/>
    <cellStyle name="Output 23 3 4" xfId="6965" xr:uid="{00000000-0005-0000-0000-0000D1300000}"/>
    <cellStyle name="Output 23 3 4 2" xfId="11734" xr:uid="{00000000-0005-0000-0000-0000D2300000}"/>
    <cellStyle name="Output 23 3 4 3" xfId="14273" xr:uid="{00000000-0005-0000-0000-0000D3300000}"/>
    <cellStyle name="Output 23 3 5" xfId="9744" xr:uid="{00000000-0005-0000-0000-0000D4300000}"/>
    <cellStyle name="Output 23 3 6" xfId="10271" xr:uid="{00000000-0005-0000-0000-0000D5300000}"/>
    <cellStyle name="Output 23 4" xfId="4471" xr:uid="{00000000-0005-0000-0000-0000D6300000}"/>
    <cellStyle name="Output 23 4 2" xfId="5957" xr:uid="{00000000-0005-0000-0000-0000D7300000}"/>
    <cellStyle name="Output 23 4 2 2" xfId="8907" xr:uid="{00000000-0005-0000-0000-0000D8300000}"/>
    <cellStyle name="Output 23 4 2 2 2" xfId="13647" xr:uid="{00000000-0005-0000-0000-0000D9300000}"/>
    <cellStyle name="Output 23 4 2 2 3" xfId="16176" xr:uid="{00000000-0005-0000-0000-0000DA300000}"/>
    <cellStyle name="Output 23 4 3" xfId="7448" xr:uid="{00000000-0005-0000-0000-0000DB300000}"/>
    <cellStyle name="Output 23 4 3 2" xfId="12188" xr:uid="{00000000-0005-0000-0000-0000DC300000}"/>
    <cellStyle name="Output 23 4 3 3" xfId="14717" xr:uid="{00000000-0005-0000-0000-0000DD300000}"/>
    <cellStyle name="Output 23 4 4" xfId="10526" xr:uid="{00000000-0005-0000-0000-0000DE300000}"/>
    <cellStyle name="Output 23 4 5" xfId="9110" xr:uid="{00000000-0005-0000-0000-0000DF300000}"/>
    <cellStyle name="Output 23 5" xfId="4705" xr:uid="{00000000-0005-0000-0000-0000E0300000}"/>
    <cellStyle name="Output 23 5 2" xfId="7659" xr:uid="{00000000-0005-0000-0000-0000E1300000}"/>
    <cellStyle name="Output 23 5 2 2" xfId="12399" xr:uid="{00000000-0005-0000-0000-0000E2300000}"/>
    <cellStyle name="Output 23 5 2 3" xfId="14928" xr:uid="{00000000-0005-0000-0000-0000E3300000}"/>
    <cellStyle name="Output 23 5 3" xfId="10738" xr:uid="{00000000-0005-0000-0000-0000E4300000}"/>
    <cellStyle name="Output 23 5 4" xfId="9934" xr:uid="{00000000-0005-0000-0000-0000E5300000}"/>
    <cellStyle name="Output 23 6" xfId="6168" xr:uid="{00000000-0005-0000-0000-0000E6300000}"/>
    <cellStyle name="Output 23 6 2" xfId="11082" xr:uid="{00000000-0005-0000-0000-0000E7300000}"/>
    <cellStyle name="Output 24" xfId="1848" xr:uid="{00000000-0005-0000-0000-0000E8300000}"/>
    <cellStyle name="Output 24 2" xfId="2695" xr:uid="{00000000-0005-0000-0000-0000E9300000}"/>
    <cellStyle name="Output 24 2 2" xfId="4474" xr:uid="{00000000-0005-0000-0000-0000EA300000}"/>
    <cellStyle name="Output 24 2 2 2" xfId="5960" xr:uid="{00000000-0005-0000-0000-0000EB300000}"/>
    <cellStyle name="Output 24 2 2 2 2" xfId="8910" xr:uid="{00000000-0005-0000-0000-0000EC300000}"/>
    <cellStyle name="Output 24 2 2 2 2 2" xfId="13650" xr:uid="{00000000-0005-0000-0000-0000ED300000}"/>
    <cellStyle name="Output 24 2 2 2 2 3" xfId="16179" xr:uid="{00000000-0005-0000-0000-0000EE300000}"/>
    <cellStyle name="Output 24 2 2 3" xfId="7451" xr:uid="{00000000-0005-0000-0000-0000EF300000}"/>
    <cellStyle name="Output 24 2 2 3 2" xfId="12191" xr:uid="{00000000-0005-0000-0000-0000F0300000}"/>
    <cellStyle name="Output 24 2 2 3 3" xfId="14720" xr:uid="{00000000-0005-0000-0000-0000F1300000}"/>
    <cellStyle name="Output 24 2 2 4" xfId="10529" xr:uid="{00000000-0005-0000-0000-0000F2300000}"/>
    <cellStyle name="Output 24 2 2 5" xfId="10036" xr:uid="{00000000-0005-0000-0000-0000F3300000}"/>
    <cellStyle name="Output 24 2 3" xfId="5516" xr:uid="{00000000-0005-0000-0000-0000F4300000}"/>
    <cellStyle name="Output 24 2 3 2" xfId="8466" xr:uid="{00000000-0005-0000-0000-0000F5300000}"/>
    <cellStyle name="Output 24 2 3 2 2" xfId="13206" xr:uid="{00000000-0005-0000-0000-0000F6300000}"/>
    <cellStyle name="Output 24 2 3 2 3" xfId="15735" xr:uid="{00000000-0005-0000-0000-0000F7300000}"/>
    <cellStyle name="Output 24 2 4" xfId="5070" xr:uid="{00000000-0005-0000-0000-0000F8300000}"/>
    <cellStyle name="Output 24 2 4 2" xfId="8022" xr:uid="{00000000-0005-0000-0000-0000F9300000}"/>
    <cellStyle name="Output 24 2 4 2 2" xfId="12762" xr:uid="{00000000-0005-0000-0000-0000FA300000}"/>
    <cellStyle name="Output 24 2 4 2 3" xfId="15291" xr:uid="{00000000-0005-0000-0000-0000FB300000}"/>
    <cellStyle name="Output 24 2 5" xfId="6165" xr:uid="{00000000-0005-0000-0000-0000FC300000}"/>
    <cellStyle name="Output 24 2 5 2" xfId="11079" xr:uid="{00000000-0005-0000-0000-0000FD300000}"/>
    <cellStyle name="Output 24 2 6" xfId="6968" xr:uid="{00000000-0005-0000-0000-0000FE300000}"/>
    <cellStyle name="Output 24 2 6 2" xfId="11737" xr:uid="{00000000-0005-0000-0000-0000FF300000}"/>
    <cellStyle name="Output 24 2 6 3" xfId="14276" xr:uid="{00000000-0005-0000-0000-000000310000}"/>
    <cellStyle name="Output 24 2 7" xfId="9747" xr:uid="{00000000-0005-0000-0000-000001310000}"/>
    <cellStyle name="Output 24 2 8" xfId="9277" xr:uid="{00000000-0005-0000-0000-000002310000}"/>
    <cellStyle name="Output 24 3" xfId="2694" xr:uid="{00000000-0005-0000-0000-000003310000}"/>
    <cellStyle name="Output 24 3 2" xfId="5515" xr:uid="{00000000-0005-0000-0000-000004310000}"/>
    <cellStyle name="Output 24 3 2 2" xfId="8465" xr:uid="{00000000-0005-0000-0000-000005310000}"/>
    <cellStyle name="Output 24 3 2 2 2" xfId="13205" xr:uid="{00000000-0005-0000-0000-000006310000}"/>
    <cellStyle name="Output 24 3 2 2 3" xfId="15734" xr:uid="{00000000-0005-0000-0000-000007310000}"/>
    <cellStyle name="Output 24 3 3" xfId="5069" xr:uid="{00000000-0005-0000-0000-000008310000}"/>
    <cellStyle name="Output 24 3 3 2" xfId="8021" xr:uid="{00000000-0005-0000-0000-000009310000}"/>
    <cellStyle name="Output 24 3 3 2 2" xfId="12761" xr:uid="{00000000-0005-0000-0000-00000A310000}"/>
    <cellStyle name="Output 24 3 3 2 3" xfId="15290" xr:uid="{00000000-0005-0000-0000-00000B310000}"/>
    <cellStyle name="Output 24 3 4" xfId="6967" xr:uid="{00000000-0005-0000-0000-00000C310000}"/>
    <cellStyle name="Output 24 3 4 2" xfId="11736" xr:uid="{00000000-0005-0000-0000-00000D310000}"/>
    <cellStyle name="Output 24 3 4 3" xfId="14275" xr:uid="{00000000-0005-0000-0000-00000E310000}"/>
    <cellStyle name="Output 24 3 5" xfId="9746" xr:uid="{00000000-0005-0000-0000-00000F310000}"/>
    <cellStyle name="Output 24 3 6" xfId="10270" xr:uid="{00000000-0005-0000-0000-000010310000}"/>
    <cellStyle name="Output 24 4" xfId="4473" xr:uid="{00000000-0005-0000-0000-000011310000}"/>
    <cellStyle name="Output 24 4 2" xfId="5959" xr:uid="{00000000-0005-0000-0000-000012310000}"/>
    <cellStyle name="Output 24 4 2 2" xfId="8909" xr:uid="{00000000-0005-0000-0000-000013310000}"/>
    <cellStyle name="Output 24 4 2 2 2" xfId="13649" xr:uid="{00000000-0005-0000-0000-000014310000}"/>
    <cellStyle name="Output 24 4 2 2 3" xfId="16178" xr:uid="{00000000-0005-0000-0000-000015310000}"/>
    <cellStyle name="Output 24 4 3" xfId="7450" xr:uid="{00000000-0005-0000-0000-000016310000}"/>
    <cellStyle name="Output 24 4 3 2" xfId="12190" xr:uid="{00000000-0005-0000-0000-000017310000}"/>
    <cellStyle name="Output 24 4 3 3" xfId="14719" xr:uid="{00000000-0005-0000-0000-000018310000}"/>
    <cellStyle name="Output 24 4 4" xfId="10528" xr:uid="{00000000-0005-0000-0000-000019310000}"/>
    <cellStyle name="Output 24 4 5" xfId="9109" xr:uid="{00000000-0005-0000-0000-00001A310000}"/>
    <cellStyle name="Output 24 5" xfId="4706" xr:uid="{00000000-0005-0000-0000-00001B310000}"/>
    <cellStyle name="Output 24 5 2" xfId="7660" xr:uid="{00000000-0005-0000-0000-00001C310000}"/>
    <cellStyle name="Output 24 5 2 2" xfId="12400" xr:uid="{00000000-0005-0000-0000-00001D310000}"/>
    <cellStyle name="Output 24 5 2 3" xfId="14929" xr:uid="{00000000-0005-0000-0000-00001E310000}"/>
    <cellStyle name="Output 24 5 3" xfId="10739" xr:uid="{00000000-0005-0000-0000-00001F310000}"/>
    <cellStyle name="Output 24 5 4" xfId="9011" xr:uid="{00000000-0005-0000-0000-000020310000}"/>
    <cellStyle name="Output 24 6" xfId="6166" xr:uid="{00000000-0005-0000-0000-000021310000}"/>
    <cellStyle name="Output 24 6 2" xfId="11080" xr:uid="{00000000-0005-0000-0000-000022310000}"/>
    <cellStyle name="Output 25" xfId="1849" xr:uid="{00000000-0005-0000-0000-000023310000}"/>
    <cellStyle name="Output 25 2" xfId="2697" xr:uid="{00000000-0005-0000-0000-000024310000}"/>
    <cellStyle name="Output 25 2 2" xfId="4476" xr:uid="{00000000-0005-0000-0000-000025310000}"/>
    <cellStyle name="Output 25 2 2 2" xfId="5962" xr:uid="{00000000-0005-0000-0000-000026310000}"/>
    <cellStyle name="Output 25 2 2 2 2" xfId="8912" xr:uid="{00000000-0005-0000-0000-000027310000}"/>
    <cellStyle name="Output 25 2 2 2 2 2" xfId="13652" xr:uid="{00000000-0005-0000-0000-000028310000}"/>
    <cellStyle name="Output 25 2 2 2 2 3" xfId="16181" xr:uid="{00000000-0005-0000-0000-000029310000}"/>
    <cellStyle name="Output 25 2 2 3" xfId="7453" xr:uid="{00000000-0005-0000-0000-00002A310000}"/>
    <cellStyle name="Output 25 2 2 3 2" xfId="12193" xr:uid="{00000000-0005-0000-0000-00002B310000}"/>
    <cellStyle name="Output 25 2 2 3 3" xfId="14722" xr:uid="{00000000-0005-0000-0000-00002C310000}"/>
    <cellStyle name="Output 25 2 2 4" xfId="10531" xr:uid="{00000000-0005-0000-0000-00002D310000}"/>
    <cellStyle name="Output 25 2 2 5" xfId="10035" xr:uid="{00000000-0005-0000-0000-00002E310000}"/>
    <cellStyle name="Output 25 2 3" xfId="5518" xr:uid="{00000000-0005-0000-0000-00002F310000}"/>
    <cellStyle name="Output 25 2 3 2" xfId="8468" xr:uid="{00000000-0005-0000-0000-000030310000}"/>
    <cellStyle name="Output 25 2 3 2 2" xfId="13208" xr:uid="{00000000-0005-0000-0000-000031310000}"/>
    <cellStyle name="Output 25 2 3 2 3" xfId="15737" xr:uid="{00000000-0005-0000-0000-000032310000}"/>
    <cellStyle name="Output 25 2 4" xfId="5072" xr:uid="{00000000-0005-0000-0000-000033310000}"/>
    <cellStyle name="Output 25 2 4 2" xfId="8024" xr:uid="{00000000-0005-0000-0000-000034310000}"/>
    <cellStyle name="Output 25 2 4 2 2" xfId="12764" xr:uid="{00000000-0005-0000-0000-000035310000}"/>
    <cellStyle name="Output 25 2 4 2 3" xfId="15293" xr:uid="{00000000-0005-0000-0000-000036310000}"/>
    <cellStyle name="Output 25 2 5" xfId="6163" xr:uid="{00000000-0005-0000-0000-000037310000}"/>
    <cellStyle name="Output 25 2 5 2" xfId="11077" xr:uid="{00000000-0005-0000-0000-000038310000}"/>
    <cellStyle name="Output 25 2 6" xfId="6970" xr:uid="{00000000-0005-0000-0000-000039310000}"/>
    <cellStyle name="Output 25 2 6 2" xfId="11739" xr:uid="{00000000-0005-0000-0000-00003A310000}"/>
    <cellStyle name="Output 25 2 6 3" xfId="14278" xr:uid="{00000000-0005-0000-0000-00003B310000}"/>
    <cellStyle name="Output 25 2 7" xfId="9749" xr:uid="{00000000-0005-0000-0000-00003C310000}"/>
    <cellStyle name="Output 25 2 8" xfId="9276" xr:uid="{00000000-0005-0000-0000-00003D310000}"/>
    <cellStyle name="Output 25 3" xfId="2696" xr:uid="{00000000-0005-0000-0000-00003E310000}"/>
    <cellStyle name="Output 25 3 2" xfId="5517" xr:uid="{00000000-0005-0000-0000-00003F310000}"/>
    <cellStyle name="Output 25 3 2 2" xfId="8467" xr:uid="{00000000-0005-0000-0000-000040310000}"/>
    <cellStyle name="Output 25 3 2 2 2" xfId="13207" xr:uid="{00000000-0005-0000-0000-000041310000}"/>
    <cellStyle name="Output 25 3 2 2 3" xfId="15736" xr:uid="{00000000-0005-0000-0000-000042310000}"/>
    <cellStyle name="Output 25 3 3" xfId="5071" xr:uid="{00000000-0005-0000-0000-000043310000}"/>
    <cellStyle name="Output 25 3 3 2" xfId="8023" xr:uid="{00000000-0005-0000-0000-000044310000}"/>
    <cellStyle name="Output 25 3 3 2 2" xfId="12763" xr:uid="{00000000-0005-0000-0000-000045310000}"/>
    <cellStyle name="Output 25 3 3 2 3" xfId="15292" xr:uid="{00000000-0005-0000-0000-000046310000}"/>
    <cellStyle name="Output 25 3 4" xfId="6969" xr:uid="{00000000-0005-0000-0000-000047310000}"/>
    <cellStyle name="Output 25 3 4 2" xfId="11738" xr:uid="{00000000-0005-0000-0000-000048310000}"/>
    <cellStyle name="Output 25 3 4 3" xfId="14277" xr:uid="{00000000-0005-0000-0000-000049310000}"/>
    <cellStyle name="Output 25 3 5" xfId="9748" xr:uid="{00000000-0005-0000-0000-00004A310000}"/>
    <cellStyle name="Output 25 3 6" xfId="10269" xr:uid="{00000000-0005-0000-0000-00004B310000}"/>
    <cellStyle name="Output 25 4" xfId="4475" xr:uid="{00000000-0005-0000-0000-00004C310000}"/>
    <cellStyle name="Output 25 4 2" xfId="5961" xr:uid="{00000000-0005-0000-0000-00004D310000}"/>
    <cellStyle name="Output 25 4 2 2" xfId="8911" xr:uid="{00000000-0005-0000-0000-00004E310000}"/>
    <cellStyle name="Output 25 4 2 2 2" xfId="13651" xr:uid="{00000000-0005-0000-0000-00004F310000}"/>
    <cellStyle name="Output 25 4 2 2 3" xfId="16180" xr:uid="{00000000-0005-0000-0000-000050310000}"/>
    <cellStyle name="Output 25 4 3" xfId="7452" xr:uid="{00000000-0005-0000-0000-000051310000}"/>
    <cellStyle name="Output 25 4 3 2" xfId="12192" xr:uid="{00000000-0005-0000-0000-000052310000}"/>
    <cellStyle name="Output 25 4 3 3" xfId="14721" xr:uid="{00000000-0005-0000-0000-000053310000}"/>
    <cellStyle name="Output 25 4 4" xfId="10530" xr:uid="{00000000-0005-0000-0000-000054310000}"/>
    <cellStyle name="Output 25 4 5" xfId="9108" xr:uid="{00000000-0005-0000-0000-000055310000}"/>
    <cellStyle name="Output 25 5" xfId="4707" xr:uid="{00000000-0005-0000-0000-000056310000}"/>
    <cellStyle name="Output 25 5 2" xfId="7661" xr:uid="{00000000-0005-0000-0000-000057310000}"/>
    <cellStyle name="Output 25 5 2 2" xfId="12401" xr:uid="{00000000-0005-0000-0000-000058310000}"/>
    <cellStyle name="Output 25 5 2 3" xfId="14930" xr:uid="{00000000-0005-0000-0000-000059310000}"/>
    <cellStyle name="Output 25 5 3" xfId="10740" xr:uid="{00000000-0005-0000-0000-00005A310000}"/>
    <cellStyle name="Output 25 5 4" xfId="9933" xr:uid="{00000000-0005-0000-0000-00005B310000}"/>
    <cellStyle name="Output 25 6" xfId="6164" xr:uid="{00000000-0005-0000-0000-00005C310000}"/>
    <cellStyle name="Output 25 6 2" xfId="11078" xr:uid="{00000000-0005-0000-0000-00005D310000}"/>
    <cellStyle name="Output 26" xfId="1850" xr:uid="{00000000-0005-0000-0000-00005E310000}"/>
    <cellStyle name="Output 26 2" xfId="2699" xr:uid="{00000000-0005-0000-0000-00005F310000}"/>
    <cellStyle name="Output 26 2 2" xfId="4478" xr:uid="{00000000-0005-0000-0000-000060310000}"/>
    <cellStyle name="Output 26 2 2 2" xfId="5964" xr:uid="{00000000-0005-0000-0000-000061310000}"/>
    <cellStyle name="Output 26 2 2 2 2" xfId="8914" xr:uid="{00000000-0005-0000-0000-000062310000}"/>
    <cellStyle name="Output 26 2 2 2 2 2" xfId="13654" xr:uid="{00000000-0005-0000-0000-000063310000}"/>
    <cellStyle name="Output 26 2 2 2 2 3" xfId="16183" xr:uid="{00000000-0005-0000-0000-000064310000}"/>
    <cellStyle name="Output 26 2 2 3" xfId="7455" xr:uid="{00000000-0005-0000-0000-000065310000}"/>
    <cellStyle name="Output 26 2 2 3 2" xfId="12195" xr:uid="{00000000-0005-0000-0000-000066310000}"/>
    <cellStyle name="Output 26 2 2 3 3" xfId="14724" xr:uid="{00000000-0005-0000-0000-000067310000}"/>
    <cellStyle name="Output 26 2 2 4" xfId="10533" xr:uid="{00000000-0005-0000-0000-000068310000}"/>
    <cellStyle name="Output 26 2 2 5" xfId="10034" xr:uid="{00000000-0005-0000-0000-000069310000}"/>
    <cellStyle name="Output 26 2 3" xfId="5520" xr:uid="{00000000-0005-0000-0000-00006A310000}"/>
    <cellStyle name="Output 26 2 3 2" xfId="8470" xr:uid="{00000000-0005-0000-0000-00006B310000}"/>
    <cellStyle name="Output 26 2 3 2 2" xfId="13210" xr:uid="{00000000-0005-0000-0000-00006C310000}"/>
    <cellStyle name="Output 26 2 3 2 3" xfId="15739" xr:uid="{00000000-0005-0000-0000-00006D310000}"/>
    <cellStyle name="Output 26 2 4" xfId="5074" xr:uid="{00000000-0005-0000-0000-00006E310000}"/>
    <cellStyle name="Output 26 2 4 2" xfId="8026" xr:uid="{00000000-0005-0000-0000-00006F310000}"/>
    <cellStyle name="Output 26 2 4 2 2" xfId="12766" xr:uid="{00000000-0005-0000-0000-000070310000}"/>
    <cellStyle name="Output 26 2 4 2 3" xfId="15295" xr:uid="{00000000-0005-0000-0000-000071310000}"/>
    <cellStyle name="Output 26 2 5" xfId="6161" xr:uid="{00000000-0005-0000-0000-000072310000}"/>
    <cellStyle name="Output 26 2 5 2" xfId="11075" xr:uid="{00000000-0005-0000-0000-000073310000}"/>
    <cellStyle name="Output 26 2 6" xfId="6972" xr:uid="{00000000-0005-0000-0000-000074310000}"/>
    <cellStyle name="Output 26 2 6 2" xfId="11741" xr:uid="{00000000-0005-0000-0000-000075310000}"/>
    <cellStyle name="Output 26 2 6 3" xfId="14280" xr:uid="{00000000-0005-0000-0000-000076310000}"/>
    <cellStyle name="Output 26 2 7" xfId="9751" xr:uid="{00000000-0005-0000-0000-000077310000}"/>
    <cellStyle name="Output 26 2 8" xfId="9275" xr:uid="{00000000-0005-0000-0000-000078310000}"/>
    <cellStyle name="Output 26 3" xfId="2698" xr:uid="{00000000-0005-0000-0000-000079310000}"/>
    <cellStyle name="Output 26 3 2" xfId="5519" xr:uid="{00000000-0005-0000-0000-00007A310000}"/>
    <cellStyle name="Output 26 3 2 2" xfId="8469" xr:uid="{00000000-0005-0000-0000-00007B310000}"/>
    <cellStyle name="Output 26 3 2 2 2" xfId="13209" xr:uid="{00000000-0005-0000-0000-00007C310000}"/>
    <cellStyle name="Output 26 3 2 2 3" xfId="15738" xr:uid="{00000000-0005-0000-0000-00007D310000}"/>
    <cellStyle name="Output 26 3 3" xfId="5073" xr:uid="{00000000-0005-0000-0000-00007E310000}"/>
    <cellStyle name="Output 26 3 3 2" xfId="8025" xr:uid="{00000000-0005-0000-0000-00007F310000}"/>
    <cellStyle name="Output 26 3 3 2 2" xfId="12765" xr:uid="{00000000-0005-0000-0000-000080310000}"/>
    <cellStyle name="Output 26 3 3 2 3" xfId="15294" xr:uid="{00000000-0005-0000-0000-000081310000}"/>
    <cellStyle name="Output 26 3 4" xfId="6971" xr:uid="{00000000-0005-0000-0000-000082310000}"/>
    <cellStyle name="Output 26 3 4 2" xfId="11740" xr:uid="{00000000-0005-0000-0000-000083310000}"/>
    <cellStyle name="Output 26 3 4 3" xfId="14279" xr:uid="{00000000-0005-0000-0000-000084310000}"/>
    <cellStyle name="Output 26 3 5" xfId="9750" xr:uid="{00000000-0005-0000-0000-000085310000}"/>
    <cellStyle name="Output 26 3 6" xfId="10268" xr:uid="{00000000-0005-0000-0000-000086310000}"/>
    <cellStyle name="Output 26 4" xfId="4477" xr:uid="{00000000-0005-0000-0000-000087310000}"/>
    <cellStyle name="Output 26 4 2" xfId="5963" xr:uid="{00000000-0005-0000-0000-000088310000}"/>
    <cellStyle name="Output 26 4 2 2" xfId="8913" xr:uid="{00000000-0005-0000-0000-000089310000}"/>
    <cellStyle name="Output 26 4 2 2 2" xfId="13653" xr:uid="{00000000-0005-0000-0000-00008A310000}"/>
    <cellStyle name="Output 26 4 2 2 3" xfId="16182" xr:uid="{00000000-0005-0000-0000-00008B310000}"/>
    <cellStyle name="Output 26 4 3" xfId="7454" xr:uid="{00000000-0005-0000-0000-00008C310000}"/>
    <cellStyle name="Output 26 4 3 2" xfId="12194" xr:uid="{00000000-0005-0000-0000-00008D310000}"/>
    <cellStyle name="Output 26 4 3 3" xfId="14723" xr:uid="{00000000-0005-0000-0000-00008E310000}"/>
    <cellStyle name="Output 26 4 4" xfId="10532" xr:uid="{00000000-0005-0000-0000-00008F310000}"/>
    <cellStyle name="Output 26 4 5" xfId="9107" xr:uid="{00000000-0005-0000-0000-000090310000}"/>
    <cellStyle name="Output 26 5" xfId="4708" xr:uid="{00000000-0005-0000-0000-000091310000}"/>
    <cellStyle name="Output 26 5 2" xfId="7662" xr:uid="{00000000-0005-0000-0000-000092310000}"/>
    <cellStyle name="Output 26 5 2 2" xfId="12402" xr:uid="{00000000-0005-0000-0000-000093310000}"/>
    <cellStyle name="Output 26 5 2 3" xfId="14931" xr:uid="{00000000-0005-0000-0000-000094310000}"/>
    <cellStyle name="Output 26 5 3" xfId="10741" xr:uid="{00000000-0005-0000-0000-000095310000}"/>
    <cellStyle name="Output 26 5 4" xfId="9010" xr:uid="{00000000-0005-0000-0000-000096310000}"/>
    <cellStyle name="Output 26 6" xfId="6162" xr:uid="{00000000-0005-0000-0000-000097310000}"/>
    <cellStyle name="Output 26 6 2" xfId="11076" xr:uid="{00000000-0005-0000-0000-000098310000}"/>
    <cellStyle name="Output 27" xfId="1851" xr:uid="{00000000-0005-0000-0000-000099310000}"/>
    <cellStyle name="Output 27 2" xfId="2701" xr:uid="{00000000-0005-0000-0000-00009A310000}"/>
    <cellStyle name="Output 27 2 2" xfId="4480" xr:uid="{00000000-0005-0000-0000-00009B310000}"/>
    <cellStyle name="Output 27 2 2 2" xfId="5966" xr:uid="{00000000-0005-0000-0000-00009C310000}"/>
    <cellStyle name="Output 27 2 2 2 2" xfId="8916" xr:uid="{00000000-0005-0000-0000-00009D310000}"/>
    <cellStyle name="Output 27 2 2 2 2 2" xfId="13656" xr:uid="{00000000-0005-0000-0000-00009E310000}"/>
    <cellStyle name="Output 27 2 2 2 2 3" xfId="16185" xr:uid="{00000000-0005-0000-0000-00009F310000}"/>
    <cellStyle name="Output 27 2 2 3" xfId="7457" xr:uid="{00000000-0005-0000-0000-0000A0310000}"/>
    <cellStyle name="Output 27 2 2 3 2" xfId="12197" xr:uid="{00000000-0005-0000-0000-0000A1310000}"/>
    <cellStyle name="Output 27 2 2 3 3" xfId="14726" xr:uid="{00000000-0005-0000-0000-0000A2310000}"/>
    <cellStyle name="Output 27 2 2 4" xfId="10535" xr:uid="{00000000-0005-0000-0000-0000A3310000}"/>
    <cellStyle name="Output 27 2 2 5" xfId="10033" xr:uid="{00000000-0005-0000-0000-0000A4310000}"/>
    <cellStyle name="Output 27 2 3" xfId="5522" xr:uid="{00000000-0005-0000-0000-0000A5310000}"/>
    <cellStyle name="Output 27 2 3 2" xfId="8472" xr:uid="{00000000-0005-0000-0000-0000A6310000}"/>
    <cellStyle name="Output 27 2 3 2 2" xfId="13212" xr:uid="{00000000-0005-0000-0000-0000A7310000}"/>
    <cellStyle name="Output 27 2 3 2 3" xfId="15741" xr:uid="{00000000-0005-0000-0000-0000A8310000}"/>
    <cellStyle name="Output 27 2 4" xfId="5076" xr:uid="{00000000-0005-0000-0000-0000A9310000}"/>
    <cellStyle name="Output 27 2 4 2" xfId="8028" xr:uid="{00000000-0005-0000-0000-0000AA310000}"/>
    <cellStyle name="Output 27 2 4 2 2" xfId="12768" xr:uid="{00000000-0005-0000-0000-0000AB310000}"/>
    <cellStyle name="Output 27 2 4 2 3" xfId="15297" xr:uid="{00000000-0005-0000-0000-0000AC310000}"/>
    <cellStyle name="Output 27 2 5" xfId="6159" xr:uid="{00000000-0005-0000-0000-0000AD310000}"/>
    <cellStyle name="Output 27 2 5 2" xfId="11073" xr:uid="{00000000-0005-0000-0000-0000AE310000}"/>
    <cellStyle name="Output 27 2 6" xfId="6974" xr:uid="{00000000-0005-0000-0000-0000AF310000}"/>
    <cellStyle name="Output 27 2 6 2" xfId="11743" xr:uid="{00000000-0005-0000-0000-0000B0310000}"/>
    <cellStyle name="Output 27 2 6 3" xfId="14282" xr:uid="{00000000-0005-0000-0000-0000B1310000}"/>
    <cellStyle name="Output 27 2 7" xfId="9753" xr:uid="{00000000-0005-0000-0000-0000B2310000}"/>
    <cellStyle name="Output 27 2 8" xfId="10267" xr:uid="{00000000-0005-0000-0000-0000B3310000}"/>
    <cellStyle name="Output 27 3" xfId="2700" xr:uid="{00000000-0005-0000-0000-0000B4310000}"/>
    <cellStyle name="Output 27 3 2" xfId="5521" xr:uid="{00000000-0005-0000-0000-0000B5310000}"/>
    <cellStyle name="Output 27 3 2 2" xfId="8471" xr:uid="{00000000-0005-0000-0000-0000B6310000}"/>
    <cellStyle name="Output 27 3 2 2 2" xfId="13211" xr:uid="{00000000-0005-0000-0000-0000B7310000}"/>
    <cellStyle name="Output 27 3 2 2 3" xfId="15740" xr:uid="{00000000-0005-0000-0000-0000B8310000}"/>
    <cellStyle name="Output 27 3 3" xfId="5075" xr:uid="{00000000-0005-0000-0000-0000B9310000}"/>
    <cellStyle name="Output 27 3 3 2" xfId="8027" xr:uid="{00000000-0005-0000-0000-0000BA310000}"/>
    <cellStyle name="Output 27 3 3 2 2" xfId="12767" xr:uid="{00000000-0005-0000-0000-0000BB310000}"/>
    <cellStyle name="Output 27 3 3 2 3" xfId="15296" xr:uid="{00000000-0005-0000-0000-0000BC310000}"/>
    <cellStyle name="Output 27 3 4" xfId="6973" xr:uid="{00000000-0005-0000-0000-0000BD310000}"/>
    <cellStyle name="Output 27 3 4 2" xfId="11742" xr:uid="{00000000-0005-0000-0000-0000BE310000}"/>
    <cellStyle name="Output 27 3 4 3" xfId="14281" xr:uid="{00000000-0005-0000-0000-0000BF310000}"/>
    <cellStyle name="Output 27 3 5" xfId="9752" xr:uid="{00000000-0005-0000-0000-0000C0310000}"/>
    <cellStyle name="Output 27 3 6" xfId="58" xr:uid="{00000000-0005-0000-0000-0000C1310000}"/>
    <cellStyle name="Output 27 4" xfId="4479" xr:uid="{00000000-0005-0000-0000-0000C2310000}"/>
    <cellStyle name="Output 27 4 2" xfId="5965" xr:uid="{00000000-0005-0000-0000-0000C3310000}"/>
    <cellStyle name="Output 27 4 2 2" xfId="8915" xr:uid="{00000000-0005-0000-0000-0000C4310000}"/>
    <cellStyle name="Output 27 4 2 2 2" xfId="13655" xr:uid="{00000000-0005-0000-0000-0000C5310000}"/>
    <cellStyle name="Output 27 4 2 2 3" xfId="16184" xr:uid="{00000000-0005-0000-0000-0000C6310000}"/>
    <cellStyle name="Output 27 4 3" xfId="7456" xr:uid="{00000000-0005-0000-0000-0000C7310000}"/>
    <cellStyle name="Output 27 4 3 2" xfId="12196" xr:uid="{00000000-0005-0000-0000-0000C8310000}"/>
    <cellStyle name="Output 27 4 3 3" xfId="14725" xr:uid="{00000000-0005-0000-0000-0000C9310000}"/>
    <cellStyle name="Output 27 4 4" xfId="10534" xr:uid="{00000000-0005-0000-0000-0000CA310000}"/>
    <cellStyle name="Output 27 4 5" xfId="9106" xr:uid="{00000000-0005-0000-0000-0000CB310000}"/>
    <cellStyle name="Output 27 5" xfId="4709" xr:uid="{00000000-0005-0000-0000-0000CC310000}"/>
    <cellStyle name="Output 27 5 2" xfId="7663" xr:uid="{00000000-0005-0000-0000-0000CD310000}"/>
    <cellStyle name="Output 27 5 2 2" xfId="12403" xr:uid="{00000000-0005-0000-0000-0000CE310000}"/>
    <cellStyle name="Output 27 5 2 3" xfId="14932" xr:uid="{00000000-0005-0000-0000-0000CF310000}"/>
    <cellStyle name="Output 27 5 3" xfId="10742" xr:uid="{00000000-0005-0000-0000-0000D0310000}"/>
    <cellStyle name="Output 27 5 4" xfId="9932" xr:uid="{00000000-0005-0000-0000-0000D1310000}"/>
    <cellStyle name="Output 27 6" xfId="6160" xr:uid="{00000000-0005-0000-0000-0000D2310000}"/>
    <cellStyle name="Output 27 6 2" xfId="11074" xr:uid="{00000000-0005-0000-0000-0000D3310000}"/>
    <cellStyle name="Output 28" xfId="1852" xr:uid="{00000000-0005-0000-0000-0000D4310000}"/>
    <cellStyle name="Output 28 2" xfId="2703" xr:uid="{00000000-0005-0000-0000-0000D5310000}"/>
    <cellStyle name="Output 28 2 2" xfId="4482" xr:uid="{00000000-0005-0000-0000-0000D6310000}"/>
    <cellStyle name="Output 28 2 2 2" xfId="5968" xr:uid="{00000000-0005-0000-0000-0000D7310000}"/>
    <cellStyle name="Output 28 2 2 2 2" xfId="8918" xr:uid="{00000000-0005-0000-0000-0000D8310000}"/>
    <cellStyle name="Output 28 2 2 2 2 2" xfId="13658" xr:uid="{00000000-0005-0000-0000-0000D9310000}"/>
    <cellStyle name="Output 28 2 2 2 2 3" xfId="16187" xr:uid="{00000000-0005-0000-0000-0000DA310000}"/>
    <cellStyle name="Output 28 2 2 3" xfId="7459" xr:uid="{00000000-0005-0000-0000-0000DB310000}"/>
    <cellStyle name="Output 28 2 2 3 2" xfId="12199" xr:uid="{00000000-0005-0000-0000-0000DC310000}"/>
    <cellStyle name="Output 28 2 2 3 3" xfId="14728" xr:uid="{00000000-0005-0000-0000-0000DD310000}"/>
    <cellStyle name="Output 28 2 2 4" xfId="10537" xr:uid="{00000000-0005-0000-0000-0000DE310000}"/>
    <cellStyle name="Output 28 2 2 5" xfId="10032" xr:uid="{00000000-0005-0000-0000-0000DF310000}"/>
    <cellStyle name="Output 28 2 3" xfId="5524" xr:uid="{00000000-0005-0000-0000-0000E0310000}"/>
    <cellStyle name="Output 28 2 3 2" xfId="8474" xr:uid="{00000000-0005-0000-0000-0000E1310000}"/>
    <cellStyle name="Output 28 2 3 2 2" xfId="13214" xr:uid="{00000000-0005-0000-0000-0000E2310000}"/>
    <cellStyle name="Output 28 2 3 2 3" xfId="15743" xr:uid="{00000000-0005-0000-0000-0000E3310000}"/>
    <cellStyle name="Output 28 2 4" xfId="5078" xr:uid="{00000000-0005-0000-0000-0000E4310000}"/>
    <cellStyle name="Output 28 2 4 2" xfId="8030" xr:uid="{00000000-0005-0000-0000-0000E5310000}"/>
    <cellStyle name="Output 28 2 4 2 2" xfId="12770" xr:uid="{00000000-0005-0000-0000-0000E6310000}"/>
    <cellStyle name="Output 28 2 4 2 3" xfId="15299" xr:uid="{00000000-0005-0000-0000-0000E7310000}"/>
    <cellStyle name="Output 28 2 5" xfId="6157" xr:uid="{00000000-0005-0000-0000-0000E8310000}"/>
    <cellStyle name="Output 28 2 5 2" xfId="11071" xr:uid="{00000000-0005-0000-0000-0000E9310000}"/>
    <cellStyle name="Output 28 2 6" xfId="6976" xr:uid="{00000000-0005-0000-0000-0000EA310000}"/>
    <cellStyle name="Output 28 2 6 2" xfId="11745" xr:uid="{00000000-0005-0000-0000-0000EB310000}"/>
    <cellStyle name="Output 28 2 6 3" xfId="14284" xr:uid="{00000000-0005-0000-0000-0000EC310000}"/>
    <cellStyle name="Output 28 2 7" xfId="9755" xr:uid="{00000000-0005-0000-0000-0000ED310000}"/>
    <cellStyle name="Output 28 2 8" xfId="10935" xr:uid="{00000000-0005-0000-0000-0000EE310000}"/>
    <cellStyle name="Output 28 3" xfId="2702" xr:uid="{00000000-0005-0000-0000-0000EF310000}"/>
    <cellStyle name="Output 28 3 2" xfId="5523" xr:uid="{00000000-0005-0000-0000-0000F0310000}"/>
    <cellStyle name="Output 28 3 2 2" xfId="8473" xr:uid="{00000000-0005-0000-0000-0000F1310000}"/>
    <cellStyle name="Output 28 3 2 2 2" xfId="13213" xr:uid="{00000000-0005-0000-0000-0000F2310000}"/>
    <cellStyle name="Output 28 3 2 2 3" xfId="15742" xr:uid="{00000000-0005-0000-0000-0000F3310000}"/>
    <cellStyle name="Output 28 3 3" xfId="5077" xr:uid="{00000000-0005-0000-0000-0000F4310000}"/>
    <cellStyle name="Output 28 3 3 2" xfId="8029" xr:uid="{00000000-0005-0000-0000-0000F5310000}"/>
    <cellStyle name="Output 28 3 3 2 2" xfId="12769" xr:uid="{00000000-0005-0000-0000-0000F6310000}"/>
    <cellStyle name="Output 28 3 3 2 3" xfId="15298" xr:uid="{00000000-0005-0000-0000-0000F7310000}"/>
    <cellStyle name="Output 28 3 4" xfId="6975" xr:uid="{00000000-0005-0000-0000-0000F8310000}"/>
    <cellStyle name="Output 28 3 4 2" xfId="11744" xr:uid="{00000000-0005-0000-0000-0000F9310000}"/>
    <cellStyle name="Output 28 3 4 3" xfId="14283" xr:uid="{00000000-0005-0000-0000-0000FA310000}"/>
    <cellStyle name="Output 28 3 5" xfId="9754" xr:uid="{00000000-0005-0000-0000-0000FB310000}"/>
    <cellStyle name="Output 28 3 6" xfId="9459" xr:uid="{00000000-0005-0000-0000-0000FC310000}"/>
    <cellStyle name="Output 28 4" xfId="4481" xr:uid="{00000000-0005-0000-0000-0000FD310000}"/>
    <cellStyle name="Output 28 4 2" xfId="5967" xr:uid="{00000000-0005-0000-0000-0000FE310000}"/>
    <cellStyle name="Output 28 4 2 2" xfId="8917" xr:uid="{00000000-0005-0000-0000-0000FF310000}"/>
    <cellStyle name="Output 28 4 2 2 2" xfId="13657" xr:uid="{00000000-0005-0000-0000-000000320000}"/>
    <cellStyle name="Output 28 4 2 2 3" xfId="16186" xr:uid="{00000000-0005-0000-0000-000001320000}"/>
    <cellStyle name="Output 28 4 3" xfId="7458" xr:uid="{00000000-0005-0000-0000-000002320000}"/>
    <cellStyle name="Output 28 4 3 2" xfId="12198" xr:uid="{00000000-0005-0000-0000-000003320000}"/>
    <cellStyle name="Output 28 4 3 3" xfId="14727" xr:uid="{00000000-0005-0000-0000-000004320000}"/>
    <cellStyle name="Output 28 4 4" xfId="10536" xr:uid="{00000000-0005-0000-0000-000005320000}"/>
    <cellStyle name="Output 28 4 5" xfId="9105" xr:uid="{00000000-0005-0000-0000-000006320000}"/>
    <cellStyle name="Output 28 5" xfId="4710" xr:uid="{00000000-0005-0000-0000-000007320000}"/>
    <cellStyle name="Output 28 5 2" xfId="7664" xr:uid="{00000000-0005-0000-0000-000008320000}"/>
    <cellStyle name="Output 28 5 2 2" xfId="12404" xr:uid="{00000000-0005-0000-0000-000009320000}"/>
    <cellStyle name="Output 28 5 2 3" xfId="14933" xr:uid="{00000000-0005-0000-0000-00000A320000}"/>
    <cellStyle name="Output 28 5 3" xfId="10743" xr:uid="{00000000-0005-0000-0000-00000B320000}"/>
    <cellStyle name="Output 28 5 4" xfId="9009" xr:uid="{00000000-0005-0000-0000-00000C320000}"/>
    <cellStyle name="Output 28 6" xfId="6158" xr:uid="{00000000-0005-0000-0000-00000D320000}"/>
    <cellStyle name="Output 28 6 2" xfId="11072" xr:uid="{00000000-0005-0000-0000-00000E320000}"/>
    <cellStyle name="Output 29" xfId="1853" xr:uid="{00000000-0005-0000-0000-00000F320000}"/>
    <cellStyle name="Output 29 2" xfId="2705" xr:uid="{00000000-0005-0000-0000-000010320000}"/>
    <cellStyle name="Output 29 2 2" xfId="4484" xr:uid="{00000000-0005-0000-0000-000011320000}"/>
    <cellStyle name="Output 29 2 2 2" xfId="5970" xr:uid="{00000000-0005-0000-0000-000012320000}"/>
    <cellStyle name="Output 29 2 2 2 2" xfId="8920" xr:uid="{00000000-0005-0000-0000-000013320000}"/>
    <cellStyle name="Output 29 2 2 2 2 2" xfId="13660" xr:uid="{00000000-0005-0000-0000-000014320000}"/>
    <cellStyle name="Output 29 2 2 2 2 3" xfId="16189" xr:uid="{00000000-0005-0000-0000-000015320000}"/>
    <cellStyle name="Output 29 2 2 3" xfId="7461" xr:uid="{00000000-0005-0000-0000-000016320000}"/>
    <cellStyle name="Output 29 2 2 3 2" xfId="12201" xr:uid="{00000000-0005-0000-0000-000017320000}"/>
    <cellStyle name="Output 29 2 2 3 3" xfId="14730" xr:uid="{00000000-0005-0000-0000-000018320000}"/>
    <cellStyle name="Output 29 2 2 4" xfId="10539" xr:uid="{00000000-0005-0000-0000-000019320000}"/>
    <cellStyle name="Output 29 2 2 5" xfId="10031" xr:uid="{00000000-0005-0000-0000-00001A320000}"/>
    <cellStyle name="Output 29 2 3" xfId="5526" xr:uid="{00000000-0005-0000-0000-00001B320000}"/>
    <cellStyle name="Output 29 2 3 2" xfId="8476" xr:uid="{00000000-0005-0000-0000-00001C320000}"/>
    <cellStyle name="Output 29 2 3 2 2" xfId="13216" xr:uid="{00000000-0005-0000-0000-00001D320000}"/>
    <cellStyle name="Output 29 2 3 2 3" xfId="15745" xr:uid="{00000000-0005-0000-0000-00001E320000}"/>
    <cellStyle name="Output 29 2 4" xfId="5080" xr:uid="{00000000-0005-0000-0000-00001F320000}"/>
    <cellStyle name="Output 29 2 4 2" xfId="8032" xr:uid="{00000000-0005-0000-0000-000020320000}"/>
    <cellStyle name="Output 29 2 4 2 2" xfId="12772" xr:uid="{00000000-0005-0000-0000-000021320000}"/>
    <cellStyle name="Output 29 2 4 2 3" xfId="15301" xr:uid="{00000000-0005-0000-0000-000022320000}"/>
    <cellStyle name="Output 29 2 5" xfId="6155" xr:uid="{00000000-0005-0000-0000-000023320000}"/>
    <cellStyle name="Output 29 2 5 2" xfId="11069" xr:uid="{00000000-0005-0000-0000-000024320000}"/>
    <cellStyle name="Output 29 2 6" xfId="6978" xr:uid="{00000000-0005-0000-0000-000025320000}"/>
    <cellStyle name="Output 29 2 6 2" xfId="11747" xr:uid="{00000000-0005-0000-0000-000026320000}"/>
    <cellStyle name="Output 29 2 6 3" xfId="14286" xr:uid="{00000000-0005-0000-0000-000027320000}"/>
    <cellStyle name="Output 29 2 7" xfId="9757" xr:uid="{00000000-0005-0000-0000-000028320000}"/>
    <cellStyle name="Output 29 2 8" xfId="10891" xr:uid="{00000000-0005-0000-0000-000029320000}"/>
    <cellStyle name="Output 29 3" xfId="2704" xr:uid="{00000000-0005-0000-0000-00002A320000}"/>
    <cellStyle name="Output 29 3 2" xfId="5525" xr:uid="{00000000-0005-0000-0000-00002B320000}"/>
    <cellStyle name="Output 29 3 2 2" xfId="8475" xr:uid="{00000000-0005-0000-0000-00002C320000}"/>
    <cellStyle name="Output 29 3 2 2 2" xfId="13215" xr:uid="{00000000-0005-0000-0000-00002D320000}"/>
    <cellStyle name="Output 29 3 2 2 3" xfId="15744" xr:uid="{00000000-0005-0000-0000-00002E320000}"/>
    <cellStyle name="Output 29 3 3" xfId="5079" xr:uid="{00000000-0005-0000-0000-00002F320000}"/>
    <cellStyle name="Output 29 3 3 2" xfId="8031" xr:uid="{00000000-0005-0000-0000-000030320000}"/>
    <cellStyle name="Output 29 3 3 2 2" xfId="12771" xr:uid="{00000000-0005-0000-0000-000031320000}"/>
    <cellStyle name="Output 29 3 3 2 3" xfId="15300" xr:uid="{00000000-0005-0000-0000-000032320000}"/>
    <cellStyle name="Output 29 3 4" xfId="6977" xr:uid="{00000000-0005-0000-0000-000033320000}"/>
    <cellStyle name="Output 29 3 4 2" xfId="11746" xr:uid="{00000000-0005-0000-0000-000034320000}"/>
    <cellStyle name="Output 29 3 4 3" xfId="14285" xr:uid="{00000000-0005-0000-0000-000035320000}"/>
    <cellStyle name="Output 29 3 5" xfId="9756" xr:uid="{00000000-0005-0000-0000-000036320000}"/>
    <cellStyle name="Output 29 3 6" xfId="10849" xr:uid="{00000000-0005-0000-0000-000037320000}"/>
    <cellStyle name="Output 29 4" xfId="4483" xr:uid="{00000000-0005-0000-0000-000038320000}"/>
    <cellStyle name="Output 29 4 2" xfId="5969" xr:uid="{00000000-0005-0000-0000-000039320000}"/>
    <cellStyle name="Output 29 4 2 2" xfId="8919" xr:uid="{00000000-0005-0000-0000-00003A320000}"/>
    <cellStyle name="Output 29 4 2 2 2" xfId="13659" xr:uid="{00000000-0005-0000-0000-00003B320000}"/>
    <cellStyle name="Output 29 4 2 2 3" xfId="16188" xr:uid="{00000000-0005-0000-0000-00003C320000}"/>
    <cellStyle name="Output 29 4 3" xfId="7460" xr:uid="{00000000-0005-0000-0000-00003D320000}"/>
    <cellStyle name="Output 29 4 3 2" xfId="12200" xr:uid="{00000000-0005-0000-0000-00003E320000}"/>
    <cellStyle name="Output 29 4 3 3" xfId="14729" xr:uid="{00000000-0005-0000-0000-00003F320000}"/>
    <cellStyle name="Output 29 4 4" xfId="10538" xr:uid="{00000000-0005-0000-0000-000040320000}"/>
    <cellStyle name="Output 29 4 5" xfId="9104" xr:uid="{00000000-0005-0000-0000-000041320000}"/>
    <cellStyle name="Output 29 5" xfId="4711" xr:uid="{00000000-0005-0000-0000-000042320000}"/>
    <cellStyle name="Output 29 5 2" xfId="7665" xr:uid="{00000000-0005-0000-0000-000043320000}"/>
    <cellStyle name="Output 29 5 2 2" xfId="12405" xr:uid="{00000000-0005-0000-0000-000044320000}"/>
    <cellStyle name="Output 29 5 2 3" xfId="14934" xr:uid="{00000000-0005-0000-0000-000045320000}"/>
    <cellStyle name="Output 29 5 3" xfId="10744" xr:uid="{00000000-0005-0000-0000-000046320000}"/>
    <cellStyle name="Output 29 5 4" xfId="9931" xr:uid="{00000000-0005-0000-0000-000047320000}"/>
    <cellStyle name="Output 29 6" xfId="6156" xr:uid="{00000000-0005-0000-0000-000048320000}"/>
    <cellStyle name="Output 29 6 2" xfId="11070" xr:uid="{00000000-0005-0000-0000-000049320000}"/>
    <cellStyle name="Output 3" xfId="1854" xr:uid="{00000000-0005-0000-0000-00004A320000}"/>
    <cellStyle name="Output 3 2" xfId="2707" xr:uid="{00000000-0005-0000-0000-00004B320000}"/>
    <cellStyle name="Output 3 2 2" xfId="4486" xr:uid="{00000000-0005-0000-0000-00004C320000}"/>
    <cellStyle name="Output 3 2 2 2" xfId="5972" xr:uid="{00000000-0005-0000-0000-00004D320000}"/>
    <cellStyle name="Output 3 2 2 2 2" xfId="8922" xr:uid="{00000000-0005-0000-0000-00004E320000}"/>
    <cellStyle name="Output 3 2 2 2 2 2" xfId="13662" xr:uid="{00000000-0005-0000-0000-00004F320000}"/>
    <cellStyle name="Output 3 2 2 2 2 3" xfId="16191" xr:uid="{00000000-0005-0000-0000-000050320000}"/>
    <cellStyle name="Output 3 2 2 3" xfId="7463" xr:uid="{00000000-0005-0000-0000-000051320000}"/>
    <cellStyle name="Output 3 2 2 3 2" xfId="12203" xr:uid="{00000000-0005-0000-0000-000052320000}"/>
    <cellStyle name="Output 3 2 2 3 3" xfId="14732" xr:uid="{00000000-0005-0000-0000-000053320000}"/>
    <cellStyle name="Output 3 2 2 4" xfId="10541" xr:uid="{00000000-0005-0000-0000-000054320000}"/>
    <cellStyle name="Output 3 2 2 5" xfId="10030" xr:uid="{00000000-0005-0000-0000-000055320000}"/>
    <cellStyle name="Output 3 2 3" xfId="5528" xr:uid="{00000000-0005-0000-0000-000056320000}"/>
    <cellStyle name="Output 3 2 3 2" xfId="8478" xr:uid="{00000000-0005-0000-0000-000057320000}"/>
    <cellStyle name="Output 3 2 3 2 2" xfId="13218" xr:uid="{00000000-0005-0000-0000-000058320000}"/>
    <cellStyle name="Output 3 2 3 2 3" xfId="15747" xr:uid="{00000000-0005-0000-0000-000059320000}"/>
    <cellStyle name="Output 3 2 4" xfId="5082" xr:uid="{00000000-0005-0000-0000-00005A320000}"/>
    <cellStyle name="Output 3 2 4 2" xfId="8034" xr:uid="{00000000-0005-0000-0000-00005B320000}"/>
    <cellStyle name="Output 3 2 4 2 2" xfId="12774" xr:uid="{00000000-0005-0000-0000-00005C320000}"/>
    <cellStyle name="Output 3 2 4 2 3" xfId="15303" xr:uid="{00000000-0005-0000-0000-00005D320000}"/>
    <cellStyle name="Output 3 2 5" xfId="6153" xr:uid="{00000000-0005-0000-0000-00005E320000}"/>
    <cellStyle name="Output 3 2 5 2" xfId="11067" xr:uid="{00000000-0005-0000-0000-00005F320000}"/>
    <cellStyle name="Output 3 2 6" xfId="6980" xr:uid="{00000000-0005-0000-0000-000060320000}"/>
    <cellStyle name="Output 3 2 6 2" xfId="11749" xr:uid="{00000000-0005-0000-0000-000061320000}"/>
    <cellStyle name="Output 3 2 6 3" xfId="14288" xr:uid="{00000000-0005-0000-0000-000062320000}"/>
    <cellStyle name="Output 3 2 7" xfId="9759" xr:uid="{00000000-0005-0000-0000-000063320000}"/>
    <cellStyle name="Output 3 2 8" xfId="10892" xr:uid="{00000000-0005-0000-0000-000064320000}"/>
    <cellStyle name="Output 3 3" xfId="2706" xr:uid="{00000000-0005-0000-0000-000065320000}"/>
    <cellStyle name="Output 3 3 2" xfId="5527" xr:uid="{00000000-0005-0000-0000-000066320000}"/>
    <cellStyle name="Output 3 3 2 2" xfId="8477" xr:uid="{00000000-0005-0000-0000-000067320000}"/>
    <cellStyle name="Output 3 3 2 2 2" xfId="13217" xr:uid="{00000000-0005-0000-0000-000068320000}"/>
    <cellStyle name="Output 3 3 2 2 3" xfId="15746" xr:uid="{00000000-0005-0000-0000-000069320000}"/>
    <cellStyle name="Output 3 3 3" xfId="5081" xr:uid="{00000000-0005-0000-0000-00006A320000}"/>
    <cellStyle name="Output 3 3 3 2" xfId="8033" xr:uid="{00000000-0005-0000-0000-00006B320000}"/>
    <cellStyle name="Output 3 3 3 2 2" xfId="12773" xr:uid="{00000000-0005-0000-0000-00006C320000}"/>
    <cellStyle name="Output 3 3 3 2 3" xfId="15302" xr:uid="{00000000-0005-0000-0000-00006D320000}"/>
    <cellStyle name="Output 3 3 4" xfId="6979" xr:uid="{00000000-0005-0000-0000-00006E320000}"/>
    <cellStyle name="Output 3 3 4 2" xfId="11748" xr:uid="{00000000-0005-0000-0000-00006F320000}"/>
    <cellStyle name="Output 3 3 4 3" xfId="14287" xr:uid="{00000000-0005-0000-0000-000070320000}"/>
    <cellStyle name="Output 3 3 5" xfId="9758" xr:uid="{00000000-0005-0000-0000-000071320000}"/>
    <cellStyle name="Output 3 3 6" xfId="10850" xr:uid="{00000000-0005-0000-0000-000072320000}"/>
    <cellStyle name="Output 3 4" xfId="4485" xr:uid="{00000000-0005-0000-0000-000073320000}"/>
    <cellStyle name="Output 3 4 2" xfId="5971" xr:uid="{00000000-0005-0000-0000-000074320000}"/>
    <cellStyle name="Output 3 4 2 2" xfId="8921" xr:uid="{00000000-0005-0000-0000-000075320000}"/>
    <cellStyle name="Output 3 4 2 2 2" xfId="13661" xr:uid="{00000000-0005-0000-0000-000076320000}"/>
    <cellStyle name="Output 3 4 2 2 3" xfId="16190" xr:uid="{00000000-0005-0000-0000-000077320000}"/>
    <cellStyle name="Output 3 4 3" xfId="7462" xr:uid="{00000000-0005-0000-0000-000078320000}"/>
    <cellStyle name="Output 3 4 3 2" xfId="12202" xr:uid="{00000000-0005-0000-0000-000079320000}"/>
    <cellStyle name="Output 3 4 3 3" xfId="14731" xr:uid="{00000000-0005-0000-0000-00007A320000}"/>
    <cellStyle name="Output 3 4 4" xfId="10540" xr:uid="{00000000-0005-0000-0000-00007B320000}"/>
    <cellStyle name="Output 3 4 5" xfId="9103" xr:uid="{00000000-0005-0000-0000-00007C320000}"/>
    <cellStyle name="Output 3 5" xfId="4712" xr:uid="{00000000-0005-0000-0000-00007D320000}"/>
    <cellStyle name="Output 3 5 2" xfId="7666" xr:uid="{00000000-0005-0000-0000-00007E320000}"/>
    <cellStyle name="Output 3 5 2 2" xfId="12406" xr:uid="{00000000-0005-0000-0000-00007F320000}"/>
    <cellStyle name="Output 3 5 2 3" xfId="14935" xr:uid="{00000000-0005-0000-0000-000080320000}"/>
    <cellStyle name="Output 3 5 3" xfId="10745" xr:uid="{00000000-0005-0000-0000-000081320000}"/>
    <cellStyle name="Output 3 5 4" xfId="9008" xr:uid="{00000000-0005-0000-0000-000082320000}"/>
    <cellStyle name="Output 3 6" xfId="6154" xr:uid="{00000000-0005-0000-0000-000083320000}"/>
    <cellStyle name="Output 3 6 2" xfId="11068" xr:uid="{00000000-0005-0000-0000-000084320000}"/>
    <cellStyle name="Output 30" xfId="1855" xr:uid="{00000000-0005-0000-0000-000085320000}"/>
    <cellStyle name="Output 30 2" xfId="2709" xr:uid="{00000000-0005-0000-0000-000086320000}"/>
    <cellStyle name="Output 30 2 2" xfId="4488" xr:uid="{00000000-0005-0000-0000-000087320000}"/>
    <cellStyle name="Output 30 2 2 2" xfId="5974" xr:uid="{00000000-0005-0000-0000-000088320000}"/>
    <cellStyle name="Output 30 2 2 2 2" xfId="8924" xr:uid="{00000000-0005-0000-0000-000089320000}"/>
    <cellStyle name="Output 30 2 2 2 2 2" xfId="13664" xr:uid="{00000000-0005-0000-0000-00008A320000}"/>
    <cellStyle name="Output 30 2 2 2 2 3" xfId="16193" xr:uid="{00000000-0005-0000-0000-00008B320000}"/>
    <cellStyle name="Output 30 2 2 3" xfId="7465" xr:uid="{00000000-0005-0000-0000-00008C320000}"/>
    <cellStyle name="Output 30 2 2 3 2" xfId="12205" xr:uid="{00000000-0005-0000-0000-00008D320000}"/>
    <cellStyle name="Output 30 2 2 3 3" xfId="14734" xr:uid="{00000000-0005-0000-0000-00008E320000}"/>
    <cellStyle name="Output 30 2 2 4" xfId="10543" xr:uid="{00000000-0005-0000-0000-00008F320000}"/>
    <cellStyle name="Output 30 2 2 5" xfId="10029" xr:uid="{00000000-0005-0000-0000-000090320000}"/>
    <cellStyle name="Output 30 2 3" xfId="5530" xr:uid="{00000000-0005-0000-0000-000091320000}"/>
    <cellStyle name="Output 30 2 3 2" xfId="8480" xr:uid="{00000000-0005-0000-0000-000092320000}"/>
    <cellStyle name="Output 30 2 3 2 2" xfId="13220" xr:uid="{00000000-0005-0000-0000-000093320000}"/>
    <cellStyle name="Output 30 2 3 2 3" xfId="15749" xr:uid="{00000000-0005-0000-0000-000094320000}"/>
    <cellStyle name="Output 30 2 4" xfId="5084" xr:uid="{00000000-0005-0000-0000-000095320000}"/>
    <cellStyle name="Output 30 2 4 2" xfId="8036" xr:uid="{00000000-0005-0000-0000-000096320000}"/>
    <cellStyle name="Output 30 2 4 2 2" xfId="12776" xr:uid="{00000000-0005-0000-0000-000097320000}"/>
    <cellStyle name="Output 30 2 4 2 3" xfId="15305" xr:uid="{00000000-0005-0000-0000-000098320000}"/>
    <cellStyle name="Output 30 2 5" xfId="6151" xr:uid="{00000000-0005-0000-0000-000099320000}"/>
    <cellStyle name="Output 30 2 5 2" xfId="11065" xr:uid="{00000000-0005-0000-0000-00009A320000}"/>
    <cellStyle name="Output 30 2 6" xfId="6982" xr:uid="{00000000-0005-0000-0000-00009B320000}"/>
    <cellStyle name="Output 30 2 6 2" xfId="11751" xr:uid="{00000000-0005-0000-0000-00009C320000}"/>
    <cellStyle name="Output 30 2 6 3" xfId="14290" xr:uid="{00000000-0005-0000-0000-00009D320000}"/>
    <cellStyle name="Output 30 2 7" xfId="9761" xr:uid="{00000000-0005-0000-0000-00009E320000}"/>
    <cellStyle name="Output 30 2 8" xfId="9274" xr:uid="{00000000-0005-0000-0000-00009F320000}"/>
    <cellStyle name="Output 30 3" xfId="2708" xr:uid="{00000000-0005-0000-0000-0000A0320000}"/>
    <cellStyle name="Output 30 3 2" xfId="5529" xr:uid="{00000000-0005-0000-0000-0000A1320000}"/>
    <cellStyle name="Output 30 3 2 2" xfId="8479" xr:uid="{00000000-0005-0000-0000-0000A2320000}"/>
    <cellStyle name="Output 30 3 2 2 2" xfId="13219" xr:uid="{00000000-0005-0000-0000-0000A3320000}"/>
    <cellStyle name="Output 30 3 2 2 3" xfId="15748" xr:uid="{00000000-0005-0000-0000-0000A4320000}"/>
    <cellStyle name="Output 30 3 3" xfId="5083" xr:uid="{00000000-0005-0000-0000-0000A5320000}"/>
    <cellStyle name="Output 30 3 3 2" xfId="8035" xr:uid="{00000000-0005-0000-0000-0000A6320000}"/>
    <cellStyle name="Output 30 3 3 2 2" xfId="12775" xr:uid="{00000000-0005-0000-0000-0000A7320000}"/>
    <cellStyle name="Output 30 3 3 2 3" xfId="15304" xr:uid="{00000000-0005-0000-0000-0000A8320000}"/>
    <cellStyle name="Output 30 3 4" xfId="6981" xr:uid="{00000000-0005-0000-0000-0000A9320000}"/>
    <cellStyle name="Output 30 3 4 2" xfId="11750" xr:uid="{00000000-0005-0000-0000-0000AA320000}"/>
    <cellStyle name="Output 30 3 4 3" xfId="14289" xr:uid="{00000000-0005-0000-0000-0000AB320000}"/>
    <cellStyle name="Output 30 3 5" xfId="9760" xr:uid="{00000000-0005-0000-0000-0000AC320000}"/>
    <cellStyle name="Output 30 3 6" xfId="10936" xr:uid="{00000000-0005-0000-0000-0000AD320000}"/>
    <cellStyle name="Output 30 4" xfId="4487" xr:uid="{00000000-0005-0000-0000-0000AE320000}"/>
    <cellStyle name="Output 30 4 2" xfId="5973" xr:uid="{00000000-0005-0000-0000-0000AF320000}"/>
    <cellStyle name="Output 30 4 2 2" xfId="8923" xr:uid="{00000000-0005-0000-0000-0000B0320000}"/>
    <cellStyle name="Output 30 4 2 2 2" xfId="13663" xr:uid="{00000000-0005-0000-0000-0000B1320000}"/>
    <cellStyle name="Output 30 4 2 2 3" xfId="16192" xr:uid="{00000000-0005-0000-0000-0000B2320000}"/>
    <cellStyle name="Output 30 4 3" xfId="7464" xr:uid="{00000000-0005-0000-0000-0000B3320000}"/>
    <cellStyle name="Output 30 4 3 2" xfId="12204" xr:uid="{00000000-0005-0000-0000-0000B4320000}"/>
    <cellStyle name="Output 30 4 3 3" xfId="14733" xr:uid="{00000000-0005-0000-0000-0000B5320000}"/>
    <cellStyle name="Output 30 4 4" xfId="10542" xr:uid="{00000000-0005-0000-0000-0000B6320000}"/>
    <cellStyle name="Output 30 4 5" xfId="9102" xr:uid="{00000000-0005-0000-0000-0000B7320000}"/>
    <cellStyle name="Output 30 5" xfId="4713" xr:uid="{00000000-0005-0000-0000-0000B8320000}"/>
    <cellStyle name="Output 30 5 2" xfId="7667" xr:uid="{00000000-0005-0000-0000-0000B9320000}"/>
    <cellStyle name="Output 30 5 2 2" xfId="12407" xr:uid="{00000000-0005-0000-0000-0000BA320000}"/>
    <cellStyle name="Output 30 5 2 3" xfId="14936" xr:uid="{00000000-0005-0000-0000-0000BB320000}"/>
    <cellStyle name="Output 30 5 3" xfId="10746" xr:uid="{00000000-0005-0000-0000-0000BC320000}"/>
    <cellStyle name="Output 30 5 4" xfId="9930" xr:uid="{00000000-0005-0000-0000-0000BD320000}"/>
    <cellStyle name="Output 30 6" xfId="6152" xr:uid="{00000000-0005-0000-0000-0000BE320000}"/>
    <cellStyle name="Output 30 6 2" xfId="11066" xr:uid="{00000000-0005-0000-0000-0000BF320000}"/>
    <cellStyle name="Output 31" xfId="1856" xr:uid="{00000000-0005-0000-0000-0000C0320000}"/>
    <cellStyle name="Output 31 2" xfId="2711" xr:uid="{00000000-0005-0000-0000-0000C1320000}"/>
    <cellStyle name="Output 31 2 2" xfId="4490" xr:uid="{00000000-0005-0000-0000-0000C2320000}"/>
    <cellStyle name="Output 31 2 2 2" xfId="5976" xr:uid="{00000000-0005-0000-0000-0000C3320000}"/>
    <cellStyle name="Output 31 2 2 2 2" xfId="8926" xr:uid="{00000000-0005-0000-0000-0000C4320000}"/>
    <cellStyle name="Output 31 2 2 2 2 2" xfId="13666" xr:uid="{00000000-0005-0000-0000-0000C5320000}"/>
    <cellStyle name="Output 31 2 2 2 2 3" xfId="16195" xr:uid="{00000000-0005-0000-0000-0000C6320000}"/>
    <cellStyle name="Output 31 2 2 3" xfId="7467" xr:uid="{00000000-0005-0000-0000-0000C7320000}"/>
    <cellStyle name="Output 31 2 2 3 2" xfId="12207" xr:uid="{00000000-0005-0000-0000-0000C8320000}"/>
    <cellStyle name="Output 31 2 2 3 3" xfId="14736" xr:uid="{00000000-0005-0000-0000-0000C9320000}"/>
    <cellStyle name="Output 31 2 2 4" xfId="10545" xr:uid="{00000000-0005-0000-0000-0000CA320000}"/>
    <cellStyle name="Output 31 2 2 5" xfId="10028" xr:uid="{00000000-0005-0000-0000-0000CB320000}"/>
    <cellStyle name="Output 31 2 3" xfId="5532" xr:uid="{00000000-0005-0000-0000-0000CC320000}"/>
    <cellStyle name="Output 31 2 3 2" xfId="8482" xr:uid="{00000000-0005-0000-0000-0000CD320000}"/>
    <cellStyle name="Output 31 2 3 2 2" xfId="13222" xr:uid="{00000000-0005-0000-0000-0000CE320000}"/>
    <cellStyle name="Output 31 2 3 2 3" xfId="15751" xr:uid="{00000000-0005-0000-0000-0000CF320000}"/>
    <cellStyle name="Output 31 2 4" xfId="5086" xr:uid="{00000000-0005-0000-0000-0000D0320000}"/>
    <cellStyle name="Output 31 2 4 2" xfId="8038" xr:uid="{00000000-0005-0000-0000-0000D1320000}"/>
    <cellStyle name="Output 31 2 4 2 2" xfId="12778" xr:uid="{00000000-0005-0000-0000-0000D2320000}"/>
    <cellStyle name="Output 31 2 4 2 3" xfId="15307" xr:uid="{00000000-0005-0000-0000-0000D3320000}"/>
    <cellStyle name="Output 31 2 5" xfId="6149" xr:uid="{00000000-0005-0000-0000-0000D4320000}"/>
    <cellStyle name="Output 31 2 5 2" xfId="11063" xr:uid="{00000000-0005-0000-0000-0000D5320000}"/>
    <cellStyle name="Output 31 2 6" xfId="6984" xr:uid="{00000000-0005-0000-0000-0000D6320000}"/>
    <cellStyle name="Output 31 2 6 2" xfId="11753" xr:uid="{00000000-0005-0000-0000-0000D7320000}"/>
    <cellStyle name="Output 31 2 6 3" xfId="14292" xr:uid="{00000000-0005-0000-0000-0000D8320000}"/>
    <cellStyle name="Output 31 2 7" xfId="9763" xr:uid="{00000000-0005-0000-0000-0000D9320000}"/>
    <cellStyle name="Output 31 2 8" xfId="10847" xr:uid="{00000000-0005-0000-0000-0000DA320000}"/>
    <cellStyle name="Output 31 3" xfId="2710" xr:uid="{00000000-0005-0000-0000-0000DB320000}"/>
    <cellStyle name="Output 31 3 2" xfId="5531" xr:uid="{00000000-0005-0000-0000-0000DC320000}"/>
    <cellStyle name="Output 31 3 2 2" xfId="8481" xr:uid="{00000000-0005-0000-0000-0000DD320000}"/>
    <cellStyle name="Output 31 3 2 2 2" xfId="13221" xr:uid="{00000000-0005-0000-0000-0000DE320000}"/>
    <cellStyle name="Output 31 3 2 2 3" xfId="15750" xr:uid="{00000000-0005-0000-0000-0000DF320000}"/>
    <cellStyle name="Output 31 3 3" xfId="5085" xr:uid="{00000000-0005-0000-0000-0000E0320000}"/>
    <cellStyle name="Output 31 3 3 2" xfId="8037" xr:uid="{00000000-0005-0000-0000-0000E1320000}"/>
    <cellStyle name="Output 31 3 3 2 2" xfId="12777" xr:uid="{00000000-0005-0000-0000-0000E2320000}"/>
    <cellStyle name="Output 31 3 3 2 3" xfId="15306" xr:uid="{00000000-0005-0000-0000-0000E3320000}"/>
    <cellStyle name="Output 31 3 4" xfId="6983" xr:uid="{00000000-0005-0000-0000-0000E4320000}"/>
    <cellStyle name="Output 31 3 4 2" xfId="11752" xr:uid="{00000000-0005-0000-0000-0000E5320000}"/>
    <cellStyle name="Output 31 3 4 3" xfId="14291" xr:uid="{00000000-0005-0000-0000-0000E6320000}"/>
    <cellStyle name="Output 31 3 5" xfId="9762" xr:uid="{00000000-0005-0000-0000-0000E7320000}"/>
    <cellStyle name="Output 31 3 6" xfId="10933" xr:uid="{00000000-0005-0000-0000-0000E8320000}"/>
    <cellStyle name="Output 31 4" xfId="4489" xr:uid="{00000000-0005-0000-0000-0000E9320000}"/>
    <cellStyle name="Output 31 4 2" xfId="5975" xr:uid="{00000000-0005-0000-0000-0000EA320000}"/>
    <cellStyle name="Output 31 4 2 2" xfId="8925" xr:uid="{00000000-0005-0000-0000-0000EB320000}"/>
    <cellStyle name="Output 31 4 2 2 2" xfId="13665" xr:uid="{00000000-0005-0000-0000-0000EC320000}"/>
    <cellStyle name="Output 31 4 2 2 3" xfId="16194" xr:uid="{00000000-0005-0000-0000-0000ED320000}"/>
    <cellStyle name="Output 31 4 3" xfId="7466" xr:uid="{00000000-0005-0000-0000-0000EE320000}"/>
    <cellStyle name="Output 31 4 3 2" xfId="12206" xr:uid="{00000000-0005-0000-0000-0000EF320000}"/>
    <cellStyle name="Output 31 4 3 3" xfId="14735" xr:uid="{00000000-0005-0000-0000-0000F0320000}"/>
    <cellStyle name="Output 31 4 4" xfId="10544" xr:uid="{00000000-0005-0000-0000-0000F1320000}"/>
    <cellStyle name="Output 31 4 5" xfId="9101" xr:uid="{00000000-0005-0000-0000-0000F2320000}"/>
    <cellStyle name="Output 31 5" xfId="4714" xr:uid="{00000000-0005-0000-0000-0000F3320000}"/>
    <cellStyle name="Output 31 5 2" xfId="7668" xr:uid="{00000000-0005-0000-0000-0000F4320000}"/>
    <cellStyle name="Output 31 5 2 2" xfId="12408" xr:uid="{00000000-0005-0000-0000-0000F5320000}"/>
    <cellStyle name="Output 31 5 2 3" xfId="14937" xr:uid="{00000000-0005-0000-0000-0000F6320000}"/>
    <cellStyle name="Output 31 5 3" xfId="10747" xr:uid="{00000000-0005-0000-0000-0000F7320000}"/>
    <cellStyle name="Output 31 5 4" xfId="9007" xr:uid="{00000000-0005-0000-0000-0000F8320000}"/>
    <cellStyle name="Output 31 6" xfId="6150" xr:uid="{00000000-0005-0000-0000-0000F9320000}"/>
    <cellStyle name="Output 31 6 2" xfId="11064" xr:uid="{00000000-0005-0000-0000-0000FA320000}"/>
    <cellStyle name="Output 32" xfId="1857" xr:uid="{00000000-0005-0000-0000-0000FB320000}"/>
    <cellStyle name="Output 32 2" xfId="2713" xr:uid="{00000000-0005-0000-0000-0000FC320000}"/>
    <cellStyle name="Output 32 2 2" xfId="4492" xr:uid="{00000000-0005-0000-0000-0000FD320000}"/>
    <cellStyle name="Output 32 2 2 2" xfId="5978" xr:uid="{00000000-0005-0000-0000-0000FE320000}"/>
    <cellStyle name="Output 32 2 2 2 2" xfId="8928" xr:uid="{00000000-0005-0000-0000-0000FF320000}"/>
    <cellStyle name="Output 32 2 2 2 2 2" xfId="13668" xr:uid="{00000000-0005-0000-0000-000000330000}"/>
    <cellStyle name="Output 32 2 2 2 2 3" xfId="16197" xr:uid="{00000000-0005-0000-0000-000001330000}"/>
    <cellStyle name="Output 32 2 2 3" xfId="7469" xr:uid="{00000000-0005-0000-0000-000002330000}"/>
    <cellStyle name="Output 32 2 2 3 2" xfId="12209" xr:uid="{00000000-0005-0000-0000-000003330000}"/>
    <cellStyle name="Output 32 2 2 3 3" xfId="14738" xr:uid="{00000000-0005-0000-0000-000004330000}"/>
    <cellStyle name="Output 32 2 2 4" xfId="10547" xr:uid="{00000000-0005-0000-0000-000005330000}"/>
    <cellStyle name="Output 32 2 2 5" xfId="10027" xr:uid="{00000000-0005-0000-0000-000006330000}"/>
    <cellStyle name="Output 32 2 3" xfId="5534" xr:uid="{00000000-0005-0000-0000-000007330000}"/>
    <cellStyle name="Output 32 2 3 2" xfId="8484" xr:uid="{00000000-0005-0000-0000-000008330000}"/>
    <cellStyle name="Output 32 2 3 2 2" xfId="13224" xr:uid="{00000000-0005-0000-0000-000009330000}"/>
    <cellStyle name="Output 32 2 3 2 3" xfId="15753" xr:uid="{00000000-0005-0000-0000-00000A330000}"/>
    <cellStyle name="Output 32 2 4" xfId="5088" xr:uid="{00000000-0005-0000-0000-00000B330000}"/>
    <cellStyle name="Output 32 2 4 2" xfId="8040" xr:uid="{00000000-0005-0000-0000-00000C330000}"/>
    <cellStyle name="Output 32 2 4 2 2" xfId="12780" xr:uid="{00000000-0005-0000-0000-00000D330000}"/>
    <cellStyle name="Output 32 2 4 2 3" xfId="15309" xr:uid="{00000000-0005-0000-0000-00000E330000}"/>
    <cellStyle name="Output 32 2 5" xfId="6147" xr:uid="{00000000-0005-0000-0000-00000F330000}"/>
    <cellStyle name="Output 32 2 5 2" xfId="11061" xr:uid="{00000000-0005-0000-0000-000010330000}"/>
    <cellStyle name="Output 32 2 6" xfId="6986" xr:uid="{00000000-0005-0000-0000-000011330000}"/>
    <cellStyle name="Output 32 2 6 2" xfId="11755" xr:uid="{00000000-0005-0000-0000-000012330000}"/>
    <cellStyle name="Output 32 2 6 3" xfId="14294" xr:uid="{00000000-0005-0000-0000-000013330000}"/>
    <cellStyle name="Output 32 2 7" xfId="9765" xr:uid="{00000000-0005-0000-0000-000014330000}"/>
    <cellStyle name="Output 32 2 8" xfId="10848" xr:uid="{00000000-0005-0000-0000-000015330000}"/>
    <cellStyle name="Output 32 3" xfId="2712" xr:uid="{00000000-0005-0000-0000-000016330000}"/>
    <cellStyle name="Output 32 3 2" xfId="5533" xr:uid="{00000000-0005-0000-0000-000017330000}"/>
    <cellStyle name="Output 32 3 2 2" xfId="8483" xr:uid="{00000000-0005-0000-0000-000018330000}"/>
    <cellStyle name="Output 32 3 2 2 2" xfId="13223" xr:uid="{00000000-0005-0000-0000-000019330000}"/>
    <cellStyle name="Output 32 3 2 2 3" xfId="15752" xr:uid="{00000000-0005-0000-0000-00001A330000}"/>
    <cellStyle name="Output 32 3 3" xfId="5087" xr:uid="{00000000-0005-0000-0000-00001B330000}"/>
    <cellStyle name="Output 32 3 3 2" xfId="8039" xr:uid="{00000000-0005-0000-0000-00001C330000}"/>
    <cellStyle name="Output 32 3 3 2 2" xfId="12779" xr:uid="{00000000-0005-0000-0000-00001D330000}"/>
    <cellStyle name="Output 32 3 3 2 3" xfId="15308" xr:uid="{00000000-0005-0000-0000-00001E330000}"/>
    <cellStyle name="Output 32 3 4" xfId="6985" xr:uid="{00000000-0005-0000-0000-00001F330000}"/>
    <cellStyle name="Output 32 3 4 2" xfId="11754" xr:uid="{00000000-0005-0000-0000-000020330000}"/>
    <cellStyle name="Output 32 3 4 3" xfId="14293" xr:uid="{00000000-0005-0000-0000-000021330000}"/>
    <cellStyle name="Output 32 3 5" xfId="9764" xr:uid="{00000000-0005-0000-0000-000022330000}"/>
    <cellStyle name="Output 32 3 6" xfId="10889" xr:uid="{00000000-0005-0000-0000-000023330000}"/>
    <cellStyle name="Output 32 4" xfId="4491" xr:uid="{00000000-0005-0000-0000-000024330000}"/>
    <cellStyle name="Output 32 4 2" xfId="5977" xr:uid="{00000000-0005-0000-0000-000025330000}"/>
    <cellStyle name="Output 32 4 2 2" xfId="8927" xr:uid="{00000000-0005-0000-0000-000026330000}"/>
    <cellStyle name="Output 32 4 2 2 2" xfId="13667" xr:uid="{00000000-0005-0000-0000-000027330000}"/>
    <cellStyle name="Output 32 4 2 2 3" xfId="16196" xr:uid="{00000000-0005-0000-0000-000028330000}"/>
    <cellStyle name="Output 32 4 3" xfId="7468" xr:uid="{00000000-0005-0000-0000-000029330000}"/>
    <cellStyle name="Output 32 4 3 2" xfId="12208" xr:uid="{00000000-0005-0000-0000-00002A330000}"/>
    <cellStyle name="Output 32 4 3 3" xfId="14737" xr:uid="{00000000-0005-0000-0000-00002B330000}"/>
    <cellStyle name="Output 32 4 4" xfId="10546" xr:uid="{00000000-0005-0000-0000-00002C330000}"/>
    <cellStyle name="Output 32 4 5" xfId="9100" xr:uid="{00000000-0005-0000-0000-00002D330000}"/>
    <cellStyle name="Output 32 5" xfId="4715" xr:uid="{00000000-0005-0000-0000-00002E330000}"/>
    <cellStyle name="Output 32 5 2" xfId="7669" xr:uid="{00000000-0005-0000-0000-00002F330000}"/>
    <cellStyle name="Output 32 5 2 2" xfId="12409" xr:uid="{00000000-0005-0000-0000-000030330000}"/>
    <cellStyle name="Output 32 5 2 3" xfId="14938" xr:uid="{00000000-0005-0000-0000-000031330000}"/>
    <cellStyle name="Output 32 5 3" xfId="10748" xr:uid="{00000000-0005-0000-0000-000032330000}"/>
    <cellStyle name="Output 32 5 4" xfId="9929" xr:uid="{00000000-0005-0000-0000-000033330000}"/>
    <cellStyle name="Output 32 6" xfId="6148" xr:uid="{00000000-0005-0000-0000-000034330000}"/>
    <cellStyle name="Output 32 6 2" xfId="11062" xr:uid="{00000000-0005-0000-0000-000035330000}"/>
    <cellStyle name="Output 33" xfId="1858" xr:uid="{00000000-0005-0000-0000-000036330000}"/>
    <cellStyle name="Output 33 2" xfId="2715" xr:uid="{00000000-0005-0000-0000-000037330000}"/>
    <cellStyle name="Output 33 2 2" xfId="4494" xr:uid="{00000000-0005-0000-0000-000038330000}"/>
    <cellStyle name="Output 33 2 2 2" xfId="5980" xr:uid="{00000000-0005-0000-0000-000039330000}"/>
    <cellStyle name="Output 33 2 2 2 2" xfId="8930" xr:uid="{00000000-0005-0000-0000-00003A330000}"/>
    <cellStyle name="Output 33 2 2 2 2 2" xfId="13670" xr:uid="{00000000-0005-0000-0000-00003B330000}"/>
    <cellStyle name="Output 33 2 2 2 2 3" xfId="16199" xr:uid="{00000000-0005-0000-0000-00003C330000}"/>
    <cellStyle name="Output 33 2 2 3" xfId="7471" xr:uid="{00000000-0005-0000-0000-00003D330000}"/>
    <cellStyle name="Output 33 2 2 3 2" xfId="12211" xr:uid="{00000000-0005-0000-0000-00003E330000}"/>
    <cellStyle name="Output 33 2 2 3 3" xfId="14740" xr:uid="{00000000-0005-0000-0000-00003F330000}"/>
    <cellStyle name="Output 33 2 2 4" xfId="10549" xr:uid="{00000000-0005-0000-0000-000040330000}"/>
    <cellStyle name="Output 33 2 2 5" xfId="10026" xr:uid="{00000000-0005-0000-0000-000041330000}"/>
    <cellStyle name="Output 33 2 3" xfId="5536" xr:uid="{00000000-0005-0000-0000-000042330000}"/>
    <cellStyle name="Output 33 2 3 2" xfId="8486" xr:uid="{00000000-0005-0000-0000-000043330000}"/>
    <cellStyle name="Output 33 2 3 2 2" xfId="13226" xr:uid="{00000000-0005-0000-0000-000044330000}"/>
    <cellStyle name="Output 33 2 3 2 3" xfId="15755" xr:uid="{00000000-0005-0000-0000-000045330000}"/>
    <cellStyle name="Output 33 2 4" xfId="5090" xr:uid="{00000000-0005-0000-0000-000046330000}"/>
    <cellStyle name="Output 33 2 4 2" xfId="8042" xr:uid="{00000000-0005-0000-0000-000047330000}"/>
    <cellStyle name="Output 33 2 4 2 2" xfId="12782" xr:uid="{00000000-0005-0000-0000-000048330000}"/>
    <cellStyle name="Output 33 2 4 2 3" xfId="15311" xr:uid="{00000000-0005-0000-0000-000049330000}"/>
    <cellStyle name="Output 33 2 5" xfId="6145" xr:uid="{00000000-0005-0000-0000-00004A330000}"/>
    <cellStyle name="Output 33 2 5 2" xfId="11059" xr:uid="{00000000-0005-0000-0000-00004B330000}"/>
    <cellStyle name="Output 33 2 6" xfId="6988" xr:uid="{00000000-0005-0000-0000-00004C330000}"/>
    <cellStyle name="Output 33 2 6 2" xfId="11757" xr:uid="{00000000-0005-0000-0000-00004D330000}"/>
    <cellStyle name="Output 33 2 6 3" xfId="14296" xr:uid="{00000000-0005-0000-0000-00004E330000}"/>
    <cellStyle name="Output 33 2 7" xfId="9767" xr:uid="{00000000-0005-0000-0000-00004F330000}"/>
    <cellStyle name="Output 33 2 8" xfId="10934" xr:uid="{00000000-0005-0000-0000-000050330000}"/>
    <cellStyle name="Output 33 3" xfId="2714" xr:uid="{00000000-0005-0000-0000-000051330000}"/>
    <cellStyle name="Output 33 3 2" xfId="5535" xr:uid="{00000000-0005-0000-0000-000052330000}"/>
    <cellStyle name="Output 33 3 2 2" xfId="8485" xr:uid="{00000000-0005-0000-0000-000053330000}"/>
    <cellStyle name="Output 33 3 2 2 2" xfId="13225" xr:uid="{00000000-0005-0000-0000-000054330000}"/>
    <cellStyle name="Output 33 3 2 2 3" xfId="15754" xr:uid="{00000000-0005-0000-0000-000055330000}"/>
    <cellStyle name="Output 33 3 3" xfId="5089" xr:uid="{00000000-0005-0000-0000-000056330000}"/>
    <cellStyle name="Output 33 3 3 2" xfId="8041" xr:uid="{00000000-0005-0000-0000-000057330000}"/>
    <cellStyle name="Output 33 3 3 2 2" xfId="12781" xr:uid="{00000000-0005-0000-0000-000058330000}"/>
    <cellStyle name="Output 33 3 3 2 3" xfId="15310" xr:uid="{00000000-0005-0000-0000-000059330000}"/>
    <cellStyle name="Output 33 3 4" xfId="6987" xr:uid="{00000000-0005-0000-0000-00005A330000}"/>
    <cellStyle name="Output 33 3 4 2" xfId="11756" xr:uid="{00000000-0005-0000-0000-00005B330000}"/>
    <cellStyle name="Output 33 3 4 3" xfId="14295" xr:uid="{00000000-0005-0000-0000-00005C330000}"/>
    <cellStyle name="Output 33 3 5" xfId="9766" xr:uid="{00000000-0005-0000-0000-00005D330000}"/>
    <cellStyle name="Output 33 3 6" xfId="10890" xr:uid="{00000000-0005-0000-0000-00005E330000}"/>
    <cellStyle name="Output 33 4" xfId="4493" xr:uid="{00000000-0005-0000-0000-00005F330000}"/>
    <cellStyle name="Output 33 4 2" xfId="5979" xr:uid="{00000000-0005-0000-0000-000060330000}"/>
    <cellStyle name="Output 33 4 2 2" xfId="8929" xr:uid="{00000000-0005-0000-0000-000061330000}"/>
    <cellStyle name="Output 33 4 2 2 2" xfId="13669" xr:uid="{00000000-0005-0000-0000-000062330000}"/>
    <cellStyle name="Output 33 4 2 2 3" xfId="16198" xr:uid="{00000000-0005-0000-0000-000063330000}"/>
    <cellStyle name="Output 33 4 3" xfId="7470" xr:uid="{00000000-0005-0000-0000-000064330000}"/>
    <cellStyle name="Output 33 4 3 2" xfId="12210" xr:uid="{00000000-0005-0000-0000-000065330000}"/>
    <cellStyle name="Output 33 4 3 3" xfId="14739" xr:uid="{00000000-0005-0000-0000-000066330000}"/>
    <cellStyle name="Output 33 4 4" xfId="10548" xr:uid="{00000000-0005-0000-0000-000067330000}"/>
    <cellStyle name="Output 33 4 5" xfId="9099" xr:uid="{00000000-0005-0000-0000-000068330000}"/>
    <cellStyle name="Output 33 5" xfId="4716" xr:uid="{00000000-0005-0000-0000-000069330000}"/>
    <cellStyle name="Output 33 5 2" xfId="7670" xr:uid="{00000000-0005-0000-0000-00006A330000}"/>
    <cellStyle name="Output 33 5 2 2" xfId="12410" xr:uid="{00000000-0005-0000-0000-00006B330000}"/>
    <cellStyle name="Output 33 5 2 3" xfId="14939" xr:uid="{00000000-0005-0000-0000-00006C330000}"/>
    <cellStyle name="Output 33 5 3" xfId="10749" xr:uid="{00000000-0005-0000-0000-00006D330000}"/>
    <cellStyle name="Output 33 5 4" xfId="9006" xr:uid="{00000000-0005-0000-0000-00006E330000}"/>
    <cellStyle name="Output 33 6" xfId="6146" xr:uid="{00000000-0005-0000-0000-00006F330000}"/>
    <cellStyle name="Output 33 6 2" xfId="11060" xr:uid="{00000000-0005-0000-0000-000070330000}"/>
    <cellStyle name="Output 34" xfId="1859" xr:uid="{00000000-0005-0000-0000-000071330000}"/>
    <cellStyle name="Output 34 2" xfId="2717" xr:uid="{00000000-0005-0000-0000-000072330000}"/>
    <cellStyle name="Output 34 2 2" xfId="4496" xr:uid="{00000000-0005-0000-0000-000073330000}"/>
    <cellStyle name="Output 34 2 2 2" xfId="5982" xr:uid="{00000000-0005-0000-0000-000074330000}"/>
    <cellStyle name="Output 34 2 2 2 2" xfId="8932" xr:uid="{00000000-0005-0000-0000-000075330000}"/>
    <cellStyle name="Output 34 2 2 2 2 2" xfId="13672" xr:uid="{00000000-0005-0000-0000-000076330000}"/>
    <cellStyle name="Output 34 2 2 2 2 3" xfId="16201" xr:uid="{00000000-0005-0000-0000-000077330000}"/>
    <cellStyle name="Output 34 2 2 3" xfId="7473" xr:uid="{00000000-0005-0000-0000-000078330000}"/>
    <cellStyle name="Output 34 2 2 3 2" xfId="12213" xr:uid="{00000000-0005-0000-0000-000079330000}"/>
    <cellStyle name="Output 34 2 2 3 3" xfId="14742" xr:uid="{00000000-0005-0000-0000-00007A330000}"/>
    <cellStyle name="Output 34 2 2 4" xfId="10551" xr:uid="{00000000-0005-0000-0000-00007B330000}"/>
    <cellStyle name="Output 34 2 2 5" xfId="10025" xr:uid="{00000000-0005-0000-0000-00007C330000}"/>
    <cellStyle name="Output 34 2 3" xfId="5538" xr:uid="{00000000-0005-0000-0000-00007D330000}"/>
    <cellStyle name="Output 34 2 3 2" xfId="8488" xr:uid="{00000000-0005-0000-0000-00007E330000}"/>
    <cellStyle name="Output 34 2 3 2 2" xfId="13228" xr:uid="{00000000-0005-0000-0000-00007F330000}"/>
    <cellStyle name="Output 34 2 3 2 3" xfId="15757" xr:uid="{00000000-0005-0000-0000-000080330000}"/>
    <cellStyle name="Output 34 2 4" xfId="5092" xr:uid="{00000000-0005-0000-0000-000081330000}"/>
    <cellStyle name="Output 34 2 4 2" xfId="8044" xr:uid="{00000000-0005-0000-0000-000082330000}"/>
    <cellStyle name="Output 34 2 4 2 2" xfId="12784" xr:uid="{00000000-0005-0000-0000-000083330000}"/>
    <cellStyle name="Output 34 2 4 2 3" xfId="15313" xr:uid="{00000000-0005-0000-0000-000084330000}"/>
    <cellStyle name="Output 34 2 5" xfId="6143" xr:uid="{00000000-0005-0000-0000-000085330000}"/>
    <cellStyle name="Output 34 2 5 2" xfId="11057" xr:uid="{00000000-0005-0000-0000-000086330000}"/>
    <cellStyle name="Output 34 2 6" xfId="6990" xr:uid="{00000000-0005-0000-0000-000087330000}"/>
    <cellStyle name="Output 34 2 6 2" xfId="11759" xr:uid="{00000000-0005-0000-0000-000088330000}"/>
    <cellStyle name="Output 34 2 6 3" xfId="14298" xr:uid="{00000000-0005-0000-0000-000089330000}"/>
    <cellStyle name="Output 34 2 7" xfId="9769" xr:uid="{00000000-0005-0000-0000-00008A330000}"/>
    <cellStyle name="Output 34 2 8" xfId="10931" xr:uid="{00000000-0005-0000-0000-00008B330000}"/>
    <cellStyle name="Output 34 3" xfId="2716" xr:uid="{00000000-0005-0000-0000-00008C330000}"/>
    <cellStyle name="Output 34 3 2" xfId="5537" xr:uid="{00000000-0005-0000-0000-00008D330000}"/>
    <cellStyle name="Output 34 3 2 2" xfId="8487" xr:uid="{00000000-0005-0000-0000-00008E330000}"/>
    <cellStyle name="Output 34 3 2 2 2" xfId="13227" xr:uid="{00000000-0005-0000-0000-00008F330000}"/>
    <cellStyle name="Output 34 3 2 2 3" xfId="15756" xr:uid="{00000000-0005-0000-0000-000090330000}"/>
    <cellStyle name="Output 34 3 3" xfId="5091" xr:uid="{00000000-0005-0000-0000-000091330000}"/>
    <cellStyle name="Output 34 3 3 2" xfId="8043" xr:uid="{00000000-0005-0000-0000-000092330000}"/>
    <cellStyle name="Output 34 3 3 2 2" xfId="12783" xr:uid="{00000000-0005-0000-0000-000093330000}"/>
    <cellStyle name="Output 34 3 3 2 3" xfId="15312" xr:uid="{00000000-0005-0000-0000-000094330000}"/>
    <cellStyle name="Output 34 3 4" xfId="6989" xr:uid="{00000000-0005-0000-0000-000095330000}"/>
    <cellStyle name="Output 34 3 4 2" xfId="11758" xr:uid="{00000000-0005-0000-0000-000096330000}"/>
    <cellStyle name="Output 34 3 4 3" xfId="14297" xr:uid="{00000000-0005-0000-0000-000097330000}"/>
    <cellStyle name="Output 34 3 5" xfId="9768" xr:uid="{00000000-0005-0000-0000-000098330000}"/>
    <cellStyle name="Output 34 3 6" xfId="9273" xr:uid="{00000000-0005-0000-0000-000099330000}"/>
    <cellStyle name="Output 34 4" xfId="4495" xr:uid="{00000000-0005-0000-0000-00009A330000}"/>
    <cellStyle name="Output 34 4 2" xfId="5981" xr:uid="{00000000-0005-0000-0000-00009B330000}"/>
    <cellStyle name="Output 34 4 2 2" xfId="8931" xr:uid="{00000000-0005-0000-0000-00009C330000}"/>
    <cellStyle name="Output 34 4 2 2 2" xfId="13671" xr:uid="{00000000-0005-0000-0000-00009D330000}"/>
    <cellStyle name="Output 34 4 2 2 3" xfId="16200" xr:uid="{00000000-0005-0000-0000-00009E330000}"/>
    <cellStyle name="Output 34 4 3" xfId="7472" xr:uid="{00000000-0005-0000-0000-00009F330000}"/>
    <cellStyle name="Output 34 4 3 2" xfId="12212" xr:uid="{00000000-0005-0000-0000-0000A0330000}"/>
    <cellStyle name="Output 34 4 3 3" xfId="14741" xr:uid="{00000000-0005-0000-0000-0000A1330000}"/>
    <cellStyle name="Output 34 4 4" xfId="10550" xr:uid="{00000000-0005-0000-0000-0000A2330000}"/>
    <cellStyle name="Output 34 4 5" xfId="9098" xr:uid="{00000000-0005-0000-0000-0000A3330000}"/>
    <cellStyle name="Output 34 5" xfId="4717" xr:uid="{00000000-0005-0000-0000-0000A4330000}"/>
    <cellStyle name="Output 34 5 2" xfId="7671" xr:uid="{00000000-0005-0000-0000-0000A5330000}"/>
    <cellStyle name="Output 34 5 2 2" xfId="12411" xr:uid="{00000000-0005-0000-0000-0000A6330000}"/>
    <cellStyle name="Output 34 5 2 3" xfId="14940" xr:uid="{00000000-0005-0000-0000-0000A7330000}"/>
    <cellStyle name="Output 34 5 3" xfId="10750" xr:uid="{00000000-0005-0000-0000-0000A8330000}"/>
    <cellStyle name="Output 34 5 4" xfId="9928" xr:uid="{00000000-0005-0000-0000-0000A9330000}"/>
    <cellStyle name="Output 34 6" xfId="6144" xr:uid="{00000000-0005-0000-0000-0000AA330000}"/>
    <cellStyle name="Output 34 6 2" xfId="11058" xr:uid="{00000000-0005-0000-0000-0000AB330000}"/>
    <cellStyle name="Output 35" xfId="1860" xr:uid="{00000000-0005-0000-0000-0000AC330000}"/>
    <cellStyle name="Output 35 2" xfId="2719" xr:uid="{00000000-0005-0000-0000-0000AD330000}"/>
    <cellStyle name="Output 35 2 2" xfId="4498" xr:uid="{00000000-0005-0000-0000-0000AE330000}"/>
    <cellStyle name="Output 35 2 2 2" xfId="5984" xr:uid="{00000000-0005-0000-0000-0000AF330000}"/>
    <cellStyle name="Output 35 2 2 2 2" xfId="8934" xr:uid="{00000000-0005-0000-0000-0000B0330000}"/>
    <cellStyle name="Output 35 2 2 2 2 2" xfId="13674" xr:uid="{00000000-0005-0000-0000-0000B1330000}"/>
    <cellStyle name="Output 35 2 2 2 2 3" xfId="16203" xr:uid="{00000000-0005-0000-0000-0000B2330000}"/>
    <cellStyle name="Output 35 2 2 3" xfId="7475" xr:uid="{00000000-0005-0000-0000-0000B3330000}"/>
    <cellStyle name="Output 35 2 2 3 2" xfId="12215" xr:uid="{00000000-0005-0000-0000-0000B4330000}"/>
    <cellStyle name="Output 35 2 2 3 3" xfId="14744" xr:uid="{00000000-0005-0000-0000-0000B5330000}"/>
    <cellStyle name="Output 35 2 2 4" xfId="10553" xr:uid="{00000000-0005-0000-0000-0000B6330000}"/>
    <cellStyle name="Output 35 2 2 5" xfId="10024" xr:uid="{00000000-0005-0000-0000-0000B7330000}"/>
    <cellStyle name="Output 35 2 3" xfId="5540" xr:uid="{00000000-0005-0000-0000-0000B8330000}"/>
    <cellStyle name="Output 35 2 3 2" xfId="8490" xr:uid="{00000000-0005-0000-0000-0000B9330000}"/>
    <cellStyle name="Output 35 2 3 2 2" xfId="13230" xr:uid="{00000000-0005-0000-0000-0000BA330000}"/>
    <cellStyle name="Output 35 2 3 2 3" xfId="15759" xr:uid="{00000000-0005-0000-0000-0000BB330000}"/>
    <cellStyle name="Output 35 2 4" xfId="5094" xr:uid="{00000000-0005-0000-0000-0000BC330000}"/>
    <cellStyle name="Output 35 2 4 2" xfId="8046" xr:uid="{00000000-0005-0000-0000-0000BD330000}"/>
    <cellStyle name="Output 35 2 4 2 2" xfId="12786" xr:uid="{00000000-0005-0000-0000-0000BE330000}"/>
    <cellStyle name="Output 35 2 4 2 3" xfId="15315" xr:uid="{00000000-0005-0000-0000-0000BF330000}"/>
    <cellStyle name="Output 35 2 5" xfId="6141" xr:uid="{00000000-0005-0000-0000-0000C0330000}"/>
    <cellStyle name="Output 35 2 5 2" xfId="11055" xr:uid="{00000000-0005-0000-0000-0000C1330000}"/>
    <cellStyle name="Output 35 2 6" xfId="6992" xr:uid="{00000000-0005-0000-0000-0000C2330000}"/>
    <cellStyle name="Output 35 2 6 2" xfId="11761" xr:uid="{00000000-0005-0000-0000-0000C3330000}"/>
    <cellStyle name="Output 35 2 6 3" xfId="14300" xr:uid="{00000000-0005-0000-0000-0000C4330000}"/>
    <cellStyle name="Output 35 2 7" xfId="9771" xr:uid="{00000000-0005-0000-0000-0000C5330000}"/>
    <cellStyle name="Output 35 2 8" xfId="10887" xr:uid="{00000000-0005-0000-0000-0000C6330000}"/>
    <cellStyle name="Output 35 3" xfId="2718" xr:uid="{00000000-0005-0000-0000-0000C7330000}"/>
    <cellStyle name="Output 35 3 2" xfId="5539" xr:uid="{00000000-0005-0000-0000-0000C8330000}"/>
    <cellStyle name="Output 35 3 2 2" xfId="8489" xr:uid="{00000000-0005-0000-0000-0000C9330000}"/>
    <cellStyle name="Output 35 3 2 2 2" xfId="13229" xr:uid="{00000000-0005-0000-0000-0000CA330000}"/>
    <cellStyle name="Output 35 3 2 2 3" xfId="15758" xr:uid="{00000000-0005-0000-0000-0000CB330000}"/>
    <cellStyle name="Output 35 3 3" xfId="5093" xr:uid="{00000000-0005-0000-0000-0000CC330000}"/>
    <cellStyle name="Output 35 3 3 2" xfId="8045" xr:uid="{00000000-0005-0000-0000-0000CD330000}"/>
    <cellStyle name="Output 35 3 3 2 2" xfId="12785" xr:uid="{00000000-0005-0000-0000-0000CE330000}"/>
    <cellStyle name="Output 35 3 3 2 3" xfId="15314" xr:uid="{00000000-0005-0000-0000-0000CF330000}"/>
    <cellStyle name="Output 35 3 4" xfId="6991" xr:uid="{00000000-0005-0000-0000-0000D0330000}"/>
    <cellStyle name="Output 35 3 4 2" xfId="11760" xr:uid="{00000000-0005-0000-0000-0000D1330000}"/>
    <cellStyle name="Output 35 3 4 3" xfId="14299" xr:uid="{00000000-0005-0000-0000-0000D2330000}"/>
    <cellStyle name="Output 35 3 5" xfId="9770" xr:uid="{00000000-0005-0000-0000-0000D3330000}"/>
    <cellStyle name="Output 35 3 6" xfId="10845" xr:uid="{00000000-0005-0000-0000-0000D4330000}"/>
    <cellStyle name="Output 35 4" xfId="4497" xr:uid="{00000000-0005-0000-0000-0000D5330000}"/>
    <cellStyle name="Output 35 4 2" xfId="5983" xr:uid="{00000000-0005-0000-0000-0000D6330000}"/>
    <cellStyle name="Output 35 4 2 2" xfId="8933" xr:uid="{00000000-0005-0000-0000-0000D7330000}"/>
    <cellStyle name="Output 35 4 2 2 2" xfId="13673" xr:uid="{00000000-0005-0000-0000-0000D8330000}"/>
    <cellStyle name="Output 35 4 2 2 3" xfId="16202" xr:uid="{00000000-0005-0000-0000-0000D9330000}"/>
    <cellStyle name="Output 35 4 3" xfId="7474" xr:uid="{00000000-0005-0000-0000-0000DA330000}"/>
    <cellStyle name="Output 35 4 3 2" xfId="12214" xr:uid="{00000000-0005-0000-0000-0000DB330000}"/>
    <cellStyle name="Output 35 4 3 3" xfId="14743" xr:uid="{00000000-0005-0000-0000-0000DC330000}"/>
    <cellStyle name="Output 35 4 4" xfId="10552" xr:uid="{00000000-0005-0000-0000-0000DD330000}"/>
    <cellStyle name="Output 35 4 5" xfId="9097" xr:uid="{00000000-0005-0000-0000-0000DE330000}"/>
    <cellStyle name="Output 35 5" xfId="4718" xr:uid="{00000000-0005-0000-0000-0000DF330000}"/>
    <cellStyle name="Output 35 5 2" xfId="7672" xr:uid="{00000000-0005-0000-0000-0000E0330000}"/>
    <cellStyle name="Output 35 5 2 2" xfId="12412" xr:uid="{00000000-0005-0000-0000-0000E1330000}"/>
    <cellStyle name="Output 35 5 2 3" xfId="14941" xr:uid="{00000000-0005-0000-0000-0000E2330000}"/>
    <cellStyle name="Output 35 5 3" xfId="10751" xr:uid="{00000000-0005-0000-0000-0000E3330000}"/>
    <cellStyle name="Output 35 5 4" xfId="9005" xr:uid="{00000000-0005-0000-0000-0000E4330000}"/>
    <cellStyle name="Output 35 6" xfId="6142" xr:uid="{00000000-0005-0000-0000-0000E5330000}"/>
    <cellStyle name="Output 35 6 2" xfId="11056" xr:uid="{00000000-0005-0000-0000-0000E6330000}"/>
    <cellStyle name="Output 36" xfId="1861" xr:uid="{00000000-0005-0000-0000-0000E7330000}"/>
    <cellStyle name="Output 36 2" xfId="2721" xr:uid="{00000000-0005-0000-0000-0000E8330000}"/>
    <cellStyle name="Output 36 2 2" xfId="4500" xr:uid="{00000000-0005-0000-0000-0000E9330000}"/>
    <cellStyle name="Output 36 2 2 2" xfId="5986" xr:uid="{00000000-0005-0000-0000-0000EA330000}"/>
    <cellStyle name="Output 36 2 2 2 2" xfId="8936" xr:uid="{00000000-0005-0000-0000-0000EB330000}"/>
    <cellStyle name="Output 36 2 2 2 2 2" xfId="13676" xr:uid="{00000000-0005-0000-0000-0000EC330000}"/>
    <cellStyle name="Output 36 2 2 2 2 3" xfId="16205" xr:uid="{00000000-0005-0000-0000-0000ED330000}"/>
    <cellStyle name="Output 36 2 2 3" xfId="7477" xr:uid="{00000000-0005-0000-0000-0000EE330000}"/>
    <cellStyle name="Output 36 2 2 3 2" xfId="12217" xr:uid="{00000000-0005-0000-0000-0000EF330000}"/>
    <cellStyle name="Output 36 2 2 3 3" xfId="14746" xr:uid="{00000000-0005-0000-0000-0000F0330000}"/>
    <cellStyle name="Output 36 2 2 4" xfId="10555" xr:uid="{00000000-0005-0000-0000-0000F1330000}"/>
    <cellStyle name="Output 36 2 2 5" xfId="10023" xr:uid="{00000000-0005-0000-0000-0000F2330000}"/>
    <cellStyle name="Output 36 2 3" xfId="5542" xr:uid="{00000000-0005-0000-0000-0000F3330000}"/>
    <cellStyle name="Output 36 2 3 2" xfId="8492" xr:uid="{00000000-0005-0000-0000-0000F4330000}"/>
    <cellStyle name="Output 36 2 3 2 2" xfId="13232" xr:uid="{00000000-0005-0000-0000-0000F5330000}"/>
    <cellStyle name="Output 36 2 3 2 3" xfId="15761" xr:uid="{00000000-0005-0000-0000-0000F6330000}"/>
    <cellStyle name="Output 36 2 4" xfId="5096" xr:uid="{00000000-0005-0000-0000-0000F7330000}"/>
    <cellStyle name="Output 36 2 4 2" xfId="8048" xr:uid="{00000000-0005-0000-0000-0000F8330000}"/>
    <cellStyle name="Output 36 2 4 2 2" xfId="12788" xr:uid="{00000000-0005-0000-0000-0000F9330000}"/>
    <cellStyle name="Output 36 2 4 2 3" xfId="15317" xr:uid="{00000000-0005-0000-0000-0000FA330000}"/>
    <cellStyle name="Output 36 2 5" xfId="6139" xr:uid="{00000000-0005-0000-0000-0000FB330000}"/>
    <cellStyle name="Output 36 2 5 2" xfId="11053" xr:uid="{00000000-0005-0000-0000-0000FC330000}"/>
    <cellStyle name="Output 36 2 6" xfId="6994" xr:uid="{00000000-0005-0000-0000-0000FD330000}"/>
    <cellStyle name="Output 36 2 6 2" xfId="11763" xr:uid="{00000000-0005-0000-0000-0000FE330000}"/>
    <cellStyle name="Output 36 2 6 3" xfId="14302" xr:uid="{00000000-0005-0000-0000-0000FF330000}"/>
    <cellStyle name="Output 36 2 7" xfId="9773" xr:uid="{00000000-0005-0000-0000-000000340000}"/>
    <cellStyle name="Output 36 2 8" xfId="10888" xr:uid="{00000000-0005-0000-0000-000001340000}"/>
    <cellStyle name="Output 36 3" xfId="2720" xr:uid="{00000000-0005-0000-0000-000002340000}"/>
    <cellStyle name="Output 36 3 2" xfId="5541" xr:uid="{00000000-0005-0000-0000-000003340000}"/>
    <cellStyle name="Output 36 3 2 2" xfId="8491" xr:uid="{00000000-0005-0000-0000-000004340000}"/>
    <cellStyle name="Output 36 3 2 2 2" xfId="13231" xr:uid="{00000000-0005-0000-0000-000005340000}"/>
    <cellStyle name="Output 36 3 2 2 3" xfId="15760" xr:uid="{00000000-0005-0000-0000-000006340000}"/>
    <cellStyle name="Output 36 3 3" xfId="5095" xr:uid="{00000000-0005-0000-0000-000007340000}"/>
    <cellStyle name="Output 36 3 3 2" xfId="8047" xr:uid="{00000000-0005-0000-0000-000008340000}"/>
    <cellStyle name="Output 36 3 3 2 2" xfId="12787" xr:uid="{00000000-0005-0000-0000-000009340000}"/>
    <cellStyle name="Output 36 3 3 2 3" xfId="15316" xr:uid="{00000000-0005-0000-0000-00000A340000}"/>
    <cellStyle name="Output 36 3 4" xfId="6993" xr:uid="{00000000-0005-0000-0000-00000B340000}"/>
    <cellStyle name="Output 36 3 4 2" xfId="11762" xr:uid="{00000000-0005-0000-0000-00000C340000}"/>
    <cellStyle name="Output 36 3 4 3" xfId="14301" xr:uid="{00000000-0005-0000-0000-00000D340000}"/>
    <cellStyle name="Output 36 3 5" xfId="9772" xr:uid="{00000000-0005-0000-0000-00000E340000}"/>
    <cellStyle name="Output 36 3 6" xfId="10846" xr:uid="{00000000-0005-0000-0000-00000F340000}"/>
    <cellStyle name="Output 36 4" xfId="4499" xr:uid="{00000000-0005-0000-0000-000010340000}"/>
    <cellStyle name="Output 36 4 2" xfId="5985" xr:uid="{00000000-0005-0000-0000-000011340000}"/>
    <cellStyle name="Output 36 4 2 2" xfId="8935" xr:uid="{00000000-0005-0000-0000-000012340000}"/>
    <cellStyle name="Output 36 4 2 2 2" xfId="13675" xr:uid="{00000000-0005-0000-0000-000013340000}"/>
    <cellStyle name="Output 36 4 2 2 3" xfId="16204" xr:uid="{00000000-0005-0000-0000-000014340000}"/>
    <cellStyle name="Output 36 4 3" xfId="7476" xr:uid="{00000000-0005-0000-0000-000015340000}"/>
    <cellStyle name="Output 36 4 3 2" xfId="12216" xr:uid="{00000000-0005-0000-0000-000016340000}"/>
    <cellStyle name="Output 36 4 3 3" xfId="14745" xr:uid="{00000000-0005-0000-0000-000017340000}"/>
    <cellStyle name="Output 36 4 4" xfId="10554" xr:uid="{00000000-0005-0000-0000-000018340000}"/>
    <cellStyle name="Output 36 4 5" xfId="9096" xr:uid="{00000000-0005-0000-0000-000019340000}"/>
    <cellStyle name="Output 36 5" xfId="4719" xr:uid="{00000000-0005-0000-0000-00001A340000}"/>
    <cellStyle name="Output 36 5 2" xfId="7673" xr:uid="{00000000-0005-0000-0000-00001B340000}"/>
    <cellStyle name="Output 36 5 2 2" xfId="12413" xr:uid="{00000000-0005-0000-0000-00001C340000}"/>
    <cellStyle name="Output 36 5 2 3" xfId="14942" xr:uid="{00000000-0005-0000-0000-00001D340000}"/>
    <cellStyle name="Output 36 5 3" xfId="10752" xr:uid="{00000000-0005-0000-0000-00001E340000}"/>
    <cellStyle name="Output 36 5 4" xfId="9927" xr:uid="{00000000-0005-0000-0000-00001F340000}"/>
    <cellStyle name="Output 36 6" xfId="6140" xr:uid="{00000000-0005-0000-0000-000020340000}"/>
    <cellStyle name="Output 36 6 2" xfId="11054" xr:uid="{00000000-0005-0000-0000-000021340000}"/>
    <cellStyle name="Output 37" xfId="1862" xr:uid="{00000000-0005-0000-0000-000022340000}"/>
    <cellStyle name="Output 37 2" xfId="2723" xr:uid="{00000000-0005-0000-0000-000023340000}"/>
    <cellStyle name="Output 37 2 2" xfId="4502" xr:uid="{00000000-0005-0000-0000-000024340000}"/>
    <cellStyle name="Output 37 2 2 2" xfId="5988" xr:uid="{00000000-0005-0000-0000-000025340000}"/>
    <cellStyle name="Output 37 2 2 2 2" xfId="8938" xr:uid="{00000000-0005-0000-0000-000026340000}"/>
    <cellStyle name="Output 37 2 2 2 2 2" xfId="13678" xr:uid="{00000000-0005-0000-0000-000027340000}"/>
    <cellStyle name="Output 37 2 2 2 2 3" xfId="16207" xr:uid="{00000000-0005-0000-0000-000028340000}"/>
    <cellStyle name="Output 37 2 2 3" xfId="7479" xr:uid="{00000000-0005-0000-0000-000029340000}"/>
    <cellStyle name="Output 37 2 2 3 2" xfId="12219" xr:uid="{00000000-0005-0000-0000-00002A340000}"/>
    <cellStyle name="Output 37 2 2 3 3" xfId="14748" xr:uid="{00000000-0005-0000-0000-00002B340000}"/>
    <cellStyle name="Output 37 2 2 4" xfId="10557" xr:uid="{00000000-0005-0000-0000-00002C340000}"/>
    <cellStyle name="Output 37 2 2 5" xfId="10022" xr:uid="{00000000-0005-0000-0000-00002D340000}"/>
    <cellStyle name="Output 37 2 3" xfId="5544" xr:uid="{00000000-0005-0000-0000-00002E340000}"/>
    <cellStyle name="Output 37 2 3 2" xfId="8494" xr:uid="{00000000-0005-0000-0000-00002F340000}"/>
    <cellStyle name="Output 37 2 3 2 2" xfId="13234" xr:uid="{00000000-0005-0000-0000-000030340000}"/>
    <cellStyle name="Output 37 2 3 2 3" xfId="15763" xr:uid="{00000000-0005-0000-0000-000031340000}"/>
    <cellStyle name="Output 37 2 4" xfId="5098" xr:uid="{00000000-0005-0000-0000-000032340000}"/>
    <cellStyle name="Output 37 2 4 2" xfId="8050" xr:uid="{00000000-0005-0000-0000-000033340000}"/>
    <cellStyle name="Output 37 2 4 2 2" xfId="12790" xr:uid="{00000000-0005-0000-0000-000034340000}"/>
    <cellStyle name="Output 37 2 4 2 3" xfId="15319" xr:uid="{00000000-0005-0000-0000-000035340000}"/>
    <cellStyle name="Output 37 2 5" xfId="6137" xr:uid="{00000000-0005-0000-0000-000036340000}"/>
    <cellStyle name="Output 37 2 5 2" xfId="11051" xr:uid="{00000000-0005-0000-0000-000037340000}"/>
    <cellStyle name="Output 37 2 6" xfId="6996" xr:uid="{00000000-0005-0000-0000-000038340000}"/>
    <cellStyle name="Output 37 2 6 2" xfId="11765" xr:uid="{00000000-0005-0000-0000-000039340000}"/>
    <cellStyle name="Output 37 2 6 3" xfId="14304" xr:uid="{00000000-0005-0000-0000-00003A340000}"/>
    <cellStyle name="Output 37 2 7" xfId="9775" xr:uid="{00000000-0005-0000-0000-00003B340000}"/>
    <cellStyle name="Output 37 2 8" xfId="9272" xr:uid="{00000000-0005-0000-0000-00003C340000}"/>
    <cellStyle name="Output 37 3" xfId="2722" xr:uid="{00000000-0005-0000-0000-00003D340000}"/>
    <cellStyle name="Output 37 3 2" xfId="5543" xr:uid="{00000000-0005-0000-0000-00003E340000}"/>
    <cellStyle name="Output 37 3 2 2" xfId="8493" xr:uid="{00000000-0005-0000-0000-00003F340000}"/>
    <cellStyle name="Output 37 3 2 2 2" xfId="13233" xr:uid="{00000000-0005-0000-0000-000040340000}"/>
    <cellStyle name="Output 37 3 2 2 3" xfId="15762" xr:uid="{00000000-0005-0000-0000-000041340000}"/>
    <cellStyle name="Output 37 3 3" xfId="5097" xr:uid="{00000000-0005-0000-0000-000042340000}"/>
    <cellStyle name="Output 37 3 3 2" xfId="8049" xr:uid="{00000000-0005-0000-0000-000043340000}"/>
    <cellStyle name="Output 37 3 3 2 2" xfId="12789" xr:uid="{00000000-0005-0000-0000-000044340000}"/>
    <cellStyle name="Output 37 3 3 2 3" xfId="15318" xr:uid="{00000000-0005-0000-0000-000045340000}"/>
    <cellStyle name="Output 37 3 4" xfId="6995" xr:uid="{00000000-0005-0000-0000-000046340000}"/>
    <cellStyle name="Output 37 3 4 2" xfId="11764" xr:uid="{00000000-0005-0000-0000-000047340000}"/>
    <cellStyle name="Output 37 3 4 3" xfId="14303" xr:uid="{00000000-0005-0000-0000-000048340000}"/>
    <cellStyle name="Output 37 3 5" xfId="9774" xr:uid="{00000000-0005-0000-0000-000049340000}"/>
    <cellStyle name="Output 37 3 6" xfId="10932" xr:uid="{00000000-0005-0000-0000-00004A340000}"/>
    <cellStyle name="Output 37 4" xfId="4501" xr:uid="{00000000-0005-0000-0000-00004B340000}"/>
    <cellStyle name="Output 37 4 2" xfId="5987" xr:uid="{00000000-0005-0000-0000-00004C340000}"/>
    <cellStyle name="Output 37 4 2 2" xfId="8937" xr:uid="{00000000-0005-0000-0000-00004D340000}"/>
    <cellStyle name="Output 37 4 2 2 2" xfId="13677" xr:uid="{00000000-0005-0000-0000-00004E340000}"/>
    <cellStyle name="Output 37 4 2 2 3" xfId="16206" xr:uid="{00000000-0005-0000-0000-00004F340000}"/>
    <cellStyle name="Output 37 4 3" xfId="7478" xr:uid="{00000000-0005-0000-0000-000050340000}"/>
    <cellStyle name="Output 37 4 3 2" xfId="12218" xr:uid="{00000000-0005-0000-0000-000051340000}"/>
    <cellStyle name="Output 37 4 3 3" xfId="14747" xr:uid="{00000000-0005-0000-0000-000052340000}"/>
    <cellStyle name="Output 37 4 4" xfId="10556" xr:uid="{00000000-0005-0000-0000-000053340000}"/>
    <cellStyle name="Output 37 4 5" xfId="9095" xr:uid="{00000000-0005-0000-0000-000054340000}"/>
    <cellStyle name="Output 37 5" xfId="4720" xr:uid="{00000000-0005-0000-0000-000055340000}"/>
    <cellStyle name="Output 37 5 2" xfId="7674" xr:uid="{00000000-0005-0000-0000-000056340000}"/>
    <cellStyle name="Output 37 5 2 2" xfId="12414" xr:uid="{00000000-0005-0000-0000-000057340000}"/>
    <cellStyle name="Output 37 5 2 3" xfId="14943" xr:uid="{00000000-0005-0000-0000-000058340000}"/>
    <cellStyle name="Output 37 5 3" xfId="10753" xr:uid="{00000000-0005-0000-0000-000059340000}"/>
    <cellStyle name="Output 37 5 4" xfId="9004" xr:uid="{00000000-0005-0000-0000-00005A340000}"/>
    <cellStyle name="Output 37 6" xfId="6138" xr:uid="{00000000-0005-0000-0000-00005B340000}"/>
    <cellStyle name="Output 37 6 2" xfId="11052" xr:uid="{00000000-0005-0000-0000-00005C340000}"/>
    <cellStyle name="Output 38" xfId="1863" xr:uid="{00000000-0005-0000-0000-00005D340000}"/>
    <cellStyle name="Output 38 2" xfId="2725" xr:uid="{00000000-0005-0000-0000-00005E340000}"/>
    <cellStyle name="Output 38 2 2" xfId="4504" xr:uid="{00000000-0005-0000-0000-00005F340000}"/>
    <cellStyle name="Output 38 2 2 2" xfId="5990" xr:uid="{00000000-0005-0000-0000-000060340000}"/>
    <cellStyle name="Output 38 2 2 2 2" xfId="8940" xr:uid="{00000000-0005-0000-0000-000061340000}"/>
    <cellStyle name="Output 38 2 2 2 2 2" xfId="13680" xr:uid="{00000000-0005-0000-0000-000062340000}"/>
    <cellStyle name="Output 38 2 2 2 2 3" xfId="16209" xr:uid="{00000000-0005-0000-0000-000063340000}"/>
    <cellStyle name="Output 38 2 2 3" xfId="7481" xr:uid="{00000000-0005-0000-0000-000064340000}"/>
    <cellStyle name="Output 38 2 2 3 2" xfId="12221" xr:uid="{00000000-0005-0000-0000-000065340000}"/>
    <cellStyle name="Output 38 2 2 3 3" xfId="14750" xr:uid="{00000000-0005-0000-0000-000066340000}"/>
    <cellStyle name="Output 38 2 2 4" xfId="10559" xr:uid="{00000000-0005-0000-0000-000067340000}"/>
    <cellStyle name="Output 38 2 2 5" xfId="10021" xr:uid="{00000000-0005-0000-0000-000068340000}"/>
    <cellStyle name="Output 38 2 3" xfId="5546" xr:uid="{00000000-0005-0000-0000-000069340000}"/>
    <cellStyle name="Output 38 2 3 2" xfId="8496" xr:uid="{00000000-0005-0000-0000-00006A340000}"/>
    <cellStyle name="Output 38 2 3 2 2" xfId="13236" xr:uid="{00000000-0005-0000-0000-00006B340000}"/>
    <cellStyle name="Output 38 2 3 2 3" xfId="15765" xr:uid="{00000000-0005-0000-0000-00006C340000}"/>
    <cellStyle name="Output 38 2 4" xfId="5100" xr:uid="{00000000-0005-0000-0000-00006D340000}"/>
    <cellStyle name="Output 38 2 4 2" xfId="8052" xr:uid="{00000000-0005-0000-0000-00006E340000}"/>
    <cellStyle name="Output 38 2 4 2 2" xfId="12792" xr:uid="{00000000-0005-0000-0000-00006F340000}"/>
    <cellStyle name="Output 38 2 4 2 3" xfId="15321" xr:uid="{00000000-0005-0000-0000-000070340000}"/>
    <cellStyle name="Output 38 2 5" xfId="6135" xr:uid="{00000000-0005-0000-0000-000071340000}"/>
    <cellStyle name="Output 38 2 5 2" xfId="11049" xr:uid="{00000000-0005-0000-0000-000072340000}"/>
    <cellStyle name="Output 38 2 6" xfId="6998" xr:uid="{00000000-0005-0000-0000-000073340000}"/>
    <cellStyle name="Output 38 2 6 2" xfId="11767" xr:uid="{00000000-0005-0000-0000-000074340000}"/>
    <cellStyle name="Output 38 2 6 3" xfId="14306" xr:uid="{00000000-0005-0000-0000-000075340000}"/>
    <cellStyle name="Output 38 2 7" xfId="9777" xr:uid="{00000000-0005-0000-0000-000076340000}"/>
    <cellStyle name="Output 38 2 8" xfId="10843" xr:uid="{00000000-0005-0000-0000-000077340000}"/>
    <cellStyle name="Output 38 3" xfId="2724" xr:uid="{00000000-0005-0000-0000-000078340000}"/>
    <cellStyle name="Output 38 3 2" xfId="5545" xr:uid="{00000000-0005-0000-0000-000079340000}"/>
    <cellStyle name="Output 38 3 2 2" xfId="8495" xr:uid="{00000000-0005-0000-0000-00007A340000}"/>
    <cellStyle name="Output 38 3 2 2 2" xfId="13235" xr:uid="{00000000-0005-0000-0000-00007B340000}"/>
    <cellStyle name="Output 38 3 2 2 3" xfId="15764" xr:uid="{00000000-0005-0000-0000-00007C340000}"/>
    <cellStyle name="Output 38 3 3" xfId="5099" xr:uid="{00000000-0005-0000-0000-00007D340000}"/>
    <cellStyle name="Output 38 3 3 2" xfId="8051" xr:uid="{00000000-0005-0000-0000-00007E340000}"/>
    <cellStyle name="Output 38 3 3 2 2" xfId="12791" xr:uid="{00000000-0005-0000-0000-00007F340000}"/>
    <cellStyle name="Output 38 3 3 2 3" xfId="15320" xr:uid="{00000000-0005-0000-0000-000080340000}"/>
    <cellStyle name="Output 38 3 4" xfId="6997" xr:uid="{00000000-0005-0000-0000-000081340000}"/>
    <cellStyle name="Output 38 3 4 2" xfId="11766" xr:uid="{00000000-0005-0000-0000-000082340000}"/>
    <cellStyle name="Output 38 3 4 3" xfId="14305" xr:uid="{00000000-0005-0000-0000-000083340000}"/>
    <cellStyle name="Output 38 3 5" xfId="9776" xr:uid="{00000000-0005-0000-0000-000084340000}"/>
    <cellStyle name="Output 38 3 6" xfId="10929" xr:uid="{00000000-0005-0000-0000-000085340000}"/>
    <cellStyle name="Output 38 4" xfId="4503" xr:uid="{00000000-0005-0000-0000-000086340000}"/>
    <cellStyle name="Output 38 4 2" xfId="5989" xr:uid="{00000000-0005-0000-0000-000087340000}"/>
    <cellStyle name="Output 38 4 2 2" xfId="8939" xr:uid="{00000000-0005-0000-0000-000088340000}"/>
    <cellStyle name="Output 38 4 2 2 2" xfId="13679" xr:uid="{00000000-0005-0000-0000-000089340000}"/>
    <cellStyle name="Output 38 4 2 2 3" xfId="16208" xr:uid="{00000000-0005-0000-0000-00008A340000}"/>
    <cellStyle name="Output 38 4 3" xfId="7480" xr:uid="{00000000-0005-0000-0000-00008B340000}"/>
    <cellStyle name="Output 38 4 3 2" xfId="12220" xr:uid="{00000000-0005-0000-0000-00008C340000}"/>
    <cellStyle name="Output 38 4 3 3" xfId="14749" xr:uid="{00000000-0005-0000-0000-00008D340000}"/>
    <cellStyle name="Output 38 4 4" xfId="10558" xr:uid="{00000000-0005-0000-0000-00008E340000}"/>
    <cellStyle name="Output 38 4 5" xfId="9094" xr:uid="{00000000-0005-0000-0000-00008F340000}"/>
    <cellStyle name="Output 38 5" xfId="4721" xr:uid="{00000000-0005-0000-0000-000090340000}"/>
    <cellStyle name="Output 38 5 2" xfId="7675" xr:uid="{00000000-0005-0000-0000-000091340000}"/>
    <cellStyle name="Output 38 5 2 2" xfId="12415" xr:uid="{00000000-0005-0000-0000-000092340000}"/>
    <cellStyle name="Output 38 5 2 3" xfId="14944" xr:uid="{00000000-0005-0000-0000-000093340000}"/>
    <cellStyle name="Output 38 5 3" xfId="10754" xr:uid="{00000000-0005-0000-0000-000094340000}"/>
    <cellStyle name="Output 38 5 4" xfId="9926" xr:uid="{00000000-0005-0000-0000-000095340000}"/>
    <cellStyle name="Output 38 6" xfId="6136" xr:uid="{00000000-0005-0000-0000-000096340000}"/>
    <cellStyle name="Output 38 6 2" xfId="11050" xr:uid="{00000000-0005-0000-0000-000097340000}"/>
    <cellStyle name="Output 39" xfId="1864" xr:uid="{00000000-0005-0000-0000-000098340000}"/>
    <cellStyle name="Output 39 2" xfId="2727" xr:uid="{00000000-0005-0000-0000-000099340000}"/>
    <cellStyle name="Output 39 2 2" xfId="4506" xr:uid="{00000000-0005-0000-0000-00009A340000}"/>
    <cellStyle name="Output 39 2 2 2" xfId="5992" xr:uid="{00000000-0005-0000-0000-00009B340000}"/>
    <cellStyle name="Output 39 2 2 2 2" xfId="8942" xr:uid="{00000000-0005-0000-0000-00009C340000}"/>
    <cellStyle name="Output 39 2 2 2 2 2" xfId="13682" xr:uid="{00000000-0005-0000-0000-00009D340000}"/>
    <cellStyle name="Output 39 2 2 2 2 3" xfId="16211" xr:uid="{00000000-0005-0000-0000-00009E340000}"/>
    <cellStyle name="Output 39 2 2 3" xfId="7483" xr:uid="{00000000-0005-0000-0000-00009F340000}"/>
    <cellStyle name="Output 39 2 2 3 2" xfId="12223" xr:uid="{00000000-0005-0000-0000-0000A0340000}"/>
    <cellStyle name="Output 39 2 2 3 3" xfId="14752" xr:uid="{00000000-0005-0000-0000-0000A1340000}"/>
    <cellStyle name="Output 39 2 2 4" xfId="10561" xr:uid="{00000000-0005-0000-0000-0000A2340000}"/>
    <cellStyle name="Output 39 2 2 5" xfId="10020" xr:uid="{00000000-0005-0000-0000-0000A3340000}"/>
    <cellStyle name="Output 39 2 3" xfId="5548" xr:uid="{00000000-0005-0000-0000-0000A4340000}"/>
    <cellStyle name="Output 39 2 3 2" xfId="8498" xr:uid="{00000000-0005-0000-0000-0000A5340000}"/>
    <cellStyle name="Output 39 2 3 2 2" xfId="13238" xr:uid="{00000000-0005-0000-0000-0000A6340000}"/>
    <cellStyle name="Output 39 2 3 2 3" xfId="15767" xr:uid="{00000000-0005-0000-0000-0000A7340000}"/>
    <cellStyle name="Output 39 2 4" xfId="5102" xr:uid="{00000000-0005-0000-0000-0000A8340000}"/>
    <cellStyle name="Output 39 2 4 2" xfId="8054" xr:uid="{00000000-0005-0000-0000-0000A9340000}"/>
    <cellStyle name="Output 39 2 4 2 2" xfId="12794" xr:uid="{00000000-0005-0000-0000-0000AA340000}"/>
    <cellStyle name="Output 39 2 4 2 3" xfId="15323" xr:uid="{00000000-0005-0000-0000-0000AB340000}"/>
    <cellStyle name="Output 39 2 5" xfId="6133" xr:uid="{00000000-0005-0000-0000-0000AC340000}"/>
    <cellStyle name="Output 39 2 5 2" xfId="11047" xr:uid="{00000000-0005-0000-0000-0000AD340000}"/>
    <cellStyle name="Output 39 2 6" xfId="7000" xr:uid="{00000000-0005-0000-0000-0000AE340000}"/>
    <cellStyle name="Output 39 2 6 2" xfId="11769" xr:uid="{00000000-0005-0000-0000-0000AF340000}"/>
    <cellStyle name="Output 39 2 6 3" xfId="14308" xr:uid="{00000000-0005-0000-0000-0000B0340000}"/>
    <cellStyle name="Output 39 2 7" xfId="9779" xr:uid="{00000000-0005-0000-0000-0000B1340000}"/>
    <cellStyle name="Output 39 2 8" xfId="10844" xr:uid="{00000000-0005-0000-0000-0000B2340000}"/>
    <cellStyle name="Output 39 3" xfId="2726" xr:uid="{00000000-0005-0000-0000-0000B3340000}"/>
    <cellStyle name="Output 39 3 2" xfId="5547" xr:uid="{00000000-0005-0000-0000-0000B4340000}"/>
    <cellStyle name="Output 39 3 2 2" xfId="8497" xr:uid="{00000000-0005-0000-0000-0000B5340000}"/>
    <cellStyle name="Output 39 3 2 2 2" xfId="13237" xr:uid="{00000000-0005-0000-0000-0000B6340000}"/>
    <cellStyle name="Output 39 3 2 2 3" xfId="15766" xr:uid="{00000000-0005-0000-0000-0000B7340000}"/>
    <cellStyle name="Output 39 3 3" xfId="5101" xr:uid="{00000000-0005-0000-0000-0000B8340000}"/>
    <cellStyle name="Output 39 3 3 2" xfId="8053" xr:uid="{00000000-0005-0000-0000-0000B9340000}"/>
    <cellStyle name="Output 39 3 3 2 2" xfId="12793" xr:uid="{00000000-0005-0000-0000-0000BA340000}"/>
    <cellStyle name="Output 39 3 3 2 3" xfId="15322" xr:uid="{00000000-0005-0000-0000-0000BB340000}"/>
    <cellStyle name="Output 39 3 4" xfId="6999" xr:uid="{00000000-0005-0000-0000-0000BC340000}"/>
    <cellStyle name="Output 39 3 4 2" xfId="11768" xr:uid="{00000000-0005-0000-0000-0000BD340000}"/>
    <cellStyle name="Output 39 3 4 3" xfId="14307" xr:uid="{00000000-0005-0000-0000-0000BE340000}"/>
    <cellStyle name="Output 39 3 5" xfId="9778" xr:uid="{00000000-0005-0000-0000-0000BF340000}"/>
    <cellStyle name="Output 39 3 6" xfId="10885" xr:uid="{00000000-0005-0000-0000-0000C0340000}"/>
    <cellStyle name="Output 39 4" xfId="4505" xr:uid="{00000000-0005-0000-0000-0000C1340000}"/>
    <cellStyle name="Output 39 4 2" xfId="5991" xr:uid="{00000000-0005-0000-0000-0000C2340000}"/>
    <cellStyle name="Output 39 4 2 2" xfId="8941" xr:uid="{00000000-0005-0000-0000-0000C3340000}"/>
    <cellStyle name="Output 39 4 2 2 2" xfId="13681" xr:uid="{00000000-0005-0000-0000-0000C4340000}"/>
    <cellStyle name="Output 39 4 2 2 3" xfId="16210" xr:uid="{00000000-0005-0000-0000-0000C5340000}"/>
    <cellStyle name="Output 39 4 3" xfId="7482" xr:uid="{00000000-0005-0000-0000-0000C6340000}"/>
    <cellStyle name="Output 39 4 3 2" xfId="12222" xr:uid="{00000000-0005-0000-0000-0000C7340000}"/>
    <cellStyle name="Output 39 4 3 3" xfId="14751" xr:uid="{00000000-0005-0000-0000-0000C8340000}"/>
    <cellStyle name="Output 39 4 4" xfId="10560" xr:uid="{00000000-0005-0000-0000-0000C9340000}"/>
    <cellStyle name="Output 39 4 5" xfId="9093" xr:uid="{00000000-0005-0000-0000-0000CA340000}"/>
    <cellStyle name="Output 39 5" xfId="4722" xr:uid="{00000000-0005-0000-0000-0000CB340000}"/>
    <cellStyle name="Output 39 5 2" xfId="7676" xr:uid="{00000000-0005-0000-0000-0000CC340000}"/>
    <cellStyle name="Output 39 5 2 2" xfId="12416" xr:uid="{00000000-0005-0000-0000-0000CD340000}"/>
    <cellStyle name="Output 39 5 2 3" xfId="14945" xr:uid="{00000000-0005-0000-0000-0000CE340000}"/>
    <cellStyle name="Output 39 5 3" xfId="10755" xr:uid="{00000000-0005-0000-0000-0000CF340000}"/>
    <cellStyle name="Output 39 5 4" xfId="9003" xr:uid="{00000000-0005-0000-0000-0000D0340000}"/>
    <cellStyle name="Output 39 6" xfId="6134" xr:uid="{00000000-0005-0000-0000-0000D1340000}"/>
    <cellStyle name="Output 39 6 2" xfId="11048" xr:uid="{00000000-0005-0000-0000-0000D2340000}"/>
    <cellStyle name="Output 4" xfId="1865" xr:uid="{00000000-0005-0000-0000-0000D3340000}"/>
    <cellStyle name="Output 4 2" xfId="2729" xr:uid="{00000000-0005-0000-0000-0000D4340000}"/>
    <cellStyle name="Output 4 2 2" xfId="4508" xr:uid="{00000000-0005-0000-0000-0000D5340000}"/>
    <cellStyle name="Output 4 2 2 2" xfId="5994" xr:uid="{00000000-0005-0000-0000-0000D6340000}"/>
    <cellStyle name="Output 4 2 2 2 2" xfId="8944" xr:uid="{00000000-0005-0000-0000-0000D7340000}"/>
    <cellStyle name="Output 4 2 2 2 2 2" xfId="13684" xr:uid="{00000000-0005-0000-0000-0000D8340000}"/>
    <cellStyle name="Output 4 2 2 2 2 3" xfId="16213" xr:uid="{00000000-0005-0000-0000-0000D9340000}"/>
    <cellStyle name="Output 4 2 2 3" xfId="7485" xr:uid="{00000000-0005-0000-0000-0000DA340000}"/>
    <cellStyle name="Output 4 2 2 3 2" xfId="12225" xr:uid="{00000000-0005-0000-0000-0000DB340000}"/>
    <cellStyle name="Output 4 2 2 3 3" xfId="14754" xr:uid="{00000000-0005-0000-0000-0000DC340000}"/>
    <cellStyle name="Output 4 2 2 4" xfId="10563" xr:uid="{00000000-0005-0000-0000-0000DD340000}"/>
    <cellStyle name="Output 4 2 2 5" xfId="64" xr:uid="{00000000-0005-0000-0000-0000DE340000}"/>
    <cellStyle name="Output 4 2 3" xfId="5550" xr:uid="{00000000-0005-0000-0000-0000DF340000}"/>
    <cellStyle name="Output 4 2 3 2" xfId="8500" xr:uid="{00000000-0005-0000-0000-0000E0340000}"/>
    <cellStyle name="Output 4 2 3 2 2" xfId="13240" xr:uid="{00000000-0005-0000-0000-0000E1340000}"/>
    <cellStyle name="Output 4 2 3 2 3" xfId="15769" xr:uid="{00000000-0005-0000-0000-0000E2340000}"/>
    <cellStyle name="Output 4 2 4" xfId="5104" xr:uid="{00000000-0005-0000-0000-0000E3340000}"/>
    <cellStyle name="Output 4 2 4 2" xfId="8056" xr:uid="{00000000-0005-0000-0000-0000E4340000}"/>
    <cellStyle name="Output 4 2 4 2 2" xfId="12796" xr:uid="{00000000-0005-0000-0000-0000E5340000}"/>
    <cellStyle name="Output 4 2 4 2 3" xfId="15325" xr:uid="{00000000-0005-0000-0000-0000E6340000}"/>
    <cellStyle name="Output 4 2 5" xfId="6131" xr:uid="{00000000-0005-0000-0000-0000E7340000}"/>
    <cellStyle name="Output 4 2 5 2" xfId="11045" xr:uid="{00000000-0005-0000-0000-0000E8340000}"/>
    <cellStyle name="Output 4 2 6" xfId="7002" xr:uid="{00000000-0005-0000-0000-0000E9340000}"/>
    <cellStyle name="Output 4 2 6 2" xfId="11771" xr:uid="{00000000-0005-0000-0000-0000EA340000}"/>
    <cellStyle name="Output 4 2 6 3" xfId="14310" xr:uid="{00000000-0005-0000-0000-0000EB340000}"/>
    <cellStyle name="Output 4 2 7" xfId="9781" xr:uid="{00000000-0005-0000-0000-0000EC340000}"/>
    <cellStyle name="Output 4 2 8" xfId="10930" xr:uid="{00000000-0005-0000-0000-0000ED340000}"/>
    <cellStyle name="Output 4 3" xfId="2728" xr:uid="{00000000-0005-0000-0000-0000EE340000}"/>
    <cellStyle name="Output 4 3 2" xfId="5549" xr:uid="{00000000-0005-0000-0000-0000EF340000}"/>
    <cellStyle name="Output 4 3 2 2" xfId="8499" xr:uid="{00000000-0005-0000-0000-0000F0340000}"/>
    <cellStyle name="Output 4 3 2 2 2" xfId="13239" xr:uid="{00000000-0005-0000-0000-0000F1340000}"/>
    <cellStyle name="Output 4 3 2 2 3" xfId="15768" xr:uid="{00000000-0005-0000-0000-0000F2340000}"/>
    <cellStyle name="Output 4 3 3" xfId="5103" xr:uid="{00000000-0005-0000-0000-0000F3340000}"/>
    <cellStyle name="Output 4 3 3 2" xfId="8055" xr:uid="{00000000-0005-0000-0000-0000F4340000}"/>
    <cellStyle name="Output 4 3 3 2 2" xfId="12795" xr:uid="{00000000-0005-0000-0000-0000F5340000}"/>
    <cellStyle name="Output 4 3 3 2 3" xfId="15324" xr:uid="{00000000-0005-0000-0000-0000F6340000}"/>
    <cellStyle name="Output 4 3 4" xfId="7001" xr:uid="{00000000-0005-0000-0000-0000F7340000}"/>
    <cellStyle name="Output 4 3 4 2" xfId="11770" xr:uid="{00000000-0005-0000-0000-0000F8340000}"/>
    <cellStyle name="Output 4 3 4 3" xfId="14309" xr:uid="{00000000-0005-0000-0000-0000F9340000}"/>
    <cellStyle name="Output 4 3 5" xfId="9780" xr:uid="{00000000-0005-0000-0000-0000FA340000}"/>
    <cellStyle name="Output 4 3 6" xfId="10886" xr:uid="{00000000-0005-0000-0000-0000FB340000}"/>
    <cellStyle name="Output 4 4" xfId="4507" xr:uid="{00000000-0005-0000-0000-0000FC340000}"/>
    <cellStyle name="Output 4 4 2" xfId="5993" xr:uid="{00000000-0005-0000-0000-0000FD340000}"/>
    <cellStyle name="Output 4 4 2 2" xfId="8943" xr:uid="{00000000-0005-0000-0000-0000FE340000}"/>
    <cellStyle name="Output 4 4 2 2 2" xfId="13683" xr:uid="{00000000-0005-0000-0000-0000FF340000}"/>
    <cellStyle name="Output 4 4 2 2 3" xfId="16212" xr:uid="{00000000-0005-0000-0000-000000350000}"/>
    <cellStyle name="Output 4 4 3" xfId="7484" xr:uid="{00000000-0005-0000-0000-000001350000}"/>
    <cellStyle name="Output 4 4 3 2" xfId="12224" xr:uid="{00000000-0005-0000-0000-000002350000}"/>
    <cellStyle name="Output 4 4 3 3" xfId="14753" xr:uid="{00000000-0005-0000-0000-000003350000}"/>
    <cellStyle name="Output 4 4 4" xfId="10562" xr:uid="{00000000-0005-0000-0000-000004350000}"/>
    <cellStyle name="Output 4 4 5" xfId="9092" xr:uid="{00000000-0005-0000-0000-000005350000}"/>
    <cellStyle name="Output 4 5" xfId="4723" xr:uid="{00000000-0005-0000-0000-000006350000}"/>
    <cellStyle name="Output 4 5 2" xfId="7677" xr:uid="{00000000-0005-0000-0000-000007350000}"/>
    <cellStyle name="Output 4 5 2 2" xfId="12417" xr:uid="{00000000-0005-0000-0000-000008350000}"/>
    <cellStyle name="Output 4 5 2 3" xfId="14946" xr:uid="{00000000-0005-0000-0000-000009350000}"/>
    <cellStyle name="Output 4 5 3" xfId="10756" xr:uid="{00000000-0005-0000-0000-00000A350000}"/>
    <cellStyle name="Output 4 5 4" xfId="9925" xr:uid="{00000000-0005-0000-0000-00000B350000}"/>
    <cellStyle name="Output 4 6" xfId="6132" xr:uid="{00000000-0005-0000-0000-00000C350000}"/>
    <cellStyle name="Output 4 6 2" xfId="11046" xr:uid="{00000000-0005-0000-0000-00000D350000}"/>
    <cellStyle name="Output 40" xfId="1866" xr:uid="{00000000-0005-0000-0000-00000E350000}"/>
    <cellStyle name="Output 40 2" xfId="2731" xr:uid="{00000000-0005-0000-0000-00000F350000}"/>
    <cellStyle name="Output 40 2 2" xfId="4510" xr:uid="{00000000-0005-0000-0000-000010350000}"/>
    <cellStyle name="Output 40 2 2 2" xfId="5996" xr:uid="{00000000-0005-0000-0000-000011350000}"/>
    <cellStyle name="Output 40 2 2 2 2" xfId="8946" xr:uid="{00000000-0005-0000-0000-000012350000}"/>
    <cellStyle name="Output 40 2 2 2 2 2" xfId="13686" xr:uid="{00000000-0005-0000-0000-000013350000}"/>
    <cellStyle name="Output 40 2 2 2 2 3" xfId="16215" xr:uid="{00000000-0005-0000-0000-000014350000}"/>
    <cellStyle name="Output 40 2 2 3" xfId="7487" xr:uid="{00000000-0005-0000-0000-000015350000}"/>
    <cellStyle name="Output 40 2 2 3 2" xfId="12227" xr:uid="{00000000-0005-0000-0000-000016350000}"/>
    <cellStyle name="Output 40 2 2 3 3" xfId="14756" xr:uid="{00000000-0005-0000-0000-000017350000}"/>
    <cellStyle name="Output 40 2 2 4" xfId="10565" xr:uid="{00000000-0005-0000-0000-000018350000}"/>
    <cellStyle name="Output 40 2 2 5" xfId="9091" xr:uid="{00000000-0005-0000-0000-000019350000}"/>
    <cellStyle name="Output 40 2 3" xfId="5552" xr:uid="{00000000-0005-0000-0000-00001A350000}"/>
    <cellStyle name="Output 40 2 3 2" xfId="8502" xr:uid="{00000000-0005-0000-0000-00001B350000}"/>
    <cellStyle name="Output 40 2 3 2 2" xfId="13242" xr:uid="{00000000-0005-0000-0000-00001C350000}"/>
    <cellStyle name="Output 40 2 3 2 3" xfId="15771" xr:uid="{00000000-0005-0000-0000-00001D350000}"/>
    <cellStyle name="Output 40 2 4" xfId="5106" xr:uid="{00000000-0005-0000-0000-00001E350000}"/>
    <cellStyle name="Output 40 2 4 2" xfId="8058" xr:uid="{00000000-0005-0000-0000-00001F350000}"/>
    <cellStyle name="Output 40 2 4 2 2" xfId="12798" xr:uid="{00000000-0005-0000-0000-000020350000}"/>
    <cellStyle name="Output 40 2 4 2 3" xfId="15327" xr:uid="{00000000-0005-0000-0000-000021350000}"/>
    <cellStyle name="Output 40 2 5" xfId="6129" xr:uid="{00000000-0005-0000-0000-000022350000}"/>
    <cellStyle name="Output 40 2 5 2" xfId="11043" xr:uid="{00000000-0005-0000-0000-000023350000}"/>
    <cellStyle name="Output 40 2 6" xfId="7004" xr:uid="{00000000-0005-0000-0000-000024350000}"/>
    <cellStyle name="Output 40 2 6 2" xfId="11773" xr:uid="{00000000-0005-0000-0000-000025350000}"/>
    <cellStyle name="Output 40 2 6 3" xfId="14312" xr:uid="{00000000-0005-0000-0000-000026350000}"/>
    <cellStyle name="Output 40 2 7" xfId="9783" xr:uid="{00000000-0005-0000-0000-000027350000}"/>
    <cellStyle name="Output 40 2 8" xfId="10927" xr:uid="{00000000-0005-0000-0000-000028350000}"/>
    <cellStyle name="Output 40 3" xfId="2730" xr:uid="{00000000-0005-0000-0000-000029350000}"/>
    <cellStyle name="Output 40 3 2" xfId="5551" xr:uid="{00000000-0005-0000-0000-00002A350000}"/>
    <cellStyle name="Output 40 3 2 2" xfId="8501" xr:uid="{00000000-0005-0000-0000-00002B350000}"/>
    <cellStyle name="Output 40 3 2 2 2" xfId="13241" xr:uid="{00000000-0005-0000-0000-00002C350000}"/>
    <cellStyle name="Output 40 3 2 2 3" xfId="15770" xr:uid="{00000000-0005-0000-0000-00002D350000}"/>
    <cellStyle name="Output 40 3 3" xfId="5105" xr:uid="{00000000-0005-0000-0000-00002E350000}"/>
    <cellStyle name="Output 40 3 3 2" xfId="8057" xr:uid="{00000000-0005-0000-0000-00002F350000}"/>
    <cellStyle name="Output 40 3 3 2 2" xfId="12797" xr:uid="{00000000-0005-0000-0000-000030350000}"/>
    <cellStyle name="Output 40 3 3 2 3" xfId="15326" xr:uid="{00000000-0005-0000-0000-000031350000}"/>
    <cellStyle name="Output 40 3 4" xfId="7003" xr:uid="{00000000-0005-0000-0000-000032350000}"/>
    <cellStyle name="Output 40 3 4 2" xfId="11772" xr:uid="{00000000-0005-0000-0000-000033350000}"/>
    <cellStyle name="Output 40 3 4 3" xfId="14311" xr:uid="{00000000-0005-0000-0000-000034350000}"/>
    <cellStyle name="Output 40 3 5" xfId="9782" xr:uid="{00000000-0005-0000-0000-000035350000}"/>
    <cellStyle name="Output 40 3 6" xfId="9271" xr:uid="{00000000-0005-0000-0000-000036350000}"/>
    <cellStyle name="Output 40 4" xfId="4509" xr:uid="{00000000-0005-0000-0000-000037350000}"/>
    <cellStyle name="Output 40 4 2" xfId="5995" xr:uid="{00000000-0005-0000-0000-000038350000}"/>
    <cellStyle name="Output 40 4 2 2" xfId="8945" xr:uid="{00000000-0005-0000-0000-000039350000}"/>
    <cellStyle name="Output 40 4 2 2 2" xfId="13685" xr:uid="{00000000-0005-0000-0000-00003A350000}"/>
    <cellStyle name="Output 40 4 2 2 3" xfId="16214" xr:uid="{00000000-0005-0000-0000-00003B350000}"/>
    <cellStyle name="Output 40 4 3" xfId="7486" xr:uid="{00000000-0005-0000-0000-00003C350000}"/>
    <cellStyle name="Output 40 4 3 2" xfId="12226" xr:uid="{00000000-0005-0000-0000-00003D350000}"/>
    <cellStyle name="Output 40 4 3 3" xfId="14755" xr:uid="{00000000-0005-0000-0000-00003E350000}"/>
    <cellStyle name="Output 40 4 4" xfId="10564" xr:uid="{00000000-0005-0000-0000-00003F350000}"/>
    <cellStyle name="Output 40 4 5" xfId="10019" xr:uid="{00000000-0005-0000-0000-000040350000}"/>
    <cellStyle name="Output 40 5" xfId="4724" xr:uid="{00000000-0005-0000-0000-000041350000}"/>
    <cellStyle name="Output 40 5 2" xfId="7678" xr:uid="{00000000-0005-0000-0000-000042350000}"/>
    <cellStyle name="Output 40 5 2 2" xfId="12418" xr:uid="{00000000-0005-0000-0000-000043350000}"/>
    <cellStyle name="Output 40 5 2 3" xfId="14947" xr:uid="{00000000-0005-0000-0000-000044350000}"/>
    <cellStyle name="Output 40 5 3" xfId="10757" xr:uid="{00000000-0005-0000-0000-000045350000}"/>
    <cellStyle name="Output 40 5 4" xfId="9002" xr:uid="{00000000-0005-0000-0000-000046350000}"/>
    <cellStyle name="Output 40 6" xfId="6130" xr:uid="{00000000-0005-0000-0000-000047350000}"/>
    <cellStyle name="Output 40 6 2" xfId="11044" xr:uid="{00000000-0005-0000-0000-000048350000}"/>
    <cellStyle name="Output 41" xfId="1867" xr:uid="{00000000-0005-0000-0000-000049350000}"/>
    <cellStyle name="Output 41 2" xfId="2733" xr:uid="{00000000-0005-0000-0000-00004A350000}"/>
    <cellStyle name="Output 41 2 2" xfId="4512" xr:uid="{00000000-0005-0000-0000-00004B350000}"/>
    <cellStyle name="Output 41 2 2 2" xfId="5998" xr:uid="{00000000-0005-0000-0000-00004C350000}"/>
    <cellStyle name="Output 41 2 2 2 2" xfId="8948" xr:uid="{00000000-0005-0000-0000-00004D350000}"/>
    <cellStyle name="Output 41 2 2 2 2 2" xfId="13688" xr:uid="{00000000-0005-0000-0000-00004E350000}"/>
    <cellStyle name="Output 41 2 2 2 2 3" xfId="16217" xr:uid="{00000000-0005-0000-0000-00004F350000}"/>
    <cellStyle name="Output 41 2 2 3" xfId="7489" xr:uid="{00000000-0005-0000-0000-000050350000}"/>
    <cellStyle name="Output 41 2 2 3 2" xfId="12229" xr:uid="{00000000-0005-0000-0000-000051350000}"/>
    <cellStyle name="Output 41 2 2 3 3" xfId="14758" xr:uid="{00000000-0005-0000-0000-000052350000}"/>
    <cellStyle name="Output 41 2 2 4" xfId="10567" xr:uid="{00000000-0005-0000-0000-000053350000}"/>
    <cellStyle name="Output 41 2 2 5" xfId="9090" xr:uid="{00000000-0005-0000-0000-000054350000}"/>
    <cellStyle name="Output 41 2 3" xfId="5554" xr:uid="{00000000-0005-0000-0000-000055350000}"/>
    <cellStyle name="Output 41 2 3 2" xfId="8504" xr:uid="{00000000-0005-0000-0000-000056350000}"/>
    <cellStyle name="Output 41 2 3 2 2" xfId="13244" xr:uid="{00000000-0005-0000-0000-000057350000}"/>
    <cellStyle name="Output 41 2 3 2 3" xfId="15773" xr:uid="{00000000-0005-0000-0000-000058350000}"/>
    <cellStyle name="Output 41 2 4" xfId="5108" xr:uid="{00000000-0005-0000-0000-000059350000}"/>
    <cellStyle name="Output 41 2 4 2" xfId="8060" xr:uid="{00000000-0005-0000-0000-00005A350000}"/>
    <cellStyle name="Output 41 2 4 2 2" xfId="12800" xr:uid="{00000000-0005-0000-0000-00005B350000}"/>
    <cellStyle name="Output 41 2 4 2 3" xfId="15329" xr:uid="{00000000-0005-0000-0000-00005C350000}"/>
    <cellStyle name="Output 41 2 5" xfId="6127" xr:uid="{00000000-0005-0000-0000-00005D350000}"/>
    <cellStyle name="Output 41 2 5 2" xfId="11041" xr:uid="{00000000-0005-0000-0000-00005E350000}"/>
    <cellStyle name="Output 41 2 6" xfId="7006" xr:uid="{00000000-0005-0000-0000-00005F350000}"/>
    <cellStyle name="Output 41 2 6 2" xfId="11775" xr:uid="{00000000-0005-0000-0000-000060350000}"/>
    <cellStyle name="Output 41 2 6 3" xfId="14314" xr:uid="{00000000-0005-0000-0000-000061350000}"/>
    <cellStyle name="Output 41 2 7" xfId="9785" xr:uid="{00000000-0005-0000-0000-000062350000}"/>
    <cellStyle name="Output 41 2 8" xfId="10883" xr:uid="{00000000-0005-0000-0000-000063350000}"/>
    <cellStyle name="Output 41 3" xfId="2732" xr:uid="{00000000-0005-0000-0000-000064350000}"/>
    <cellStyle name="Output 41 3 2" xfId="5553" xr:uid="{00000000-0005-0000-0000-000065350000}"/>
    <cellStyle name="Output 41 3 2 2" xfId="8503" xr:uid="{00000000-0005-0000-0000-000066350000}"/>
    <cellStyle name="Output 41 3 2 2 2" xfId="13243" xr:uid="{00000000-0005-0000-0000-000067350000}"/>
    <cellStyle name="Output 41 3 2 2 3" xfId="15772" xr:uid="{00000000-0005-0000-0000-000068350000}"/>
    <cellStyle name="Output 41 3 3" xfId="5107" xr:uid="{00000000-0005-0000-0000-000069350000}"/>
    <cellStyle name="Output 41 3 3 2" xfId="8059" xr:uid="{00000000-0005-0000-0000-00006A350000}"/>
    <cellStyle name="Output 41 3 3 2 2" xfId="12799" xr:uid="{00000000-0005-0000-0000-00006B350000}"/>
    <cellStyle name="Output 41 3 3 2 3" xfId="15328" xr:uid="{00000000-0005-0000-0000-00006C350000}"/>
    <cellStyle name="Output 41 3 4" xfId="7005" xr:uid="{00000000-0005-0000-0000-00006D350000}"/>
    <cellStyle name="Output 41 3 4 2" xfId="11774" xr:uid="{00000000-0005-0000-0000-00006E350000}"/>
    <cellStyle name="Output 41 3 4 3" xfId="14313" xr:uid="{00000000-0005-0000-0000-00006F350000}"/>
    <cellStyle name="Output 41 3 5" xfId="9784" xr:uid="{00000000-0005-0000-0000-000070350000}"/>
    <cellStyle name="Output 41 3 6" xfId="10841" xr:uid="{00000000-0005-0000-0000-000071350000}"/>
    <cellStyle name="Output 41 4" xfId="4511" xr:uid="{00000000-0005-0000-0000-000072350000}"/>
    <cellStyle name="Output 41 4 2" xfId="5997" xr:uid="{00000000-0005-0000-0000-000073350000}"/>
    <cellStyle name="Output 41 4 2 2" xfId="8947" xr:uid="{00000000-0005-0000-0000-000074350000}"/>
    <cellStyle name="Output 41 4 2 2 2" xfId="13687" xr:uid="{00000000-0005-0000-0000-000075350000}"/>
    <cellStyle name="Output 41 4 2 2 3" xfId="16216" xr:uid="{00000000-0005-0000-0000-000076350000}"/>
    <cellStyle name="Output 41 4 3" xfId="7488" xr:uid="{00000000-0005-0000-0000-000077350000}"/>
    <cellStyle name="Output 41 4 3 2" xfId="12228" xr:uid="{00000000-0005-0000-0000-000078350000}"/>
    <cellStyle name="Output 41 4 3 3" xfId="14757" xr:uid="{00000000-0005-0000-0000-000079350000}"/>
    <cellStyle name="Output 41 4 4" xfId="10566" xr:uid="{00000000-0005-0000-0000-00007A350000}"/>
    <cellStyle name="Output 41 4 5" xfId="10018" xr:uid="{00000000-0005-0000-0000-00007B350000}"/>
    <cellStyle name="Output 41 5" xfId="4725" xr:uid="{00000000-0005-0000-0000-00007C350000}"/>
    <cellStyle name="Output 41 5 2" xfId="7679" xr:uid="{00000000-0005-0000-0000-00007D350000}"/>
    <cellStyle name="Output 41 5 2 2" xfId="12419" xr:uid="{00000000-0005-0000-0000-00007E350000}"/>
    <cellStyle name="Output 41 5 2 3" xfId="14948" xr:uid="{00000000-0005-0000-0000-00007F350000}"/>
    <cellStyle name="Output 41 5 3" xfId="10758" xr:uid="{00000000-0005-0000-0000-000080350000}"/>
    <cellStyle name="Output 41 5 4" xfId="9924" xr:uid="{00000000-0005-0000-0000-000081350000}"/>
    <cellStyle name="Output 41 6" xfId="6128" xr:uid="{00000000-0005-0000-0000-000082350000}"/>
    <cellStyle name="Output 41 6 2" xfId="11042" xr:uid="{00000000-0005-0000-0000-000083350000}"/>
    <cellStyle name="Output 42" xfId="1868" xr:uid="{00000000-0005-0000-0000-000084350000}"/>
    <cellStyle name="Output 42 2" xfId="2735" xr:uid="{00000000-0005-0000-0000-000085350000}"/>
    <cellStyle name="Output 42 2 2" xfId="4514" xr:uid="{00000000-0005-0000-0000-000086350000}"/>
    <cellStyle name="Output 42 2 2 2" xfId="6000" xr:uid="{00000000-0005-0000-0000-000087350000}"/>
    <cellStyle name="Output 42 2 2 2 2" xfId="8950" xr:uid="{00000000-0005-0000-0000-000088350000}"/>
    <cellStyle name="Output 42 2 2 2 2 2" xfId="13690" xr:uid="{00000000-0005-0000-0000-000089350000}"/>
    <cellStyle name="Output 42 2 2 2 2 3" xfId="16219" xr:uid="{00000000-0005-0000-0000-00008A350000}"/>
    <cellStyle name="Output 42 2 2 3" xfId="7491" xr:uid="{00000000-0005-0000-0000-00008B350000}"/>
    <cellStyle name="Output 42 2 2 3 2" xfId="12231" xr:uid="{00000000-0005-0000-0000-00008C350000}"/>
    <cellStyle name="Output 42 2 2 3 3" xfId="14760" xr:uid="{00000000-0005-0000-0000-00008D350000}"/>
    <cellStyle name="Output 42 2 2 4" xfId="10569" xr:uid="{00000000-0005-0000-0000-00008E350000}"/>
    <cellStyle name="Output 42 2 2 5" xfId="9089" xr:uid="{00000000-0005-0000-0000-00008F350000}"/>
    <cellStyle name="Output 42 2 3" xfId="5556" xr:uid="{00000000-0005-0000-0000-000090350000}"/>
    <cellStyle name="Output 42 2 3 2" xfId="8506" xr:uid="{00000000-0005-0000-0000-000091350000}"/>
    <cellStyle name="Output 42 2 3 2 2" xfId="13246" xr:uid="{00000000-0005-0000-0000-000092350000}"/>
    <cellStyle name="Output 42 2 3 2 3" xfId="15775" xr:uid="{00000000-0005-0000-0000-000093350000}"/>
    <cellStyle name="Output 42 2 4" xfId="5110" xr:uid="{00000000-0005-0000-0000-000094350000}"/>
    <cellStyle name="Output 42 2 4 2" xfId="8062" xr:uid="{00000000-0005-0000-0000-000095350000}"/>
    <cellStyle name="Output 42 2 4 2 2" xfId="12802" xr:uid="{00000000-0005-0000-0000-000096350000}"/>
    <cellStyle name="Output 42 2 4 2 3" xfId="15331" xr:uid="{00000000-0005-0000-0000-000097350000}"/>
    <cellStyle name="Output 42 2 5" xfId="6125" xr:uid="{00000000-0005-0000-0000-000098350000}"/>
    <cellStyle name="Output 42 2 5 2" xfId="11039" xr:uid="{00000000-0005-0000-0000-000099350000}"/>
    <cellStyle name="Output 42 2 6" xfId="7008" xr:uid="{00000000-0005-0000-0000-00009A350000}"/>
    <cellStyle name="Output 42 2 6 2" xfId="11777" xr:uid="{00000000-0005-0000-0000-00009B350000}"/>
    <cellStyle name="Output 42 2 6 3" xfId="14316" xr:uid="{00000000-0005-0000-0000-00009C350000}"/>
    <cellStyle name="Output 42 2 7" xfId="9787" xr:uid="{00000000-0005-0000-0000-00009D350000}"/>
    <cellStyle name="Output 42 2 8" xfId="10884" xr:uid="{00000000-0005-0000-0000-00009E350000}"/>
    <cellStyle name="Output 42 3" xfId="2734" xr:uid="{00000000-0005-0000-0000-00009F350000}"/>
    <cellStyle name="Output 42 3 2" xfId="5555" xr:uid="{00000000-0005-0000-0000-0000A0350000}"/>
    <cellStyle name="Output 42 3 2 2" xfId="8505" xr:uid="{00000000-0005-0000-0000-0000A1350000}"/>
    <cellStyle name="Output 42 3 2 2 2" xfId="13245" xr:uid="{00000000-0005-0000-0000-0000A2350000}"/>
    <cellStyle name="Output 42 3 2 2 3" xfId="15774" xr:uid="{00000000-0005-0000-0000-0000A3350000}"/>
    <cellStyle name="Output 42 3 3" xfId="5109" xr:uid="{00000000-0005-0000-0000-0000A4350000}"/>
    <cellStyle name="Output 42 3 3 2" xfId="8061" xr:uid="{00000000-0005-0000-0000-0000A5350000}"/>
    <cellStyle name="Output 42 3 3 2 2" xfId="12801" xr:uid="{00000000-0005-0000-0000-0000A6350000}"/>
    <cellStyle name="Output 42 3 3 2 3" xfId="15330" xr:uid="{00000000-0005-0000-0000-0000A7350000}"/>
    <cellStyle name="Output 42 3 4" xfId="7007" xr:uid="{00000000-0005-0000-0000-0000A8350000}"/>
    <cellStyle name="Output 42 3 4 2" xfId="11776" xr:uid="{00000000-0005-0000-0000-0000A9350000}"/>
    <cellStyle name="Output 42 3 4 3" xfId="14315" xr:uid="{00000000-0005-0000-0000-0000AA350000}"/>
    <cellStyle name="Output 42 3 5" xfId="9786" xr:uid="{00000000-0005-0000-0000-0000AB350000}"/>
    <cellStyle name="Output 42 3 6" xfId="10842" xr:uid="{00000000-0005-0000-0000-0000AC350000}"/>
    <cellStyle name="Output 42 4" xfId="4513" xr:uid="{00000000-0005-0000-0000-0000AD350000}"/>
    <cellStyle name="Output 42 4 2" xfId="5999" xr:uid="{00000000-0005-0000-0000-0000AE350000}"/>
    <cellStyle name="Output 42 4 2 2" xfId="8949" xr:uid="{00000000-0005-0000-0000-0000AF350000}"/>
    <cellStyle name="Output 42 4 2 2 2" xfId="13689" xr:uid="{00000000-0005-0000-0000-0000B0350000}"/>
    <cellStyle name="Output 42 4 2 2 3" xfId="16218" xr:uid="{00000000-0005-0000-0000-0000B1350000}"/>
    <cellStyle name="Output 42 4 3" xfId="7490" xr:uid="{00000000-0005-0000-0000-0000B2350000}"/>
    <cellStyle name="Output 42 4 3 2" xfId="12230" xr:uid="{00000000-0005-0000-0000-0000B3350000}"/>
    <cellStyle name="Output 42 4 3 3" xfId="14759" xr:uid="{00000000-0005-0000-0000-0000B4350000}"/>
    <cellStyle name="Output 42 4 4" xfId="10568" xr:uid="{00000000-0005-0000-0000-0000B5350000}"/>
    <cellStyle name="Output 42 4 5" xfId="10017" xr:uid="{00000000-0005-0000-0000-0000B6350000}"/>
    <cellStyle name="Output 42 5" xfId="4726" xr:uid="{00000000-0005-0000-0000-0000B7350000}"/>
    <cellStyle name="Output 42 5 2" xfId="7680" xr:uid="{00000000-0005-0000-0000-0000B8350000}"/>
    <cellStyle name="Output 42 5 2 2" xfId="12420" xr:uid="{00000000-0005-0000-0000-0000B9350000}"/>
    <cellStyle name="Output 42 5 2 3" xfId="14949" xr:uid="{00000000-0005-0000-0000-0000BA350000}"/>
    <cellStyle name="Output 42 5 3" xfId="10759" xr:uid="{00000000-0005-0000-0000-0000BB350000}"/>
    <cellStyle name="Output 42 5 4" xfId="9001" xr:uid="{00000000-0005-0000-0000-0000BC350000}"/>
    <cellStyle name="Output 42 6" xfId="6126" xr:uid="{00000000-0005-0000-0000-0000BD350000}"/>
    <cellStyle name="Output 42 6 2" xfId="11040" xr:uid="{00000000-0005-0000-0000-0000BE350000}"/>
    <cellStyle name="Output 43" xfId="1869" xr:uid="{00000000-0005-0000-0000-0000BF350000}"/>
    <cellStyle name="Output 43 2" xfId="2737" xr:uid="{00000000-0005-0000-0000-0000C0350000}"/>
    <cellStyle name="Output 43 2 2" xfId="4516" xr:uid="{00000000-0005-0000-0000-0000C1350000}"/>
    <cellStyle name="Output 43 2 2 2" xfId="6002" xr:uid="{00000000-0005-0000-0000-0000C2350000}"/>
    <cellStyle name="Output 43 2 2 2 2" xfId="8952" xr:uid="{00000000-0005-0000-0000-0000C3350000}"/>
    <cellStyle name="Output 43 2 2 2 2 2" xfId="13692" xr:uid="{00000000-0005-0000-0000-0000C4350000}"/>
    <cellStyle name="Output 43 2 2 2 2 3" xfId="16221" xr:uid="{00000000-0005-0000-0000-0000C5350000}"/>
    <cellStyle name="Output 43 2 2 3" xfId="7493" xr:uid="{00000000-0005-0000-0000-0000C6350000}"/>
    <cellStyle name="Output 43 2 2 3 2" xfId="12233" xr:uid="{00000000-0005-0000-0000-0000C7350000}"/>
    <cellStyle name="Output 43 2 2 3 3" xfId="14762" xr:uid="{00000000-0005-0000-0000-0000C8350000}"/>
    <cellStyle name="Output 43 2 2 4" xfId="10571" xr:uid="{00000000-0005-0000-0000-0000C9350000}"/>
    <cellStyle name="Output 43 2 2 5" xfId="9088" xr:uid="{00000000-0005-0000-0000-0000CA350000}"/>
    <cellStyle name="Output 43 2 3" xfId="5558" xr:uid="{00000000-0005-0000-0000-0000CB350000}"/>
    <cellStyle name="Output 43 2 3 2" xfId="8508" xr:uid="{00000000-0005-0000-0000-0000CC350000}"/>
    <cellStyle name="Output 43 2 3 2 2" xfId="13248" xr:uid="{00000000-0005-0000-0000-0000CD350000}"/>
    <cellStyle name="Output 43 2 3 2 3" xfId="15777" xr:uid="{00000000-0005-0000-0000-0000CE350000}"/>
    <cellStyle name="Output 43 2 4" xfId="5112" xr:uid="{00000000-0005-0000-0000-0000CF350000}"/>
    <cellStyle name="Output 43 2 4 2" xfId="8064" xr:uid="{00000000-0005-0000-0000-0000D0350000}"/>
    <cellStyle name="Output 43 2 4 2 2" xfId="12804" xr:uid="{00000000-0005-0000-0000-0000D1350000}"/>
    <cellStyle name="Output 43 2 4 2 3" xfId="15333" xr:uid="{00000000-0005-0000-0000-0000D2350000}"/>
    <cellStyle name="Output 43 2 5" xfId="6123" xr:uid="{00000000-0005-0000-0000-0000D3350000}"/>
    <cellStyle name="Output 43 2 5 2" xfId="11037" xr:uid="{00000000-0005-0000-0000-0000D4350000}"/>
    <cellStyle name="Output 43 2 6" xfId="7010" xr:uid="{00000000-0005-0000-0000-0000D5350000}"/>
    <cellStyle name="Output 43 2 6 2" xfId="11779" xr:uid="{00000000-0005-0000-0000-0000D6350000}"/>
    <cellStyle name="Output 43 2 6 3" xfId="14318" xr:uid="{00000000-0005-0000-0000-0000D7350000}"/>
    <cellStyle name="Output 43 2 7" xfId="9789" xr:uid="{00000000-0005-0000-0000-0000D8350000}"/>
    <cellStyle name="Output 43 2 8" xfId="9270" xr:uid="{00000000-0005-0000-0000-0000D9350000}"/>
    <cellStyle name="Output 43 3" xfId="2736" xr:uid="{00000000-0005-0000-0000-0000DA350000}"/>
    <cellStyle name="Output 43 3 2" xfId="5557" xr:uid="{00000000-0005-0000-0000-0000DB350000}"/>
    <cellStyle name="Output 43 3 2 2" xfId="8507" xr:uid="{00000000-0005-0000-0000-0000DC350000}"/>
    <cellStyle name="Output 43 3 2 2 2" xfId="13247" xr:uid="{00000000-0005-0000-0000-0000DD350000}"/>
    <cellStyle name="Output 43 3 2 2 3" xfId="15776" xr:uid="{00000000-0005-0000-0000-0000DE350000}"/>
    <cellStyle name="Output 43 3 3" xfId="5111" xr:uid="{00000000-0005-0000-0000-0000DF350000}"/>
    <cellStyle name="Output 43 3 3 2" xfId="8063" xr:uid="{00000000-0005-0000-0000-0000E0350000}"/>
    <cellStyle name="Output 43 3 3 2 2" xfId="12803" xr:uid="{00000000-0005-0000-0000-0000E1350000}"/>
    <cellStyle name="Output 43 3 3 2 3" xfId="15332" xr:uid="{00000000-0005-0000-0000-0000E2350000}"/>
    <cellStyle name="Output 43 3 4" xfId="7009" xr:uid="{00000000-0005-0000-0000-0000E3350000}"/>
    <cellStyle name="Output 43 3 4 2" xfId="11778" xr:uid="{00000000-0005-0000-0000-0000E4350000}"/>
    <cellStyle name="Output 43 3 4 3" xfId="14317" xr:uid="{00000000-0005-0000-0000-0000E5350000}"/>
    <cellStyle name="Output 43 3 5" xfId="9788" xr:uid="{00000000-0005-0000-0000-0000E6350000}"/>
    <cellStyle name="Output 43 3 6" xfId="10928" xr:uid="{00000000-0005-0000-0000-0000E7350000}"/>
    <cellStyle name="Output 43 4" xfId="4515" xr:uid="{00000000-0005-0000-0000-0000E8350000}"/>
    <cellStyle name="Output 43 4 2" xfId="6001" xr:uid="{00000000-0005-0000-0000-0000E9350000}"/>
    <cellStyle name="Output 43 4 2 2" xfId="8951" xr:uid="{00000000-0005-0000-0000-0000EA350000}"/>
    <cellStyle name="Output 43 4 2 2 2" xfId="13691" xr:uid="{00000000-0005-0000-0000-0000EB350000}"/>
    <cellStyle name="Output 43 4 2 2 3" xfId="16220" xr:uid="{00000000-0005-0000-0000-0000EC350000}"/>
    <cellStyle name="Output 43 4 3" xfId="7492" xr:uid="{00000000-0005-0000-0000-0000ED350000}"/>
    <cellStyle name="Output 43 4 3 2" xfId="12232" xr:uid="{00000000-0005-0000-0000-0000EE350000}"/>
    <cellStyle name="Output 43 4 3 3" xfId="14761" xr:uid="{00000000-0005-0000-0000-0000EF350000}"/>
    <cellStyle name="Output 43 4 4" xfId="10570" xr:uid="{00000000-0005-0000-0000-0000F0350000}"/>
    <cellStyle name="Output 43 4 5" xfId="10016" xr:uid="{00000000-0005-0000-0000-0000F1350000}"/>
    <cellStyle name="Output 43 5" xfId="4727" xr:uid="{00000000-0005-0000-0000-0000F2350000}"/>
    <cellStyle name="Output 43 5 2" xfId="7681" xr:uid="{00000000-0005-0000-0000-0000F3350000}"/>
    <cellStyle name="Output 43 5 2 2" xfId="12421" xr:uid="{00000000-0005-0000-0000-0000F4350000}"/>
    <cellStyle name="Output 43 5 2 3" xfId="14950" xr:uid="{00000000-0005-0000-0000-0000F5350000}"/>
    <cellStyle name="Output 43 5 3" xfId="10760" xr:uid="{00000000-0005-0000-0000-0000F6350000}"/>
    <cellStyle name="Output 43 5 4" xfId="9923" xr:uid="{00000000-0005-0000-0000-0000F7350000}"/>
    <cellStyle name="Output 43 6" xfId="6124" xr:uid="{00000000-0005-0000-0000-0000F8350000}"/>
    <cellStyle name="Output 43 6 2" xfId="11038" xr:uid="{00000000-0005-0000-0000-0000F9350000}"/>
    <cellStyle name="Output 44" xfId="1870" xr:uid="{00000000-0005-0000-0000-0000FA350000}"/>
    <cellStyle name="Output 44 2" xfId="2739" xr:uid="{00000000-0005-0000-0000-0000FB350000}"/>
    <cellStyle name="Output 44 2 2" xfId="4518" xr:uid="{00000000-0005-0000-0000-0000FC350000}"/>
    <cellStyle name="Output 44 2 2 2" xfId="6004" xr:uid="{00000000-0005-0000-0000-0000FD350000}"/>
    <cellStyle name="Output 44 2 2 2 2" xfId="8954" xr:uid="{00000000-0005-0000-0000-0000FE350000}"/>
    <cellStyle name="Output 44 2 2 2 2 2" xfId="13694" xr:uid="{00000000-0005-0000-0000-0000FF350000}"/>
    <cellStyle name="Output 44 2 2 2 2 3" xfId="16223" xr:uid="{00000000-0005-0000-0000-000000360000}"/>
    <cellStyle name="Output 44 2 2 3" xfId="7495" xr:uid="{00000000-0005-0000-0000-000001360000}"/>
    <cellStyle name="Output 44 2 2 3 2" xfId="12235" xr:uid="{00000000-0005-0000-0000-000002360000}"/>
    <cellStyle name="Output 44 2 2 3 3" xfId="14764" xr:uid="{00000000-0005-0000-0000-000003360000}"/>
    <cellStyle name="Output 44 2 2 4" xfId="10573" xr:uid="{00000000-0005-0000-0000-000004360000}"/>
    <cellStyle name="Output 44 2 2 5" xfId="9087" xr:uid="{00000000-0005-0000-0000-000005360000}"/>
    <cellStyle name="Output 44 2 3" xfId="5560" xr:uid="{00000000-0005-0000-0000-000006360000}"/>
    <cellStyle name="Output 44 2 3 2" xfId="8510" xr:uid="{00000000-0005-0000-0000-000007360000}"/>
    <cellStyle name="Output 44 2 3 2 2" xfId="13250" xr:uid="{00000000-0005-0000-0000-000008360000}"/>
    <cellStyle name="Output 44 2 3 2 3" xfId="15779" xr:uid="{00000000-0005-0000-0000-000009360000}"/>
    <cellStyle name="Output 44 2 4" xfId="5114" xr:uid="{00000000-0005-0000-0000-00000A360000}"/>
    <cellStyle name="Output 44 2 4 2" xfId="8066" xr:uid="{00000000-0005-0000-0000-00000B360000}"/>
    <cellStyle name="Output 44 2 4 2 2" xfId="12806" xr:uid="{00000000-0005-0000-0000-00000C360000}"/>
    <cellStyle name="Output 44 2 4 2 3" xfId="15335" xr:uid="{00000000-0005-0000-0000-00000D360000}"/>
    <cellStyle name="Output 44 2 5" xfId="6121" xr:uid="{00000000-0005-0000-0000-00000E360000}"/>
    <cellStyle name="Output 44 2 5 2" xfId="11035" xr:uid="{00000000-0005-0000-0000-00000F360000}"/>
    <cellStyle name="Output 44 2 6" xfId="7012" xr:uid="{00000000-0005-0000-0000-000010360000}"/>
    <cellStyle name="Output 44 2 6 2" xfId="11781" xr:uid="{00000000-0005-0000-0000-000011360000}"/>
    <cellStyle name="Output 44 2 6 3" xfId="14320" xr:uid="{00000000-0005-0000-0000-000012360000}"/>
    <cellStyle name="Output 44 2 7" xfId="9791" xr:uid="{00000000-0005-0000-0000-000013360000}"/>
    <cellStyle name="Output 44 2 8" xfId="10839" xr:uid="{00000000-0005-0000-0000-000014360000}"/>
    <cellStyle name="Output 44 3" xfId="2738" xr:uid="{00000000-0005-0000-0000-000015360000}"/>
    <cellStyle name="Output 44 3 2" xfId="5559" xr:uid="{00000000-0005-0000-0000-000016360000}"/>
    <cellStyle name="Output 44 3 2 2" xfId="8509" xr:uid="{00000000-0005-0000-0000-000017360000}"/>
    <cellStyle name="Output 44 3 2 2 2" xfId="13249" xr:uid="{00000000-0005-0000-0000-000018360000}"/>
    <cellStyle name="Output 44 3 2 2 3" xfId="15778" xr:uid="{00000000-0005-0000-0000-000019360000}"/>
    <cellStyle name="Output 44 3 3" xfId="5113" xr:uid="{00000000-0005-0000-0000-00001A360000}"/>
    <cellStyle name="Output 44 3 3 2" xfId="8065" xr:uid="{00000000-0005-0000-0000-00001B360000}"/>
    <cellStyle name="Output 44 3 3 2 2" xfId="12805" xr:uid="{00000000-0005-0000-0000-00001C360000}"/>
    <cellStyle name="Output 44 3 3 2 3" xfId="15334" xr:uid="{00000000-0005-0000-0000-00001D360000}"/>
    <cellStyle name="Output 44 3 4" xfId="7011" xr:uid="{00000000-0005-0000-0000-00001E360000}"/>
    <cellStyle name="Output 44 3 4 2" xfId="11780" xr:uid="{00000000-0005-0000-0000-00001F360000}"/>
    <cellStyle name="Output 44 3 4 3" xfId="14319" xr:uid="{00000000-0005-0000-0000-000020360000}"/>
    <cellStyle name="Output 44 3 5" xfId="9790" xr:uid="{00000000-0005-0000-0000-000021360000}"/>
    <cellStyle name="Output 44 3 6" xfId="10925" xr:uid="{00000000-0005-0000-0000-000022360000}"/>
    <cellStyle name="Output 44 4" xfId="4517" xr:uid="{00000000-0005-0000-0000-000023360000}"/>
    <cellStyle name="Output 44 4 2" xfId="6003" xr:uid="{00000000-0005-0000-0000-000024360000}"/>
    <cellStyle name="Output 44 4 2 2" xfId="8953" xr:uid="{00000000-0005-0000-0000-000025360000}"/>
    <cellStyle name="Output 44 4 2 2 2" xfId="13693" xr:uid="{00000000-0005-0000-0000-000026360000}"/>
    <cellStyle name="Output 44 4 2 2 3" xfId="16222" xr:uid="{00000000-0005-0000-0000-000027360000}"/>
    <cellStyle name="Output 44 4 3" xfId="7494" xr:uid="{00000000-0005-0000-0000-000028360000}"/>
    <cellStyle name="Output 44 4 3 2" xfId="12234" xr:uid="{00000000-0005-0000-0000-000029360000}"/>
    <cellStyle name="Output 44 4 3 3" xfId="14763" xr:uid="{00000000-0005-0000-0000-00002A360000}"/>
    <cellStyle name="Output 44 4 4" xfId="10572" xr:uid="{00000000-0005-0000-0000-00002B360000}"/>
    <cellStyle name="Output 44 4 5" xfId="10015" xr:uid="{00000000-0005-0000-0000-00002C360000}"/>
    <cellStyle name="Output 44 5" xfId="4728" xr:uid="{00000000-0005-0000-0000-00002D360000}"/>
    <cellStyle name="Output 44 5 2" xfId="7682" xr:uid="{00000000-0005-0000-0000-00002E360000}"/>
    <cellStyle name="Output 44 5 2 2" xfId="12422" xr:uid="{00000000-0005-0000-0000-00002F360000}"/>
    <cellStyle name="Output 44 5 2 3" xfId="14951" xr:uid="{00000000-0005-0000-0000-000030360000}"/>
    <cellStyle name="Output 44 5 3" xfId="10761" xr:uid="{00000000-0005-0000-0000-000031360000}"/>
    <cellStyle name="Output 44 5 4" xfId="9000" xr:uid="{00000000-0005-0000-0000-000032360000}"/>
    <cellStyle name="Output 44 6" xfId="6122" xr:uid="{00000000-0005-0000-0000-000033360000}"/>
    <cellStyle name="Output 44 6 2" xfId="11036" xr:uid="{00000000-0005-0000-0000-000034360000}"/>
    <cellStyle name="Output 5" xfId="1871" xr:uid="{00000000-0005-0000-0000-000035360000}"/>
    <cellStyle name="Output 5 2" xfId="2741" xr:uid="{00000000-0005-0000-0000-000036360000}"/>
    <cellStyle name="Output 5 2 2" xfId="4520" xr:uid="{00000000-0005-0000-0000-000037360000}"/>
    <cellStyle name="Output 5 2 2 2" xfId="6006" xr:uid="{00000000-0005-0000-0000-000038360000}"/>
    <cellStyle name="Output 5 2 2 2 2" xfId="8956" xr:uid="{00000000-0005-0000-0000-000039360000}"/>
    <cellStyle name="Output 5 2 2 2 2 2" xfId="13696" xr:uid="{00000000-0005-0000-0000-00003A360000}"/>
    <cellStyle name="Output 5 2 2 2 2 3" xfId="16225" xr:uid="{00000000-0005-0000-0000-00003B360000}"/>
    <cellStyle name="Output 5 2 2 3" xfId="7497" xr:uid="{00000000-0005-0000-0000-00003C360000}"/>
    <cellStyle name="Output 5 2 2 3 2" xfId="12237" xr:uid="{00000000-0005-0000-0000-00003D360000}"/>
    <cellStyle name="Output 5 2 2 3 3" xfId="14766" xr:uid="{00000000-0005-0000-0000-00003E360000}"/>
    <cellStyle name="Output 5 2 2 4" xfId="10575" xr:uid="{00000000-0005-0000-0000-00003F360000}"/>
    <cellStyle name="Output 5 2 2 5" xfId="9086" xr:uid="{00000000-0005-0000-0000-000040360000}"/>
    <cellStyle name="Output 5 2 3" xfId="5562" xr:uid="{00000000-0005-0000-0000-000041360000}"/>
    <cellStyle name="Output 5 2 3 2" xfId="8512" xr:uid="{00000000-0005-0000-0000-000042360000}"/>
    <cellStyle name="Output 5 2 3 2 2" xfId="13252" xr:uid="{00000000-0005-0000-0000-000043360000}"/>
    <cellStyle name="Output 5 2 3 2 3" xfId="15781" xr:uid="{00000000-0005-0000-0000-000044360000}"/>
    <cellStyle name="Output 5 2 4" xfId="5116" xr:uid="{00000000-0005-0000-0000-000045360000}"/>
    <cellStyle name="Output 5 2 4 2" xfId="8068" xr:uid="{00000000-0005-0000-0000-000046360000}"/>
    <cellStyle name="Output 5 2 4 2 2" xfId="12808" xr:uid="{00000000-0005-0000-0000-000047360000}"/>
    <cellStyle name="Output 5 2 4 2 3" xfId="15337" xr:uid="{00000000-0005-0000-0000-000048360000}"/>
    <cellStyle name="Output 5 2 5" xfId="6119" xr:uid="{00000000-0005-0000-0000-000049360000}"/>
    <cellStyle name="Output 5 2 5 2" xfId="11033" xr:uid="{00000000-0005-0000-0000-00004A360000}"/>
    <cellStyle name="Output 5 2 6" xfId="7014" xr:uid="{00000000-0005-0000-0000-00004B360000}"/>
    <cellStyle name="Output 5 2 6 2" xfId="11783" xr:uid="{00000000-0005-0000-0000-00004C360000}"/>
    <cellStyle name="Output 5 2 6 3" xfId="14322" xr:uid="{00000000-0005-0000-0000-00004D360000}"/>
    <cellStyle name="Output 5 2 7" xfId="9793" xr:uid="{00000000-0005-0000-0000-00004E360000}"/>
    <cellStyle name="Output 5 2 8" xfId="10840" xr:uid="{00000000-0005-0000-0000-00004F360000}"/>
    <cellStyle name="Output 5 3" xfId="2740" xr:uid="{00000000-0005-0000-0000-000050360000}"/>
    <cellStyle name="Output 5 3 2" xfId="5561" xr:uid="{00000000-0005-0000-0000-000051360000}"/>
    <cellStyle name="Output 5 3 2 2" xfId="8511" xr:uid="{00000000-0005-0000-0000-000052360000}"/>
    <cellStyle name="Output 5 3 2 2 2" xfId="13251" xr:uid="{00000000-0005-0000-0000-000053360000}"/>
    <cellStyle name="Output 5 3 2 2 3" xfId="15780" xr:uid="{00000000-0005-0000-0000-000054360000}"/>
    <cellStyle name="Output 5 3 3" xfId="5115" xr:uid="{00000000-0005-0000-0000-000055360000}"/>
    <cellStyle name="Output 5 3 3 2" xfId="8067" xr:uid="{00000000-0005-0000-0000-000056360000}"/>
    <cellStyle name="Output 5 3 3 2 2" xfId="12807" xr:uid="{00000000-0005-0000-0000-000057360000}"/>
    <cellStyle name="Output 5 3 3 2 3" xfId="15336" xr:uid="{00000000-0005-0000-0000-000058360000}"/>
    <cellStyle name="Output 5 3 4" xfId="7013" xr:uid="{00000000-0005-0000-0000-000059360000}"/>
    <cellStyle name="Output 5 3 4 2" xfId="11782" xr:uid="{00000000-0005-0000-0000-00005A360000}"/>
    <cellStyle name="Output 5 3 4 3" xfId="14321" xr:uid="{00000000-0005-0000-0000-00005B360000}"/>
    <cellStyle name="Output 5 3 5" xfId="9792" xr:uid="{00000000-0005-0000-0000-00005C360000}"/>
    <cellStyle name="Output 5 3 6" xfId="10881" xr:uid="{00000000-0005-0000-0000-00005D360000}"/>
    <cellStyle name="Output 5 4" xfId="4519" xr:uid="{00000000-0005-0000-0000-00005E360000}"/>
    <cellStyle name="Output 5 4 2" xfId="6005" xr:uid="{00000000-0005-0000-0000-00005F360000}"/>
    <cellStyle name="Output 5 4 2 2" xfId="8955" xr:uid="{00000000-0005-0000-0000-000060360000}"/>
    <cellStyle name="Output 5 4 2 2 2" xfId="13695" xr:uid="{00000000-0005-0000-0000-000061360000}"/>
    <cellStyle name="Output 5 4 2 2 3" xfId="16224" xr:uid="{00000000-0005-0000-0000-000062360000}"/>
    <cellStyle name="Output 5 4 3" xfId="7496" xr:uid="{00000000-0005-0000-0000-000063360000}"/>
    <cellStyle name="Output 5 4 3 2" xfId="12236" xr:uid="{00000000-0005-0000-0000-000064360000}"/>
    <cellStyle name="Output 5 4 3 3" xfId="14765" xr:uid="{00000000-0005-0000-0000-000065360000}"/>
    <cellStyle name="Output 5 4 4" xfId="10574" xr:uid="{00000000-0005-0000-0000-000066360000}"/>
    <cellStyle name="Output 5 4 5" xfId="10014" xr:uid="{00000000-0005-0000-0000-000067360000}"/>
    <cellStyle name="Output 5 5" xfId="4729" xr:uid="{00000000-0005-0000-0000-000068360000}"/>
    <cellStyle name="Output 5 5 2" xfId="7683" xr:uid="{00000000-0005-0000-0000-000069360000}"/>
    <cellStyle name="Output 5 5 2 2" xfId="12423" xr:uid="{00000000-0005-0000-0000-00006A360000}"/>
    <cellStyle name="Output 5 5 2 3" xfId="14952" xr:uid="{00000000-0005-0000-0000-00006B360000}"/>
    <cellStyle name="Output 5 5 3" xfId="10762" xr:uid="{00000000-0005-0000-0000-00006C360000}"/>
    <cellStyle name="Output 5 5 4" xfId="9922" xr:uid="{00000000-0005-0000-0000-00006D360000}"/>
    <cellStyle name="Output 5 6" xfId="6120" xr:uid="{00000000-0005-0000-0000-00006E360000}"/>
    <cellStyle name="Output 5 6 2" xfId="11034" xr:uid="{00000000-0005-0000-0000-00006F360000}"/>
    <cellStyle name="Output 6" xfId="1872" xr:uid="{00000000-0005-0000-0000-000070360000}"/>
    <cellStyle name="Output 6 2" xfId="2743" xr:uid="{00000000-0005-0000-0000-000071360000}"/>
    <cellStyle name="Output 6 2 2" xfId="4522" xr:uid="{00000000-0005-0000-0000-000072360000}"/>
    <cellStyle name="Output 6 2 2 2" xfId="6008" xr:uid="{00000000-0005-0000-0000-000073360000}"/>
    <cellStyle name="Output 6 2 2 2 2" xfId="8958" xr:uid="{00000000-0005-0000-0000-000074360000}"/>
    <cellStyle name="Output 6 2 2 2 2 2" xfId="13698" xr:uid="{00000000-0005-0000-0000-000075360000}"/>
    <cellStyle name="Output 6 2 2 2 2 3" xfId="16227" xr:uid="{00000000-0005-0000-0000-000076360000}"/>
    <cellStyle name="Output 6 2 2 3" xfId="7499" xr:uid="{00000000-0005-0000-0000-000077360000}"/>
    <cellStyle name="Output 6 2 2 3 2" xfId="12239" xr:uid="{00000000-0005-0000-0000-000078360000}"/>
    <cellStyle name="Output 6 2 2 3 3" xfId="14768" xr:uid="{00000000-0005-0000-0000-000079360000}"/>
    <cellStyle name="Output 6 2 2 4" xfId="10577" xr:uid="{00000000-0005-0000-0000-00007A360000}"/>
    <cellStyle name="Output 6 2 2 5" xfId="9085" xr:uid="{00000000-0005-0000-0000-00007B360000}"/>
    <cellStyle name="Output 6 2 3" xfId="5564" xr:uid="{00000000-0005-0000-0000-00007C360000}"/>
    <cellStyle name="Output 6 2 3 2" xfId="8514" xr:uid="{00000000-0005-0000-0000-00007D360000}"/>
    <cellStyle name="Output 6 2 3 2 2" xfId="13254" xr:uid="{00000000-0005-0000-0000-00007E360000}"/>
    <cellStyle name="Output 6 2 3 2 3" xfId="15783" xr:uid="{00000000-0005-0000-0000-00007F360000}"/>
    <cellStyle name="Output 6 2 4" xfId="5118" xr:uid="{00000000-0005-0000-0000-000080360000}"/>
    <cellStyle name="Output 6 2 4 2" xfId="8070" xr:uid="{00000000-0005-0000-0000-000081360000}"/>
    <cellStyle name="Output 6 2 4 2 2" xfId="12810" xr:uid="{00000000-0005-0000-0000-000082360000}"/>
    <cellStyle name="Output 6 2 4 2 3" xfId="15339" xr:uid="{00000000-0005-0000-0000-000083360000}"/>
    <cellStyle name="Output 6 2 5" xfId="6117" xr:uid="{00000000-0005-0000-0000-000084360000}"/>
    <cellStyle name="Output 6 2 5 2" xfId="11031" xr:uid="{00000000-0005-0000-0000-000085360000}"/>
    <cellStyle name="Output 6 2 6" xfId="7016" xr:uid="{00000000-0005-0000-0000-000086360000}"/>
    <cellStyle name="Output 6 2 6 2" xfId="11785" xr:uid="{00000000-0005-0000-0000-000087360000}"/>
    <cellStyle name="Output 6 2 6 3" xfId="14324" xr:uid="{00000000-0005-0000-0000-000088360000}"/>
    <cellStyle name="Output 6 2 7" xfId="9795" xr:uid="{00000000-0005-0000-0000-000089360000}"/>
    <cellStyle name="Output 6 2 8" xfId="10926" xr:uid="{00000000-0005-0000-0000-00008A360000}"/>
    <cellStyle name="Output 6 3" xfId="2742" xr:uid="{00000000-0005-0000-0000-00008B360000}"/>
    <cellStyle name="Output 6 3 2" xfId="5563" xr:uid="{00000000-0005-0000-0000-00008C360000}"/>
    <cellStyle name="Output 6 3 2 2" xfId="8513" xr:uid="{00000000-0005-0000-0000-00008D360000}"/>
    <cellStyle name="Output 6 3 2 2 2" xfId="13253" xr:uid="{00000000-0005-0000-0000-00008E360000}"/>
    <cellStyle name="Output 6 3 2 2 3" xfId="15782" xr:uid="{00000000-0005-0000-0000-00008F360000}"/>
    <cellStyle name="Output 6 3 3" xfId="5117" xr:uid="{00000000-0005-0000-0000-000090360000}"/>
    <cellStyle name="Output 6 3 3 2" xfId="8069" xr:uid="{00000000-0005-0000-0000-000091360000}"/>
    <cellStyle name="Output 6 3 3 2 2" xfId="12809" xr:uid="{00000000-0005-0000-0000-000092360000}"/>
    <cellStyle name="Output 6 3 3 2 3" xfId="15338" xr:uid="{00000000-0005-0000-0000-000093360000}"/>
    <cellStyle name="Output 6 3 4" xfId="7015" xr:uid="{00000000-0005-0000-0000-000094360000}"/>
    <cellStyle name="Output 6 3 4 2" xfId="11784" xr:uid="{00000000-0005-0000-0000-000095360000}"/>
    <cellStyle name="Output 6 3 4 3" xfId="14323" xr:uid="{00000000-0005-0000-0000-000096360000}"/>
    <cellStyle name="Output 6 3 5" xfId="9794" xr:uid="{00000000-0005-0000-0000-000097360000}"/>
    <cellStyle name="Output 6 3 6" xfId="10882" xr:uid="{00000000-0005-0000-0000-000098360000}"/>
    <cellStyle name="Output 6 4" xfId="4521" xr:uid="{00000000-0005-0000-0000-000099360000}"/>
    <cellStyle name="Output 6 4 2" xfId="6007" xr:uid="{00000000-0005-0000-0000-00009A360000}"/>
    <cellStyle name="Output 6 4 2 2" xfId="8957" xr:uid="{00000000-0005-0000-0000-00009B360000}"/>
    <cellStyle name="Output 6 4 2 2 2" xfId="13697" xr:uid="{00000000-0005-0000-0000-00009C360000}"/>
    <cellStyle name="Output 6 4 2 2 3" xfId="16226" xr:uid="{00000000-0005-0000-0000-00009D360000}"/>
    <cellStyle name="Output 6 4 3" xfId="7498" xr:uid="{00000000-0005-0000-0000-00009E360000}"/>
    <cellStyle name="Output 6 4 3 2" xfId="12238" xr:uid="{00000000-0005-0000-0000-00009F360000}"/>
    <cellStyle name="Output 6 4 3 3" xfId="14767" xr:uid="{00000000-0005-0000-0000-0000A0360000}"/>
    <cellStyle name="Output 6 4 4" xfId="10576" xr:uid="{00000000-0005-0000-0000-0000A1360000}"/>
    <cellStyle name="Output 6 4 5" xfId="10013" xr:uid="{00000000-0005-0000-0000-0000A2360000}"/>
    <cellStyle name="Output 6 5" xfId="4730" xr:uid="{00000000-0005-0000-0000-0000A3360000}"/>
    <cellStyle name="Output 6 5 2" xfId="7684" xr:uid="{00000000-0005-0000-0000-0000A4360000}"/>
    <cellStyle name="Output 6 5 2 2" xfId="12424" xr:uid="{00000000-0005-0000-0000-0000A5360000}"/>
    <cellStyle name="Output 6 5 2 3" xfId="14953" xr:uid="{00000000-0005-0000-0000-0000A6360000}"/>
    <cellStyle name="Output 6 5 3" xfId="10763" xr:uid="{00000000-0005-0000-0000-0000A7360000}"/>
    <cellStyle name="Output 6 5 4" xfId="8999" xr:uid="{00000000-0005-0000-0000-0000A8360000}"/>
    <cellStyle name="Output 6 6" xfId="6118" xr:uid="{00000000-0005-0000-0000-0000A9360000}"/>
    <cellStyle name="Output 6 6 2" xfId="11032" xr:uid="{00000000-0005-0000-0000-0000AA360000}"/>
    <cellStyle name="Output 7" xfId="1873" xr:uid="{00000000-0005-0000-0000-0000AB360000}"/>
    <cellStyle name="Output 7 2" xfId="2745" xr:uid="{00000000-0005-0000-0000-0000AC360000}"/>
    <cellStyle name="Output 7 2 2" xfId="4524" xr:uid="{00000000-0005-0000-0000-0000AD360000}"/>
    <cellStyle name="Output 7 2 2 2" xfId="6010" xr:uid="{00000000-0005-0000-0000-0000AE360000}"/>
    <cellStyle name="Output 7 2 2 2 2" xfId="8960" xr:uid="{00000000-0005-0000-0000-0000AF360000}"/>
    <cellStyle name="Output 7 2 2 2 2 2" xfId="13700" xr:uid="{00000000-0005-0000-0000-0000B0360000}"/>
    <cellStyle name="Output 7 2 2 2 2 3" xfId="16229" xr:uid="{00000000-0005-0000-0000-0000B1360000}"/>
    <cellStyle name="Output 7 2 2 3" xfId="7501" xr:uid="{00000000-0005-0000-0000-0000B2360000}"/>
    <cellStyle name="Output 7 2 2 3 2" xfId="12241" xr:uid="{00000000-0005-0000-0000-0000B3360000}"/>
    <cellStyle name="Output 7 2 2 3 3" xfId="14770" xr:uid="{00000000-0005-0000-0000-0000B4360000}"/>
    <cellStyle name="Output 7 2 2 4" xfId="10579" xr:uid="{00000000-0005-0000-0000-0000B5360000}"/>
    <cellStyle name="Output 7 2 2 5" xfId="9084" xr:uid="{00000000-0005-0000-0000-0000B6360000}"/>
    <cellStyle name="Output 7 2 3" xfId="5566" xr:uid="{00000000-0005-0000-0000-0000B7360000}"/>
    <cellStyle name="Output 7 2 3 2" xfId="8516" xr:uid="{00000000-0005-0000-0000-0000B8360000}"/>
    <cellStyle name="Output 7 2 3 2 2" xfId="13256" xr:uid="{00000000-0005-0000-0000-0000B9360000}"/>
    <cellStyle name="Output 7 2 3 2 3" xfId="15785" xr:uid="{00000000-0005-0000-0000-0000BA360000}"/>
    <cellStyle name="Output 7 2 4" xfId="5120" xr:uid="{00000000-0005-0000-0000-0000BB360000}"/>
    <cellStyle name="Output 7 2 4 2" xfId="8072" xr:uid="{00000000-0005-0000-0000-0000BC360000}"/>
    <cellStyle name="Output 7 2 4 2 2" xfId="12812" xr:uid="{00000000-0005-0000-0000-0000BD360000}"/>
    <cellStyle name="Output 7 2 4 2 3" xfId="15341" xr:uid="{00000000-0005-0000-0000-0000BE360000}"/>
    <cellStyle name="Output 7 2 5" xfId="6115" xr:uid="{00000000-0005-0000-0000-0000BF360000}"/>
    <cellStyle name="Output 7 2 5 2" xfId="11029" xr:uid="{00000000-0005-0000-0000-0000C0360000}"/>
    <cellStyle name="Output 7 2 6" xfId="7018" xr:uid="{00000000-0005-0000-0000-0000C1360000}"/>
    <cellStyle name="Output 7 2 6 2" xfId="11787" xr:uid="{00000000-0005-0000-0000-0000C2360000}"/>
    <cellStyle name="Output 7 2 6 3" xfId="14326" xr:uid="{00000000-0005-0000-0000-0000C3360000}"/>
    <cellStyle name="Output 7 2 7" xfId="9797" xr:uid="{00000000-0005-0000-0000-0000C4360000}"/>
    <cellStyle name="Output 7 2 8" xfId="10924" xr:uid="{00000000-0005-0000-0000-0000C5360000}"/>
    <cellStyle name="Output 7 3" xfId="2744" xr:uid="{00000000-0005-0000-0000-0000C6360000}"/>
    <cellStyle name="Output 7 3 2" xfId="5565" xr:uid="{00000000-0005-0000-0000-0000C7360000}"/>
    <cellStyle name="Output 7 3 2 2" xfId="8515" xr:uid="{00000000-0005-0000-0000-0000C8360000}"/>
    <cellStyle name="Output 7 3 2 2 2" xfId="13255" xr:uid="{00000000-0005-0000-0000-0000C9360000}"/>
    <cellStyle name="Output 7 3 2 2 3" xfId="15784" xr:uid="{00000000-0005-0000-0000-0000CA360000}"/>
    <cellStyle name="Output 7 3 3" xfId="5119" xr:uid="{00000000-0005-0000-0000-0000CB360000}"/>
    <cellStyle name="Output 7 3 3 2" xfId="8071" xr:uid="{00000000-0005-0000-0000-0000CC360000}"/>
    <cellStyle name="Output 7 3 3 2 2" xfId="12811" xr:uid="{00000000-0005-0000-0000-0000CD360000}"/>
    <cellStyle name="Output 7 3 3 2 3" xfId="15340" xr:uid="{00000000-0005-0000-0000-0000CE360000}"/>
    <cellStyle name="Output 7 3 4" xfId="7017" xr:uid="{00000000-0005-0000-0000-0000CF360000}"/>
    <cellStyle name="Output 7 3 4 2" xfId="11786" xr:uid="{00000000-0005-0000-0000-0000D0360000}"/>
    <cellStyle name="Output 7 3 4 3" xfId="14325" xr:uid="{00000000-0005-0000-0000-0000D1360000}"/>
    <cellStyle name="Output 7 3 5" xfId="9796" xr:uid="{00000000-0005-0000-0000-0000D2360000}"/>
    <cellStyle name="Output 7 3 6" xfId="9269" xr:uid="{00000000-0005-0000-0000-0000D3360000}"/>
    <cellStyle name="Output 7 4" xfId="4523" xr:uid="{00000000-0005-0000-0000-0000D4360000}"/>
    <cellStyle name="Output 7 4 2" xfId="6009" xr:uid="{00000000-0005-0000-0000-0000D5360000}"/>
    <cellStyle name="Output 7 4 2 2" xfId="8959" xr:uid="{00000000-0005-0000-0000-0000D6360000}"/>
    <cellStyle name="Output 7 4 2 2 2" xfId="13699" xr:uid="{00000000-0005-0000-0000-0000D7360000}"/>
    <cellStyle name="Output 7 4 2 2 3" xfId="16228" xr:uid="{00000000-0005-0000-0000-0000D8360000}"/>
    <cellStyle name="Output 7 4 3" xfId="7500" xr:uid="{00000000-0005-0000-0000-0000D9360000}"/>
    <cellStyle name="Output 7 4 3 2" xfId="12240" xr:uid="{00000000-0005-0000-0000-0000DA360000}"/>
    <cellStyle name="Output 7 4 3 3" xfId="14769" xr:uid="{00000000-0005-0000-0000-0000DB360000}"/>
    <cellStyle name="Output 7 4 4" xfId="10578" xr:uid="{00000000-0005-0000-0000-0000DC360000}"/>
    <cellStyle name="Output 7 4 5" xfId="10012" xr:uid="{00000000-0005-0000-0000-0000DD360000}"/>
    <cellStyle name="Output 7 5" xfId="4731" xr:uid="{00000000-0005-0000-0000-0000DE360000}"/>
    <cellStyle name="Output 7 5 2" xfId="7685" xr:uid="{00000000-0005-0000-0000-0000DF360000}"/>
    <cellStyle name="Output 7 5 2 2" xfId="12425" xr:uid="{00000000-0005-0000-0000-0000E0360000}"/>
    <cellStyle name="Output 7 5 2 3" xfId="14954" xr:uid="{00000000-0005-0000-0000-0000E1360000}"/>
    <cellStyle name="Output 7 5 3" xfId="10764" xr:uid="{00000000-0005-0000-0000-0000E2360000}"/>
    <cellStyle name="Output 7 5 4" xfId="9921" xr:uid="{00000000-0005-0000-0000-0000E3360000}"/>
    <cellStyle name="Output 7 6" xfId="6116" xr:uid="{00000000-0005-0000-0000-0000E4360000}"/>
    <cellStyle name="Output 7 6 2" xfId="11030" xr:uid="{00000000-0005-0000-0000-0000E5360000}"/>
    <cellStyle name="Output 8" xfId="1874" xr:uid="{00000000-0005-0000-0000-0000E6360000}"/>
    <cellStyle name="Output 8 2" xfId="2747" xr:uid="{00000000-0005-0000-0000-0000E7360000}"/>
    <cellStyle name="Output 8 2 2" xfId="4526" xr:uid="{00000000-0005-0000-0000-0000E8360000}"/>
    <cellStyle name="Output 8 2 2 2" xfId="6012" xr:uid="{00000000-0005-0000-0000-0000E9360000}"/>
    <cellStyle name="Output 8 2 2 2 2" xfId="8962" xr:uid="{00000000-0005-0000-0000-0000EA360000}"/>
    <cellStyle name="Output 8 2 2 2 2 2" xfId="13702" xr:uid="{00000000-0005-0000-0000-0000EB360000}"/>
    <cellStyle name="Output 8 2 2 2 2 3" xfId="16231" xr:uid="{00000000-0005-0000-0000-0000EC360000}"/>
    <cellStyle name="Output 8 2 2 3" xfId="7503" xr:uid="{00000000-0005-0000-0000-0000ED360000}"/>
    <cellStyle name="Output 8 2 2 3 2" xfId="12243" xr:uid="{00000000-0005-0000-0000-0000EE360000}"/>
    <cellStyle name="Output 8 2 2 3 3" xfId="14772" xr:uid="{00000000-0005-0000-0000-0000EF360000}"/>
    <cellStyle name="Output 8 2 2 4" xfId="10581" xr:uid="{00000000-0005-0000-0000-0000F0360000}"/>
    <cellStyle name="Output 8 2 2 5" xfId="9083" xr:uid="{00000000-0005-0000-0000-0000F1360000}"/>
    <cellStyle name="Output 8 2 3" xfId="5568" xr:uid="{00000000-0005-0000-0000-0000F2360000}"/>
    <cellStyle name="Output 8 2 3 2" xfId="8518" xr:uid="{00000000-0005-0000-0000-0000F3360000}"/>
    <cellStyle name="Output 8 2 3 2 2" xfId="13258" xr:uid="{00000000-0005-0000-0000-0000F4360000}"/>
    <cellStyle name="Output 8 2 3 2 3" xfId="15787" xr:uid="{00000000-0005-0000-0000-0000F5360000}"/>
    <cellStyle name="Output 8 2 4" xfId="5122" xr:uid="{00000000-0005-0000-0000-0000F6360000}"/>
    <cellStyle name="Output 8 2 4 2" xfId="8074" xr:uid="{00000000-0005-0000-0000-0000F7360000}"/>
    <cellStyle name="Output 8 2 4 2 2" xfId="12814" xr:uid="{00000000-0005-0000-0000-0000F8360000}"/>
    <cellStyle name="Output 8 2 4 2 3" xfId="15343" xr:uid="{00000000-0005-0000-0000-0000F9360000}"/>
    <cellStyle name="Output 8 2 5" xfId="6113" xr:uid="{00000000-0005-0000-0000-0000FA360000}"/>
    <cellStyle name="Output 8 2 5 2" xfId="11027" xr:uid="{00000000-0005-0000-0000-0000FB360000}"/>
    <cellStyle name="Output 8 2 6" xfId="7020" xr:uid="{00000000-0005-0000-0000-0000FC360000}"/>
    <cellStyle name="Output 8 2 6 2" xfId="11789" xr:uid="{00000000-0005-0000-0000-0000FD360000}"/>
    <cellStyle name="Output 8 2 6 3" xfId="14328" xr:uid="{00000000-0005-0000-0000-0000FE360000}"/>
    <cellStyle name="Output 8 2 7" xfId="9799" xr:uid="{00000000-0005-0000-0000-0000FF360000}"/>
    <cellStyle name="Output 8 2 8" xfId="10879" xr:uid="{00000000-0005-0000-0000-000000370000}"/>
    <cellStyle name="Output 8 3" xfId="2746" xr:uid="{00000000-0005-0000-0000-000001370000}"/>
    <cellStyle name="Output 8 3 2" xfId="5567" xr:uid="{00000000-0005-0000-0000-000002370000}"/>
    <cellStyle name="Output 8 3 2 2" xfId="8517" xr:uid="{00000000-0005-0000-0000-000003370000}"/>
    <cellStyle name="Output 8 3 2 2 2" xfId="13257" xr:uid="{00000000-0005-0000-0000-000004370000}"/>
    <cellStyle name="Output 8 3 2 2 3" xfId="15786" xr:uid="{00000000-0005-0000-0000-000005370000}"/>
    <cellStyle name="Output 8 3 3" xfId="5121" xr:uid="{00000000-0005-0000-0000-000006370000}"/>
    <cellStyle name="Output 8 3 3 2" xfId="8073" xr:uid="{00000000-0005-0000-0000-000007370000}"/>
    <cellStyle name="Output 8 3 3 2 2" xfId="12813" xr:uid="{00000000-0005-0000-0000-000008370000}"/>
    <cellStyle name="Output 8 3 3 2 3" xfId="15342" xr:uid="{00000000-0005-0000-0000-000009370000}"/>
    <cellStyle name="Output 8 3 4" xfId="7019" xr:uid="{00000000-0005-0000-0000-00000A370000}"/>
    <cellStyle name="Output 8 3 4 2" xfId="11788" xr:uid="{00000000-0005-0000-0000-00000B370000}"/>
    <cellStyle name="Output 8 3 4 3" xfId="14327" xr:uid="{00000000-0005-0000-0000-00000C370000}"/>
    <cellStyle name="Output 8 3 5" xfId="9798" xr:uid="{00000000-0005-0000-0000-00000D370000}"/>
    <cellStyle name="Output 8 3 6" xfId="10837" xr:uid="{00000000-0005-0000-0000-00000E370000}"/>
    <cellStyle name="Output 8 4" xfId="4525" xr:uid="{00000000-0005-0000-0000-00000F370000}"/>
    <cellStyle name="Output 8 4 2" xfId="6011" xr:uid="{00000000-0005-0000-0000-000010370000}"/>
    <cellStyle name="Output 8 4 2 2" xfId="8961" xr:uid="{00000000-0005-0000-0000-000011370000}"/>
    <cellStyle name="Output 8 4 2 2 2" xfId="13701" xr:uid="{00000000-0005-0000-0000-000012370000}"/>
    <cellStyle name="Output 8 4 2 2 3" xfId="16230" xr:uid="{00000000-0005-0000-0000-000013370000}"/>
    <cellStyle name="Output 8 4 3" xfId="7502" xr:uid="{00000000-0005-0000-0000-000014370000}"/>
    <cellStyle name="Output 8 4 3 2" xfId="12242" xr:uid="{00000000-0005-0000-0000-000015370000}"/>
    <cellStyle name="Output 8 4 3 3" xfId="14771" xr:uid="{00000000-0005-0000-0000-000016370000}"/>
    <cellStyle name="Output 8 4 4" xfId="10580" xr:uid="{00000000-0005-0000-0000-000017370000}"/>
    <cellStyle name="Output 8 4 5" xfId="10011" xr:uid="{00000000-0005-0000-0000-000018370000}"/>
    <cellStyle name="Output 8 5" xfId="4732" xr:uid="{00000000-0005-0000-0000-000019370000}"/>
    <cellStyle name="Output 8 5 2" xfId="7686" xr:uid="{00000000-0005-0000-0000-00001A370000}"/>
    <cellStyle name="Output 8 5 2 2" xfId="12426" xr:uid="{00000000-0005-0000-0000-00001B370000}"/>
    <cellStyle name="Output 8 5 2 3" xfId="14955" xr:uid="{00000000-0005-0000-0000-00001C370000}"/>
    <cellStyle name="Output 8 5 3" xfId="10765" xr:uid="{00000000-0005-0000-0000-00001D370000}"/>
    <cellStyle name="Output 8 5 4" xfId="8998" xr:uid="{00000000-0005-0000-0000-00001E370000}"/>
    <cellStyle name="Output 8 6" xfId="6114" xr:uid="{00000000-0005-0000-0000-00001F370000}"/>
    <cellStyle name="Output 8 6 2" xfId="11028" xr:uid="{00000000-0005-0000-0000-000020370000}"/>
    <cellStyle name="Output 9" xfId="1875" xr:uid="{00000000-0005-0000-0000-000021370000}"/>
    <cellStyle name="Output 9 2" xfId="2749" xr:uid="{00000000-0005-0000-0000-000022370000}"/>
    <cellStyle name="Output 9 2 2" xfId="4528" xr:uid="{00000000-0005-0000-0000-000023370000}"/>
    <cellStyle name="Output 9 2 2 2" xfId="6014" xr:uid="{00000000-0005-0000-0000-000024370000}"/>
    <cellStyle name="Output 9 2 2 2 2" xfId="8964" xr:uid="{00000000-0005-0000-0000-000025370000}"/>
    <cellStyle name="Output 9 2 2 2 2 2" xfId="13704" xr:uid="{00000000-0005-0000-0000-000026370000}"/>
    <cellStyle name="Output 9 2 2 2 2 3" xfId="16233" xr:uid="{00000000-0005-0000-0000-000027370000}"/>
    <cellStyle name="Output 9 2 2 3" xfId="7505" xr:uid="{00000000-0005-0000-0000-000028370000}"/>
    <cellStyle name="Output 9 2 2 3 2" xfId="12245" xr:uid="{00000000-0005-0000-0000-000029370000}"/>
    <cellStyle name="Output 9 2 2 3 3" xfId="14774" xr:uid="{00000000-0005-0000-0000-00002A370000}"/>
    <cellStyle name="Output 9 2 2 4" xfId="10583" xr:uid="{00000000-0005-0000-0000-00002B370000}"/>
    <cellStyle name="Output 9 2 2 5" xfId="9082" xr:uid="{00000000-0005-0000-0000-00002C370000}"/>
    <cellStyle name="Output 9 2 3" xfId="5570" xr:uid="{00000000-0005-0000-0000-00002D370000}"/>
    <cellStyle name="Output 9 2 3 2" xfId="8520" xr:uid="{00000000-0005-0000-0000-00002E370000}"/>
    <cellStyle name="Output 9 2 3 2 2" xfId="13260" xr:uid="{00000000-0005-0000-0000-00002F370000}"/>
    <cellStyle name="Output 9 2 3 2 3" xfId="15789" xr:uid="{00000000-0005-0000-0000-000030370000}"/>
    <cellStyle name="Output 9 2 4" xfId="5124" xr:uid="{00000000-0005-0000-0000-000031370000}"/>
    <cellStyle name="Output 9 2 4 2" xfId="8076" xr:uid="{00000000-0005-0000-0000-000032370000}"/>
    <cellStyle name="Output 9 2 4 2 2" xfId="12816" xr:uid="{00000000-0005-0000-0000-000033370000}"/>
    <cellStyle name="Output 9 2 4 2 3" xfId="15345" xr:uid="{00000000-0005-0000-0000-000034370000}"/>
    <cellStyle name="Output 9 2 5" xfId="6111" xr:uid="{00000000-0005-0000-0000-000035370000}"/>
    <cellStyle name="Output 9 2 5 2" xfId="11025" xr:uid="{00000000-0005-0000-0000-000036370000}"/>
    <cellStyle name="Output 9 2 6" xfId="7022" xr:uid="{00000000-0005-0000-0000-000037370000}"/>
    <cellStyle name="Output 9 2 6 2" xfId="11791" xr:uid="{00000000-0005-0000-0000-000038370000}"/>
    <cellStyle name="Output 9 2 6 3" xfId="14330" xr:uid="{00000000-0005-0000-0000-000039370000}"/>
    <cellStyle name="Output 9 2 7" xfId="9801" xr:uid="{00000000-0005-0000-0000-00003A370000}"/>
    <cellStyle name="Output 9 2 8" xfId="10880" xr:uid="{00000000-0005-0000-0000-00003B370000}"/>
    <cellStyle name="Output 9 3" xfId="2748" xr:uid="{00000000-0005-0000-0000-00003C370000}"/>
    <cellStyle name="Output 9 3 2" xfId="5569" xr:uid="{00000000-0005-0000-0000-00003D370000}"/>
    <cellStyle name="Output 9 3 2 2" xfId="8519" xr:uid="{00000000-0005-0000-0000-00003E370000}"/>
    <cellStyle name="Output 9 3 2 2 2" xfId="13259" xr:uid="{00000000-0005-0000-0000-00003F370000}"/>
    <cellStyle name="Output 9 3 2 2 3" xfId="15788" xr:uid="{00000000-0005-0000-0000-000040370000}"/>
    <cellStyle name="Output 9 3 3" xfId="5123" xr:uid="{00000000-0005-0000-0000-000041370000}"/>
    <cellStyle name="Output 9 3 3 2" xfId="8075" xr:uid="{00000000-0005-0000-0000-000042370000}"/>
    <cellStyle name="Output 9 3 3 2 2" xfId="12815" xr:uid="{00000000-0005-0000-0000-000043370000}"/>
    <cellStyle name="Output 9 3 3 2 3" xfId="15344" xr:uid="{00000000-0005-0000-0000-000044370000}"/>
    <cellStyle name="Output 9 3 4" xfId="7021" xr:uid="{00000000-0005-0000-0000-000045370000}"/>
    <cellStyle name="Output 9 3 4 2" xfId="11790" xr:uid="{00000000-0005-0000-0000-000046370000}"/>
    <cellStyle name="Output 9 3 4 3" xfId="14329" xr:uid="{00000000-0005-0000-0000-000047370000}"/>
    <cellStyle name="Output 9 3 5" xfId="9800" xr:uid="{00000000-0005-0000-0000-000048370000}"/>
    <cellStyle name="Output 9 3 6" xfId="10838" xr:uid="{00000000-0005-0000-0000-000049370000}"/>
    <cellStyle name="Output 9 4" xfId="4527" xr:uid="{00000000-0005-0000-0000-00004A370000}"/>
    <cellStyle name="Output 9 4 2" xfId="6013" xr:uid="{00000000-0005-0000-0000-00004B370000}"/>
    <cellStyle name="Output 9 4 2 2" xfId="8963" xr:uid="{00000000-0005-0000-0000-00004C370000}"/>
    <cellStyle name="Output 9 4 2 2 2" xfId="13703" xr:uid="{00000000-0005-0000-0000-00004D370000}"/>
    <cellStyle name="Output 9 4 2 2 3" xfId="16232" xr:uid="{00000000-0005-0000-0000-00004E370000}"/>
    <cellStyle name="Output 9 4 3" xfId="7504" xr:uid="{00000000-0005-0000-0000-00004F370000}"/>
    <cellStyle name="Output 9 4 3 2" xfId="12244" xr:uid="{00000000-0005-0000-0000-000050370000}"/>
    <cellStyle name="Output 9 4 3 3" xfId="14773" xr:uid="{00000000-0005-0000-0000-000051370000}"/>
    <cellStyle name="Output 9 4 4" xfId="10582" xr:uid="{00000000-0005-0000-0000-000052370000}"/>
    <cellStyle name="Output 9 4 5" xfId="10010" xr:uid="{00000000-0005-0000-0000-000053370000}"/>
    <cellStyle name="Output 9 5" xfId="4733" xr:uid="{00000000-0005-0000-0000-000054370000}"/>
    <cellStyle name="Output 9 5 2" xfId="7687" xr:uid="{00000000-0005-0000-0000-000055370000}"/>
    <cellStyle name="Output 9 5 2 2" xfId="12427" xr:uid="{00000000-0005-0000-0000-000056370000}"/>
    <cellStyle name="Output 9 5 2 3" xfId="14956" xr:uid="{00000000-0005-0000-0000-000057370000}"/>
    <cellStyle name="Output 9 5 3" xfId="10766" xr:uid="{00000000-0005-0000-0000-000058370000}"/>
    <cellStyle name="Output 9 5 4" xfId="9920" xr:uid="{00000000-0005-0000-0000-000059370000}"/>
    <cellStyle name="Output 9 6" xfId="6112" xr:uid="{00000000-0005-0000-0000-00005A370000}"/>
    <cellStyle name="Output 9 6 2" xfId="11026" xr:uid="{00000000-0005-0000-0000-00005B370000}"/>
    <cellStyle name="Percen - Style2" xfId="2750" xr:uid="{00000000-0005-0000-0000-00005C370000}"/>
    <cellStyle name="Percen - Style2 2" xfId="4529" xr:uid="{00000000-0005-0000-0000-00005D370000}"/>
    <cellStyle name="Percent [00]" xfId="2751" xr:uid="{00000000-0005-0000-0000-00005E370000}"/>
    <cellStyle name="Percent [2]" xfId="2752" xr:uid="{00000000-0005-0000-0000-00005F370000}"/>
    <cellStyle name="Percent 10" xfId="1876" xr:uid="{00000000-0005-0000-0000-000060370000}"/>
    <cellStyle name="Percent 11" xfId="1877" xr:uid="{00000000-0005-0000-0000-000061370000}"/>
    <cellStyle name="Percent 12" xfId="1878" xr:uid="{00000000-0005-0000-0000-000062370000}"/>
    <cellStyle name="Percent 13" xfId="1879" xr:uid="{00000000-0005-0000-0000-000063370000}"/>
    <cellStyle name="Percent 14" xfId="1880" xr:uid="{00000000-0005-0000-0000-000064370000}"/>
    <cellStyle name="Percent 15" xfId="1881" xr:uid="{00000000-0005-0000-0000-000065370000}"/>
    <cellStyle name="Percent 16" xfId="1882" xr:uid="{00000000-0005-0000-0000-000066370000}"/>
    <cellStyle name="Percent 17" xfId="1883" xr:uid="{00000000-0005-0000-0000-000067370000}"/>
    <cellStyle name="Percent 18" xfId="1884" xr:uid="{00000000-0005-0000-0000-000068370000}"/>
    <cellStyle name="Percent 19" xfId="1885" xr:uid="{00000000-0005-0000-0000-000069370000}"/>
    <cellStyle name="Percent 2" xfId="1886" xr:uid="{00000000-0005-0000-0000-00006A370000}"/>
    <cellStyle name="Percent 2 2" xfId="2754" xr:uid="{00000000-0005-0000-0000-00006B370000}"/>
    <cellStyle name="Percent 2 2 2" xfId="2755" xr:uid="{00000000-0005-0000-0000-00006C370000}"/>
    <cellStyle name="Percent 2 2 3" xfId="2756" xr:uid="{00000000-0005-0000-0000-00006D370000}"/>
    <cellStyle name="Percent 2 3" xfId="2757" xr:uid="{00000000-0005-0000-0000-00006E370000}"/>
    <cellStyle name="Percent 2 3 2" xfId="2758" xr:uid="{00000000-0005-0000-0000-00006F370000}"/>
    <cellStyle name="Percent 2 4" xfId="2759" xr:uid="{00000000-0005-0000-0000-000070370000}"/>
    <cellStyle name="Percent 2 5" xfId="2753" xr:uid="{00000000-0005-0000-0000-000071370000}"/>
    <cellStyle name="Percent 2 6" xfId="16325" xr:uid="{00000000-0005-0000-0000-000072370000}"/>
    <cellStyle name="Percent 20" xfId="1887" xr:uid="{00000000-0005-0000-0000-000073370000}"/>
    <cellStyle name="Percent 21" xfId="1888" xr:uid="{00000000-0005-0000-0000-000074370000}"/>
    <cellStyle name="Percent 22" xfId="1889" xr:uid="{00000000-0005-0000-0000-000075370000}"/>
    <cellStyle name="Percent 23" xfId="1890" xr:uid="{00000000-0005-0000-0000-000076370000}"/>
    <cellStyle name="Percent 24" xfId="1891" xr:uid="{00000000-0005-0000-0000-000077370000}"/>
    <cellStyle name="Percent 25" xfId="1892" xr:uid="{00000000-0005-0000-0000-000078370000}"/>
    <cellStyle name="Percent 26" xfId="1893" xr:uid="{00000000-0005-0000-0000-000079370000}"/>
    <cellStyle name="Percent 27" xfId="1894" xr:uid="{00000000-0005-0000-0000-00007A370000}"/>
    <cellStyle name="Percent 28" xfId="1895" xr:uid="{00000000-0005-0000-0000-00007B370000}"/>
    <cellStyle name="Percent 29" xfId="1896" xr:uid="{00000000-0005-0000-0000-00007C370000}"/>
    <cellStyle name="Percent 3" xfId="1897" xr:uid="{00000000-0005-0000-0000-00007D370000}"/>
    <cellStyle name="Percent 3 2" xfId="2760" xr:uid="{00000000-0005-0000-0000-00007E370000}"/>
    <cellStyle name="Percent 30" xfId="1898" xr:uid="{00000000-0005-0000-0000-00007F370000}"/>
    <cellStyle name="Percent 31" xfId="1899" xr:uid="{00000000-0005-0000-0000-000080370000}"/>
    <cellStyle name="Percent 32" xfId="1900" xr:uid="{00000000-0005-0000-0000-000081370000}"/>
    <cellStyle name="Percent 33" xfId="1901" xr:uid="{00000000-0005-0000-0000-000082370000}"/>
    <cellStyle name="Percent 34" xfId="1902" xr:uid="{00000000-0005-0000-0000-000083370000}"/>
    <cellStyle name="Percent 35" xfId="1903" xr:uid="{00000000-0005-0000-0000-000084370000}"/>
    <cellStyle name="Percent 36" xfId="1904" xr:uid="{00000000-0005-0000-0000-000085370000}"/>
    <cellStyle name="Percent 37" xfId="1905" xr:uid="{00000000-0005-0000-0000-000086370000}"/>
    <cellStyle name="Percent 38" xfId="1906" xr:uid="{00000000-0005-0000-0000-000087370000}"/>
    <cellStyle name="Percent 39" xfId="1907" xr:uid="{00000000-0005-0000-0000-000088370000}"/>
    <cellStyle name="Percent 4" xfId="1908" xr:uid="{00000000-0005-0000-0000-000089370000}"/>
    <cellStyle name="Percent 4 2" xfId="2761" xr:uid="{00000000-0005-0000-0000-00008A370000}"/>
    <cellStyle name="Percent 40" xfId="1909" xr:uid="{00000000-0005-0000-0000-00008B370000}"/>
    <cellStyle name="Percent 41" xfId="1910" xr:uid="{00000000-0005-0000-0000-00008C370000}"/>
    <cellStyle name="Percent 42" xfId="1911" xr:uid="{00000000-0005-0000-0000-00008D370000}"/>
    <cellStyle name="Percent 43" xfId="1912" xr:uid="{00000000-0005-0000-0000-00008E370000}"/>
    <cellStyle name="Percent 44" xfId="1913" xr:uid="{00000000-0005-0000-0000-00008F370000}"/>
    <cellStyle name="Percent 45" xfId="2762" xr:uid="{00000000-0005-0000-0000-000090370000}"/>
    <cellStyle name="Percent 45 2" xfId="6490" xr:uid="{00000000-0005-0000-0000-000091370000}"/>
    <cellStyle name="Percent 45 3" xfId="6491" xr:uid="{00000000-0005-0000-0000-000092370000}"/>
    <cellStyle name="Percent 5" xfId="1914" xr:uid="{00000000-0005-0000-0000-000093370000}"/>
    <cellStyle name="Percent 5 2" xfId="2763" xr:uid="{00000000-0005-0000-0000-000094370000}"/>
    <cellStyle name="Percent 6" xfId="1915" xr:uid="{00000000-0005-0000-0000-000095370000}"/>
    <cellStyle name="Percent 7" xfId="1916" xr:uid="{00000000-0005-0000-0000-000096370000}"/>
    <cellStyle name="Percent 8" xfId="1917" xr:uid="{00000000-0005-0000-0000-000097370000}"/>
    <cellStyle name="Percent 9" xfId="1918" xr:uid="{00000000-0005-0000-0000-000098370000}"/>
    <cellStyle name="rs" xfId="2764" xr:uid="{00000000-0005-0000-0000-000099370000}"/>
    <cellStyle name="RS (000)" xfId="2765" xr:uid="{00000000-0005-0000-0000-00009A370000}"/>
    <cellStyle name="rs.ps" xfId="2766" xr:uid="{00000000-0005-0000-0000-00009B370000}"/>
    <cellStyle name="rs_Consolidated RIL 0904" xfId="2767" xr:uid="{00000000-0005-0000-0000-00009C370000}"/>
    <cellStyle name="S - Style4" xfId="2768" xr:uid="{00000000-0005-0000-0000-00009D370000}"/>
    <cellStyle name="S - Style4 2" xfId="4530" xr:uid="{00000000-0005-0000-0000-00009E370000}"/>
    <cellStyle name="Style 1" xfId="5" xr:uid="{00000000-0005-0000-0000-00009F370000}"/>
    <cellStyle name="Style 1 2" xfId="2060" xr:uid="{00000000-0005-0000-0000-0000A0370000}"/>
    <cellStyle name="Style 1 3" xfId="2061" xr:uid="{00000000-0005-0000-0000-0000A1370000}"/>
    <cellStyle name="Style 1 3 2" xfId="2769" xr:uid="{00000000-0005-0000-0000-0000A2370000}"/>
    <cellStyle name="Style 1 4" xfId="2770" xr:uid="{00000000-0005-0000-0000-0000A3370000}"/>
    <cellStyle name="Style 1 5" xfId="2050" xr:uid="{00000000-0005-0000-0000-0000A4370000}"/>
    <cellStyle name="subhead" xfId="2771" xr:uid="{00000000-0005-0000-0000-0000A5370000}"/>
    <cellStyle name="subhead 2" xfId="4531" xr:uid="{00000000-0005-0000-0000-0000A6370000}"/>
    <cellStyle name="Times New Roman" xfId="2772" xr:uid="{00000000-0005-0000-0000-0000A7370000}"/>
    <cellStyle name="Title 10" xfId="1919" xr:uid="{00000000-0005-0000-0000-0000A8370000}"/>
    <cellStyle name="Title 11" xfId="1920" xr:uid="{00000000-0005-0000-0000-0000A9370000}"/>
    <cellStyle name="Title 12" xfId="1921" xr:uid="{00000000-0005-0000-0000-0000AA370000}"/>
    <cellStyle name="Title 13" xfId="1922" xr:uid="{00000000-0005-0000-0000-0000AB370000}"/>
    <cellStyle name="Title 14" xfId="1923" xr:uid="{00000000-0005-0000-0000-0000AC370000}"/>
    <cellStyle name="Title 15" xfId="1924" xr:uid="{00000000-0005-0000-0000-0000AD370000}"/>
    <cellStyle name="Title 16" xfId="1925" xr:uid="{00000000-0005-0000-0000-0000AE370000}"/>
    <cellStyle name="Title 17" xfId="1926" xr:uid="{00000000-0005-0000-0000-0000AF370000}"/>
    <cellStyle name="Title 18" xfId="1927" xr:uid="{00000000-0005-0000-0000-0000B0370000}"/>
    <cellStyle name="Title 19" xfId="1928" xr:uid="{00000000-0005-0000-0000-0000B1370000}"/>
    <cellStyle name="Title 2" xfId="1929" xr:uid="{00000000-0005-0000-0000-0000B2370000}"/>
    <cellStyle name="Title 20" xfId="1930" xr:uid="{00000000-0005-0000-0000-0000B3370000}"/>
    <cellStyle name="Title 21" xfId="1931" xr:uid="{00000000-0005-0000-0000-0000B4370000}"/>
    <cellStyle name="Title 22" xfId="1932" xr:uid="{00000000-0005-0000-0000-0000B5370000}"/>
    <cellStyle name="Title 23" xfId="1933" xr:uid="{00000000-0005-0000-0000-0000B6370000}"/>
    <cellStyle name="Title 24" xfId="1934" xr:uid="{00000000-0005-0000-0000-0000B7370000}"/>
    <cellStyle name="Title 25" xfId="1935" xr:uid="{00000000-0005-0000-0000-0000B8370000}"/>
    <cellStyle name="Title 26" xfId="1936" xr:uid="{00000000-0005-0000-0000-0000B9370000}"/>
    <cellStyle name="Title 27" xfId="1937" xr:uid="{00000000-0005-0000-0000-0000BA370000}"/>
    <cellStyle name="Title 28" xfId="1938" xr:uid="{00000000-0005-0000-0000-0000BB370000}"/>
    <cellStyle name="Title 29" xfId="1939" xr:uid="{00000000-0005-0000-0000-0000BC370000}"/>
    <cellStyle name="Title 3" xfId="1940" xr:uid="{00000000-0005-0000-0000-0000BD370000}"/>
    <cellStyle name="Title 30" xfId="1941" xr:uid="{00000000-0005-0000-0000-0000BE370000}"/>
    <cellStyle name="Title 31" xfId="1942" xr:uid="{00000000-0005-0000-0000-0000BF370000}"/>
    <cellStyle name="Title 32" xfId="1943" xr:uid="{00000000-0005-0000-0000-0000C0370000}"/>
    <cellStyle name="Title 33" xfId="1944" xr:uid="{00000000-0005-0000-0000-0000C1370000}"/>
    <cellStyle name="Title 34" xfId="1945" xr:uid="{00000000-0005-0000-0000-0000C2370000}"/>
    <cellStyle name="Title 35" xfId="1946" xr:uid="{00000000-0005-0000-0000-0000C3370000}"/>
    <cellStyle name="Title 36" xfId="1947" xr:uid="{00000000-0005-0000-0000-0000C4370000}"/>
    <cellStyle name="Title 37" xfId="1948" xr:uid="{00000000-0005-0000-0000-0000C5370000}"/>
    <cellStyle name="Title 38" xfId="1949" xr:uid="{00000000-0005-0000-0000-0000C6370000}"/>
    <cellStyle name="Title 39" xfId="1950" xr:uid="{00000000-0005-0000-0000-0000C7370000}"/>
    <cellStyle name="Title 4" xfId="1951" xr:uid="{00000000-0005-0000-0000-0000C8370000}"/>
    <cellStyle name="Title 40" xfId="1952" xr:uid="{00000000-0005-0000-0000-0000C9370000}"/>
    <cellStyle name="Title 41" xfId="1953" xr:uid="{00000000-0005-0000-0000-0000CA370000}"/>
    <cellStyle name="Title 42" xfId="1954" xr:uid="{00000000-0005-0000-0000-0000CB370000}"/>
    <cellStyle name="Title 43" xfId="1955" xr:uid="{00000000-0005-0000-0000-0000CC370000}"/>
    <cellStyle name="Title 44" xfId="1956" xr:uid="{00000000-0005-0000-0000-0000CD370000}"/>
    <cellStyle name="Title 45" xfId="57" xr:uid="{00000000-0005-0000-0000-0000CE370000}"/>
    <cellStyle name="Title 5" xfId="1957" xr:uid="{00000000-0005-0000-0000-0000CF370000}"/>
    <cellStyle name="Title 6" xfId="1958" xr:uid="{00000000-0005-0000-0000-0000D0370000}"/>
    <cellStyle name="Title 7" xfId="1959" xr:uid="{00000000-0005-0000-0000-0000D1370000}"/>
    <cellStyle name="Title 8" xfId="1960" xr:uid="{00000000-0005-0000-0000-0000D2370000}"/>
    <cellStyle name="Title 9" xfId="1961" xr:uid="{00000000-0005-0000-0000-0000D3370000}"/>
    <cellStyle name="Total" xfId="32" builtinId="25" customBuiltin="1"/>
    <cellStyle name="Total 10" xfId="1962" xr:uid="{00000000-0005-0000-0000-0000D5370000}"/>
    <cellStyle name="Total 10 2" xfId="2774" xr:uid="{00000000-0005-0000-0000-0000D6370000}"/>
    <cellStyle name="Total 10 2 2" xfId="5572" xr:uid="{00000000-0005-0000-0000-0000D7370000}"/>
    <cellStyle name="Total 10 2 2 2" xfId="8522" xr:uid="{00000000-0005-0000-0000-0000D8370000}"/>
    <cellStyle name="Total 10 2 2 2 2" xfId="13262" xr:uid="{00000000-0005-0000-0000-0000D9370000}"/>
    <cellStyle name="Total 10 2 2 2 3" xfId="15791" xr:uid="{00000000-0005-0000-0000-0000DA370000}"/>
    <cellStyle name="Total 10 2 3" xfId="5126" xr:uid="{00000000-0005-0000-0000-0000DB370000}"/>
    <cellStyle name="Total 10 2 3 2" xfId="8078" xr:uid="{00000000-0005-0000-0000-0000DC370000}"/>
    <cellStyle name="Total 10 2 3 2 2" xfId="12818" xr:uid="{00000000-0005-0000-0000-0000DD370000}"/>
    <cellStyle name="Total 10 2 3 2 3" xfId="15347" xr:uid="{00000000-0005-0000-0000-0000DE370000}"/>
    <cellStyle name="Total 10 2 4" xfId="6109" xr:uid="{00000000-0005-0000-0000-0000DF370000}"/>
    <cellStyle name="Total 10 2 4 2" xfId="11023" xr:uid="{00000000-0005-0000-0000-0000E0370000}"/>
    <cellStyle name="Total 10 2 5" xfId="7024" xr:uid="{00000000-0005-0000-0000-0000E1370000}"/>
    <cellStyle name="Total 10 2 5 2" xfId="11793" xr:uid="{00000000-0005-0000-0000-0000E2370000}"/>
    <cellStyle name="Total 10 2 5 3" xfId="14332" xr:uid="{00000000-0005-0000-0000-0000E3370000}"/>
    <cellStyle name="Total 10 2 6" xfId="9803" xr:uid="{00000000-0005-0000-0000-0000E4370000}"/>
    <cellStyle name="Total 10 2 7" xfId="10835" xr:uid="{00000000-0005-0000-0000-0000E5370000}"/>
    <cellStyle name="Total 10 3" xfId="2773" xr:uid="{00000000-0005-0000-0000-0000E6370000}"/>
    <cellStyle name="Total 10 3 2" xfId="5571" xr:uid="{00000000-0005-0000-0000-0000E7370000}"/>
    <cellStyle name="Total 10 3 2 2" xfId="8521" xr:uid="{00000000-0005-0000-0000-0000E8370000}"/>
    <cellStyle name="Total 10 3 2 2 2" xfId="13261" xr:uid="{00000000-0005-0000-0000-0000E9370000}"/>
    <cellStyle name="Total 10 3 2 2 3" xfId="15790" xr:uid="{00000000-0005-0000-0000-0000EA370000}"/>
    <cellStyle name="Total 10 3 3" xfId="5125" xr:uid="{00000000-0005-0000-0000-0000EB370000}"/>
    <cellStyle name="Total 10 3 3 2" xfId="8077" xr:uid="{00000000-0005-0000-0000-0000EC370000}"/>
    <cellStyle name="Total 10 3 3 2 2" xfId="12817" xr:uid="{00000000-0005-0000-0000-0000ED370000}"/>
    <cellStyle name="Total 10 3 3 2 3" xfId="15346" xr:uid="{00000000-0005-0000-0000-0000EE370000}"/>
    <cellStyle name="Total 10 3 4" xfId="7023" xr:uid="{00000000-0005-0000-0000-0000EF370000}"/>
    <cellStyle name="Total 10 3 4 2" xfId="11792" xr:uid="{00000000-0005-0000-0000-0000F0370000}"/>
    <cellStyle name="Total 10 3 4 3" xfId="14331" xr:uid="{00000000-0005-0000-0000-0000F1370000}"/>
    <cellStyle name="Total 10 3 5" xfId="9802" xr:uid="{00000000-0005-0000-0000-0000F2370000}"/>
    <cellStyle name="Total 10 3 6" xfId="10922" xr:uid="{00000000-0005-0000-0000-0000F3370000}"/>
    <cellStyle name="Total 10 4" xfId="4734" xr:uid="{00000000-0005-0000-0000-0000F4370000}"/>
    <cellStyle name="Total 10 4 2" xfId="7688" xr:uid="{00000000-0005-0000-0000-0000F5370000}"/>
    <cellStyle name="Total 10 4 2 2" xfId="12428" xr:uid="{00000000-0005-0000-0000-0000F6370000}"/>
    <cellStyle name="Total 10 4 2 3" xfId="14957" xr:uid="{00000000-0005-0000-0000-0000F7370000}"/>
    <cellStyle name="Total 10 4 3" xfId="10767" xr:uid="{00000000-0005-0000-0000-0000F8370000}"/>
    <cellStyle name="Total 10 4 4" xfId="8997" xr:uid="{00000000-0005-0000-0000-0000F9370000}"/>
    <cellStyle name="Total 10 5" xfId="6110" xr:uid="{00000000-0005-0000-0000-0000FA370000}"/>
    <cellStyle name="Total 10 5 2" xfId="11024" xr:uid="{00000000-0005-0000-0000-0000FB370000}"/>
    <cellStyle name="Total 11" xfId="1963" xr:uid="{00000000-0005-0000-0000-0000FC370000}"/>
    <cellStyle name="Total 11 2" xfId="2776" xr:uid="{00000000-0005-0000-0000-0000FD370000}"/>
    <cellStyle name="Total 11 2 2" xfId="5574" xr:uid="{00000000-0005-0000-0000-0000FE370000}"/>
    <cellStyle name="Total 11 2 2 2" xfId="8524" xr:uid="{00000000-0005-0000-0000-0000FF370000}"/>
    <cellStyle name="Total 11 2 2 2 2" xfId="13264" xr:uid="{00000000-0005-0000-0000-000000380000}"/>
    <cellStyle name="Total 11 2 2 2 3" xfId="15793" xr:uid="{00000000-0005-0000-0000-000001380000}"/>
    <cellStyle name="Total 11 2 3" xfId="5128" xr:uid="{00000000-0005-0000-0000-000002380000}"/>
    <cellStyle name="Total 11 2 3 2" xfId="8080" xr:uid="{00000000-0005-0000-0000-000003380000}"/>
    <cellStyle name="Total 11 2 3 2 2" xfId="12820" xr:uid="{00000000-0005-0000-0000-000004380000}"/>
    <cellStyle name="Total 11 2 3 2 3" xfId="15349" xr:uid="{00000000-0005-0000-0000-000005380000}"/>
    <cellStyle name="Total 11 2 4" xfId="6107" xr:uid="{00000000-0005-0000-0000-000006380000}"/>
    <cellStyle name="Total 11 2 4 2" xfId="11021" xr:uid="{00000000-0005-0000-0000-000007380000}"/>
    <cellStyle name="Total 11 2 5" xfId="7026" xr:uid="{00000000-0005-0000-0000-000008380000}"/>
    <cellStyle name="Total 11 2 5 2" xfId="11795" xr:uid="{00000000-0005-0000-0000-000009380000}"/>
    <cellStyle name="Total 11 2 5 3" xfId="14334" xr:uid="{00000000-0005-0000-0000-00000A380000}"/>
    <cellStyle name="Total 11 2 6" xfId="9805" xr:uid="{00000000-0005-0000-0000-00000B380000}"/>
    <cellStyle name="Total 11 2 7" xfId="10836" xr:uid="{00000000-0005-0000-0000-00000C380000}"/>
    <cellStyle name="Total 11 3" xfId="2775" xr:uid="{00000000-0005-0000-0000-00000D380000}"/>
    <cellStyle name="Total 11 3 2" xfId="5573" xr:uid="{00000000-0005-0000-0000-00000E380000}"/>
    <cellStyle name="Total 11 3 2 2" xfId="8523" xr:uid="{00000000-0005-0000-0000-00000F380000}"/>
    <cellStyle name="Total 11 3 2 2 2" xfId="13263" xr:uid="{00000000-0005-0000-0000-000010380000}"/>
    <cellStyle name="Total 11 3 2 2 3" xfId="15792" xr:uid="{00000000-0005-0000-0000-000011380000}"/>
    <cellStyle name="Total 11 3 3" xfId="5127" xr:uid="{00000000-0005-0000-0000-000012380000}"/>
    <cellStyle name="Total 11 3 3 2" xfId="8079" xr:uid="{00000000-0005-0000-0000-000013380000}"/>
    <cellStyle name="Total 11 3 3 2 2" xfId="12819" xr:uid="{00000000-0005-0000-0000-000014380000}"/>
    <cellStyle name="Total 11 3 3 2 3" xfId="15348" xr:uid="{00000000-0005-0000-0000-000015380000}"/>
    <cellStyle name="Total 11 3 4" xfId="7025" xr:uid="{00000000-0005-0000-0000-000016380000}"/>
    <cellStyle name="Total 11 3 4 2" xfId="11794" xr:uid="{00000000-0005-0000-0000-000017380000}"/>
    <cellStyle name="Total 11 3 4 3" xfId="14333" xr:uid="{00000000-0005-0000-0000-000018380000}"/>
    <cellStyle name="Total 11 3 5" xfId="9804" xr:uid="{00000000-0005-0000-0000-000019380000}"/>
    <cellStyle name="Total 11 3 6" xfId="10877" xr:uid="{00000000-0005-0000-0000-00001A380000}"/>
    <cellStyle name="Total 11 4" xfId="4735" xr:uid="{00000000-0005-0000-0000-00001B380000}"/>
    <cellStyle name="Total 11 4 2" xfId="7689" xr:uid="{00000000-0005-0000-0000-00001C380000}"/>
    <cellStyle name="Total 11 4 2 2" xfId="12429" xr:uid="{00000000-0005-0000-0000-00001D380000}"/>
    <cellStyle name="Total 11 4 2 3" xfId="14958" xr:uid="{00000000-0005-0000-0000-00001E380000}"/>
    <cellStyle name="Total 11 4 3" xfId="10768" xr:uid="{00000000-0005-0000-0000-00001F380000}"/>
    <cellStyle name="Total 11 4 4" xfId="9919" xr:uid="{00000000-0005-0000-0000-000020380000}"/>
    <cellStyle name="Total 11 5" xfId="6108" xr:uid="{00000000-0005-0000-0000-000021380000}"/>
    <cellStyle name="Total 11 5 2" xfId="11022" xr:uid="{00000000-0005-0000-0000-000022380000}"/>
    <cellStyle name="Total 12" xfId="1964" xr:uid="{00000000-0005-0000-0000-000023380000}"/>
    <cellStyle name="Total 12 2" xfId="2778" xr:uid="{00000000-0005-0000-0000-000024380000}"/>
    <cellStyle name="Total 12 2 2" xfId="5576" xr:uid="{00000000-0005-0000-0000-000025380000}"/>
    <cellStyle name="Total 12 2 2 2" xfId="8526" xr:uid="{00000000-0005-0000-0000-000026380000}"/>
    <cellStyle name="Total 12 2 2 2 2" xfId="13266" xr:uid="{00000000-0005-0000-0000-000027380000}"/>
    <cellStyle name="Total 12 2 2 2 3" xfId="15795" xr:uid="{00000000-0005-0000-0000-000028380000}"/>
    <cellStyle name="Total 12 2 3" xfId="5130" xr:uid="{00000000-0005-0000-0000-000029380000}"/>
    <cellStyle name="Total 12 2 3 2" xfId="8082" xr:uid="{00000000-0005-0000-0000-00002A380000}"/>
    <cellStyle name="Total 12 2 3 2 2" xfId="12822" xr:uid="{00000000-0005-0000-0000-00002B380000}"/>
    <cellStyle name="Total 12 2 3 2 3" xfId="15351" xr:uid="{00000000-0005-0000-0000-00002C380000}"/>
    <cellStyle name="Total 12 2 4" xfId="6105" xr:uid="{00000000-0005-0000-0000-00002D380000}"/>
    <cellStyle name="Total 12 2 4 2" xfId="11019" xr:uid="{00000000-0005-0000-0000-00002E380000}"/>
    <cellStyle name="Total 12 2 5" xfId="7028" xr:uid="{00000000-0005-0000-0000-00002F380000}"/>
    <cellStyle name="Total 12 2 5 2" xfId="11797" xr:uid="{00000000-0005-0000-0000-000030380000}"/>
    <cellStyle name="Total 12 2 5 3" xfId="14336" xr:uid="{00000000-0005-0000-0000-000031380000}"/>
    <cellStyle name="Total 12 2 6" xfId="9807" xr:uid="{00000000-0005-0000-0000-000032380000}"/>
    <cellStyle name="Total 12 2 7" xfId="10923" xr:uid="{00000000-0005-0000-0000-000033380000}"/>
    <cellStyle name="Total 12 3" xfId="2777" xr:uid="{00000000-0005-0000-0000-000034380000}"/>
    <cellStyle name="Total 12 3 2" xfId="5575" xr:uid="{00000000-0005-0000-0000-000035380000}"/>
    <cellStyle name="Total 12 3 2 2" xfId="8525" xr:uid="{00000000-0005-0000-0000-000036380000}"/>
    <cellStyle name="Total 12 3 2 2 2" xfId="13265" xr:uid="{00000000-0005-0000-0000-000037380000}"/>
    <cellStyle name="Total 12 3 2 2 3" xfId="15794" xr:uid="{00000000-0005-0000-0000-000038380000}"/>
    <cellStyle name="Total 12 3 3" xfId="5129" xr:uid="{00000000-0005-0000-0000-000039380000}"/>
    <cellStyle name="Total 12 3 3 2" xfId="8081" xr:uid="{00000000-0005-0000-0000-00003A380000}"/>
    <cellStyle name="Total 12 3 3 2 2" xfId="12821" xr:uid="{00000000-0005-0000-0000-00003B380000}"/>
    <cellStyle name="Total 12 3 3 2 3" xfId="15350" xr:uid="{00000000-0005-0000-0000-00003C380000}"/>
    <cellStyle name="Total 12 3 4" xfId="7027" xr:uid="{00000000-0005-0000-0000-00003D380000}"/>
    <cellStyle name="Total 12 3 4 2" xfId="11796" xr:uid="{00000000-0005-0000-0000-00003E380000}"/>
    <cellStyle name="Total 12 3 4 3" xfId="14335" xr:uid="{00000000-0005-0000-0000-00003F380000}"/>
    <cellStyle name="Total 12 3 5" xfId="9806" xr:uid="{00000000-0005-0000-0000-000040380000}"/>
    <cellStyle name="Total 12 3 6" xfId="10878" xr:uid="{00000000-0005-0000-0000-000041380000}"/>
    <cellStyle name="Total 12 4" xfId="4736" xr:uid="{00000000-0005-0000-0000-000042380000}"/>
    <cellStyle name="Total 12 4 2" xfId="7690" xr:uid="{00000000-0005-0000-0000-000043380000}"/>
    <cellStyle name="Total 12 4 2 2" xfId="12430" xr:uid="{00000000-0005-0000-0000-000044380000}"/>
    <cellStyle name="Total 12 4 2 3" xfId="14959" xr:uid="{00000000-0005-0000-0000-000045380000}"/>
    <cellStyle name="Total 12 4 3" xfId="10769" xr:uid="{00000000-0005-0000-0000-000046380000}"/>
    <cellStyle name="Total 12 4 4" xfId="8996" xr:uid="{00000000-0005-0000-0000-000047380000}"/>
    <cellStyle name="Total 12 5" xfId="6106" xr:uid="{00000000-0005-0000-0000-000048380000}"/>
    <cellStyle name="Total 12 5 2" xfId="11020" xr:uid="{00000000-0005-0000-0000-000049380000}"/>
    <cellStyle name="Total 13" xfId="1965" xr:uid="{00000000-0005-0000-0000-00004A380000}"/>
    <cellStyle name="Total 13 2" xfId="2780" xr:uid="{00000000-0005-0000-0000-00004B380000}"/>
    <cellStyle name="Total 13 2 2" xfId="5578" xr:uid="{00000000-0005-0000-0000-00004C380000}"/>
    <cellStyle name="Total 13 2 2 2" xfId="8528" xr:uid="{00000000-0005-0000-0000-00004D380000}"/>
    <cellStyle name="Total 13 2 2 2 2" xfId="13268" xr:uid="{00000000-0005-0000-0000-00004E380000}"/>
    <cellStyle name="Total 13 2 2 2 3" xfId="15797" xr:uid="{00000000-0005-0000-0000-00004F380000}"/>
    <cellStyle name="Total 13 2 3" xfId="5132" xr:uid="{00000000-0005-0000-0000-000050380000}"/>
    <cellStyle name="Total 13 2 3 2" xfId="8084" xr:uid="{00000000-0005-0000-0000-000051380000}"/>
    <cellStyle name="Total 13 2 3 2 2" xfId="12824" xr:uid="{00000000-0005-0000-0000-000052380000}"/>
    <cellStyle name="Total 13 2 3 2 3" xfId="15353" xr:uid="{00000000-0005-0000-0000-000053380000}"/>
    <cellStyle name="Total 13 2 4" xfId="6103" xr:uid="{00000000-0005-0000-0000-000054380000}"/>
    <cellStyle name="Total 13 2 4 2" xfId="11017" xr:uid="{00000000-0005-0000-0000-000055380000}"/>
    <cellStyle name="Total 13 2 5" xfId="7030" xr:uid="{00000000-0005-0000-0000-000056380000}"/>
    <cellStyle name="Total 13 2 5 2" xfId="11799" xr:uid="{00000000-0005-0000-0000-000057380000}"/>
    <cellStyle name="Total 13 2 5 3" xfId="14338" xr:uid="{00000000-0005-0000-0000-000058380000}"/>
    <cellStyle name="Total 13 2 6" xfId="9809" xr:uid="{00000000-0005-0000-0000-000059380000}"/>
    <cellStyle name="Total 13 2 7" xfId="10920" xr:uid="{00000000-0005-0000-0000-00005A380000}"/>
    <cellStyle name="Total 13 3" xfId="2779" xr:uid="{00000000-0005-0000-0000-00005B380000}"/>
    <cellStyle name="Total 13 3 2" xfId="5577" xr:uid="{00000000-0005-0000-0000-00005C380000}"/>
    <cellStyle name="Total 13 3 2 2" xfId="8527" xr:uid="{00000000-0005-0000-0000-00005D380000}"/>
    <cellStyle name="Total 13 3 2 2 2" xfId="13267" xr:uid="{00000000-0005-0000-0000-00005E380000}"/>
    <cellStyle name="Total 13 3 2 2 3" xfId="15796" xr:uid="{00000000-0005-0000-0000-00005F380000}"/>
    <cellStyle name="Total 13 3 3" xfId="5131" xr:uid="{00000000-0005-0000-0000-000060380000}"/>
    <cellStyle name="Total 13 3 3 2" xfId="8083" xr:uid="{00000000-0005-0000-0000-000061380000}"/>
    <cellStyle name="Total 13 3 3 2 2" xfId="12823" xr:uid="{00000000-0005-0000-0000-000062380000}"/>
    <cellStyle name="Total 13 3 3 2 3" xfId="15352" xr:uid="{00000000-0005-0000-0000-000063380000}"/>
    <cellStyle name="Total 13 3 4" xfId="7029" xr:uid="{00000000-0005-0000-0000-000064380000}"/>
    <cellStyle name="Total 13 3 4 2" xfId="11798" xr:uid="{00000000-0005-0000-0000-000065380000}"/>
    <cellStyle name="Total 13 3 4 3" xfId="14337" xr:uid="{00000000-0005-0000-0000-000066380000}"/>
    <cellStyle name="Total 13 3 5" xfId="9808" xr:uid="{00000000-0005-0000-0000-000067380000}"/>
    <cellStyle name="Total 13 3 6" xfId="9268" xr:uid="{00000000-0005-0000-0000-000068380000}"/>
    <cellStyle name="Total 13 4" xfId="4737" xr:uid="{00000000-0005-0000-0000-000069380000}"/>
    <cellStyle name="Total 13 4 2" xfId="7691" xr:uid="{00000000-0005-0000-0000-00006A380000}"/>
    <cellStyle name="Total 13 4 2 2" xfId="12431" xr:uid="{00000000-0005-0000-0000-00006B380000}"/>
    <cellStyle name="Total 13 4 2 3" xfId="14960" xr:uid="{00000000-0005-0000-0000-00006C380000}"/>
    <cellStyle name="Total 13 4 3" xfId="10770" xr:uid="{00000000-0005-0000-0000-00006D380000}"/>
    <cellStyle name="Total 13 4 4" xfId="9918" xr:uid="{00000000-0005-0000-0000-00006E380000}"/>
    <cellStyle name="Total 13 5" xfId="6104" xr:uid="{00000000-0005-0000-0000-00006F380000}"/>
    <cellStyle name="Total 13 5 2" xfId="11018" xr:uid="{00000000-0005-0000-0000-000070380000}"/>
    <cellStyle name="Total 14" xfId="1966" xr:uid="{00000000-0005-0000-0000-000071380000}"/>
    <cellStyle name="Total 14 2" xfId="2782" xr:uid="{00000000-0005-0000-0000-000072380000}"/>
    <cellStyle name="Total 14 2 2" xfId="5580" xr:uid="{00000000-0005-0000-0000-000073380000}"/>
    <cellStyle name="Total 14 2 2 2" xfId="8530" xr:uid="{00000000-0005-0000-0000-000074380000}"/>
    <cellStyle name="Total 14 2 2 2 2" xfId="13270" xr:uid="{00000000-0005-0000-0000-000075380000}"/>
    <cellStyle name="Total 14 2 2 2 3" xfId="15799" xr:uid="{00000000-0005-0000-0000-000076380000}"/>
    <cellStyle name="Total 14 2 3" xfId="5134" xr:uid="{00000000-0005-0000-0000-000077380000}"/>
    <cellStyle name="Total 14 2 3 2" xfId="8086" xr:uid="{00000000-0005-0000-0000-000078380000}"/>
    <cellStyle name="Total 14 2 3 2 2" xfId="12826" xr:uid="{00000000-0005-0000-0000-000079380000}"/>
    <cellStyle name="Total 14 2 3 2 3" xfId="15355" xr:uid="{00000000-0005-0000-0000-00007A380000}"/>
    <cellStyle name="Total 14 2 4" xfId="6101" xr:uid="{00000000-0005-0000-0000-00007B380000}"/>
    <cellStyle name="Total 14 2 4 2" xfId="11015" xr:uid="{00000000-0005-0000-0000-00007C380000}"/>
    <cellStyle name="Total 14 2 5" xfId="7032" xr:uid="{00000000-0005-0000-0000-00007D380000}"/>
    <cellStyle name="Total 14 2 5 2" xfId="11801" xr:uid="{00000000-0005-0000-0000-00007E380000}"/>
    <cellStyle name="Total 14 2 5 3" xfId="14340" xr:uid="{00000000-0005-0000-0000-00007F380000}"/>
    <cellStyle name="Total 14 2 6" xfId="9811" xr:uid="{00000000-0005-0000-0000-000080380000}"/>
    <cellStyle name="Total 14 2 7" xfId="10875" xr:uid="{00000000-0005-0000-0000-000081380000}"/>
    <cellStyle name="Total 14 3" xfId="2781" xr:uid="{00000000-0005-0000-0000-000082380000}"/>
    <cellStyle name="Total 14 3 2" xfId="5579" xr:uid="{00000000-0005-0000-0000-000083380000}"/>
    <cellStyle name="Total 14 3 2 2" xfId="8529" xr:uid="{00000000-0005-0000-0000-000084380000}"/>
    <cellStyle name="Total 14 3 2 2 2" xfId="13269" xr:uid="{00000000-0005-0000-0000-000085380000}"/>
    <cellStyle name="Total 14 3 2 2 3" xfId="15798" xr:uid="{00000000-0005-0000-0000-000086380000}"/>
    <cellStyle name="Total 14 3 3" xfId="5133" xr:uid="{00000000-0005-0000-0000-000087380000}"/>
    <cellStyle name="Total 14 3 3 2" xfId="8085" xr:uid="{00000000-0005-0000-0000-000088380000}"/>
    <cellStyle name="Total 14 3 3 2 2" xfId="12825" xr:uid="{00000000-0005-0000-0000-000089380000}"/>
    <cellStyle name="Total 14 3 3 2 3" xfId="15354" xr:uid="{00000000-0005-0000-0000-00008A380000}"/>
    <cellStyle name="Total 14 3 4" xfId="7031" xr:uid="{00000000-0005-0000-0000-00008B380000}"/>
    <cellStyle name="Total 14 3 4 2" xfId="11800" xr:uid="{00000000-0005-0000-0000-00008C380000}"/>
    <cellStyle name="Total 14 3 4 3" xfId="14339" xr:uid="{00000000-0005-0000-0000-00008D380000}"/>
    <cellStyle name="Total 14 3 5" xfId="9810" xr:uid="{00000000-0005-0000-0000-00008E380000}"/>
    <cellStyle name="Total 14 3 6" xfId="10833" xr:uid="{00000000-0005-0000-0000-00008F380000}"/>
    <cellStyle name="Total 14 4" xfId="4738" xr:uid="{00000000-0005-0000-0000-000090380000}"/>
    <cellStyle name="Total 14 4 2" xfId="7692" xr:uid="{00000000-0005-0000-0000-000091380000}"/>
    <cellStyle name="Total 14 4 2 2" xfId="12432" xr:uid="{00000000-0005-0000-0000-000092380000}"/>
    <cellStyle name="Total 14 4 2 3" xfId="14961" xr:uid="{00000000-0005-0000-0000-000093380000}"/>
    <cellStyle name="Total 14 4 3" xfId="10771" xr:uid="{00000000-0005-0000-0000-000094380000}"/>
    <cellStyle name="Total 14 4 4" xfId="8995" xr:uid="{00000000-0005-0000-0000-000095380000}"/>
    <cellStyle name="Total 14 5" xfId="6102" xr:uid="{00000000-0005-0000-0000-000096380000}"/>
    <cellStyle name="Total 14 5 2" xfId="11016" xr:uid="{00000000-0005-0000-0000-000097380000}"/>
    <cellStyle name="Total 15" xfId="1967" xr:uid="{00000000-0005-0000-0000-000098380000}"/>
    <cellStyle name="Total 15 2" xfId="2784" xr:uid="{00000000-0005-0000-0000-000099380000}"/>
    <cellStyle name="Total 15 2 2" xfId="5582" xr:uid="{00000000-0005-0000-0000-00009A380000}"/>
    <cellStyle name="Total 15 2 2 2" xfId="8532" xr:uid="{00000000-0005-0000-0000-00009B380000}"/>
    <cellStyle name="Total 15 2 2 2 2" xfId="13272" xr:uid="{00000000-0005-0000-0000-00009C380000}"/>
    <cellStyle name="Total 15 2 2 2 3" xfId="15801" xr:uid="{00000000-0005-0000-0000-00009D380000}"/>
    <cellStyle name="Total 15 2 3" xfId="5136" xr:uid="{00000000-0005-0000-0000-00009E380000}"/>
    <cellStyle name="Total 15 2 3 2" xfId="8088" xr:uid="{00000000-0005-0000-0000-00009F380000}"/>
    <cellStyle name="Total 15 2 3 2 2" xfId="12828" xr:uid="{00000000-0005-0000-0000-0000A0380000}"/>
    <cellStyle name="Total 15 2 3 2 3" xfId="15357" xr:uid="{00000000-0005-0000-0000-0000A1380000}"/>
    <cellStyle name="Total 15 2 4" xfId="6099" xr:uid="{00000000-0005-0000-0000-0000A2380000}"/>
    <cellStyle name="Total 15 2 4 2" xfId="11013" xr:uid="{00000000-0005-0000-0000-0000A3380000}"/>
    <cellStyle name="Total 15 2 5" xfId="7034" xr:uid="{00000000-0005-0000-0000-0000A4380000}"/>
    <cellStyle name="Total 15 2 5 2" xfId="11803" xr:uid="{00000000-0005-0000-0000-0000A5380000}"/>
    <cellStyle name="Total 15 2 5 3" xfId="14342" xr:uid="{00000000-0005-0000-0000-0000A6380000}"/>
    <cellStyle name="Total 15 2 6" xfId="9813" xr:uid="{00000000-0005-0000-0000-0000A7380000}"/>
    <cellStyle name="Total 15 2 7" xfId="10876" xr:uid="{00000000-0005-0000-0000-0000A8380000}"/>
    <cellStyle name="Total 15 3" xfId="2783" xr:uid="{00000000-0005-0000-0000-0000A9380000}"/>
    <cellStyle name="Total 15 3 2" xfId="5581" xr:uid="{00000000-0005-0000-0000-0000AA380000}"/>
    <cellStyle name="Total 15 3 2 2" xfId="8531" xr:uid="{00000000-0005-0000-0000-0000AB380000}"/>
    <cellStyle name="Total 15 3 2 2 2" xfId="13271" xr:uid="{00000000-0005-0000-0000-0000AC380000}"/>
    <cellStyle name="Total 15 3 2 2 3" xfId="15800" xr:uid="{00000000-0005-0000-0000-0000AD380000}"/>
    <cellStyle name="Total 15 3 3" xfId="5135" xr:uid="{00000000-0005-0000-0000-0000AE380000}"/>
    <cellStyle name="Total 15 3 3 2" xfId="8087" xr:uid="{00000000-0005-0000-0000-0000AF380000}"/>
    <cellStyle name="Total 15 3 3 2 2" xfId="12827" xr:uid="{00000000-0005-0000-0000-0000B0380000}"/>
    <cellStyle name="Total 15 3 3 2 3" xfId="15356" xr:uid="{00000000-0005-0000-0000-0000B1380000}"/>
    <cellStyle name="Total 15 3 4" xfId="7033" xr:uid="{00000000-0005-0000-0000-0000B2380000}"/>
    <cellStyle name="Total 15 3 4 2" xfId="11802" xr:uid="{00000000-0005-0000-0000-0000B3380000}"/>
    <cellStyle name="Total 15 3 4 3" xfId="14341" xr:uid="{00000000-0005-0000-0000-0000B4380000}"/>
    <cellStyle name="Total 15 3 5" xfId="9812" xr:uid="{00000000-0005-0000-0000-0000B5380000}"/>
    <cellStyle name="Total 15 3 6" xfId="10834" xr:uid="{00000000-0005-0000-0000-0000B6380000}"/>
    <cellStyle name="Total 15 4" xfId="4739" xr:uid="{00000000-0005-0000-0000-0000B7380000}"/>
    <cellStyle name="Total 15 4 2" xfId="7693" xr:uid="{00000000-0005-0000-0000-0000B8380000}"/>
    <cellStyle name="Total 15 4 2 2" xfId="12433" xr:uid="{00000000-0005-0000-0000-0000B9380000}"/>
    <cellStyle name="Total 15 4 2 3" xfId="14962" xr:uid="{00000000-0005-0000-0000-0000BA380000}"/>
    <cellStyle name="Total 15 4 3" xfId="10772" xr:uid="{00000000-0005-0000-0000-0000BB380000}"/>
    <cellStyle name="Total 15 4 4" xfId="9917" xr:uid="{00000000-0005-0000-0000-0000BC380000}"/>
    <cellStyle name="Total 15 5" xfId="6100" xr:uid="{00000000-0005-0000-0000-0000BD380000}"/>
    <cellStyle name="Total 15 5 2" xfId="11014" xr:uid="{00000000-0005-0000-0000-0000BE380000}"/>
    <cellStyle name="Total 16" xfId="1968" xr:uid="{00000000-0005-0000-0000-0000BF380000}"/>
    <cellStyle name="Total 16 2" xfId="2786" xr:uid="{00000000-0005-0000-0000-0000C0380000}"/>
    <cellStyle name="Total 16 2 2" xfId="5584" xr:uid="{00000000-0005-0000-0000-0000C1380000}"/>
    <cellStyle name="Total 16 2 2 2" xfId="8534" xr:uid="{00000000-0005-0000-0000-0000C2380000}"/>
    <cellStyle name="Total 16 2 2 2 2" xfId="13274" xr:uid="{00000000-0005-0000-0000-0000C3380000}"/>
    <cellStyle name="Total 16 2 2 2 3" xfId="15803" xr:uid="{00000000-0005-0000-0000-0000C4380000}"/>
    <cellStyle name="Total 16 2 3" xfId="5138" xr:uid="{00000000-0005-0000-0000-0000C5380000}"/>
    <cellStyle name="Total 16 2 3 2" xfId="8090" xr:uid="{00000000-0005-0000-0000-0000C6380000}"/>
    <cellStyle name="Total 16 2 3 2 2" xfId="12830" xr:uid="{00000000-0005-0000-0000-0000C7380000}"/>
    <cellStyle name="Total 16 2 3 2 3" xfId="15359" xr:uid="{00000000-0005-0000-0000-0000C8380000}"/>
    <cellStyle name="Total 16 2 4" xfId="6097" xr:uid="{00000000-0005-0000-0000-0000C9380000}"/>
    <cellStyle name="Total 16 2 4 2" xfId="11011" xr:uid="{00000000-0005-0000-0000-0000CA380000}"/>
    <cellStyle name="Total 16 2 5" xfId="7036" xr:uid="{00000000-0005-0000-0000-0000CB380000}"/>
    <cellStyle name="Total 16 2 5 2" xfId="11805" xr:uid="{00000000-0005-0000-0000-0000CC380000}"/>
    <cellStyle name="Total 16 2 5 3" xfId="14344" xr:uid="{00000000-0005-0000-0000-0000CD380000}"/>
    <cellStyle name="Total 16 2 6" xfId="9815" xr:uid="{00000000-0005-0000-0000-0000CE380000}"/>
    <cellStyle name="Total 16 2 7" xfId="9267" xr:uid="{00000000-0005-0000-0000-0000CF380000}"/>
    <cellStyle name="Total 16 3" xfId="2785" xr:uid="{00000000-0005-0000-0000-0000D0380000}"/>
    <cellStyle name="Total 16 3 2" xfId="5583" xr:uid="{00000000-0005-0000-0000-0000D1380000}"/>
    <cellStyle name="Total 16 3 2 2" xfId="8533" xr:uid="{00000000-0005-0000-0000-0000D2380000}"/>
    <cellStyle name="Total 16 3 2 2 2" xfId="13273" xr:uid="{00000000-0005-0000-0000-0000D3380000}"/>
    <cellStyle name="Total 16 3 2 2 3" xfId="15802" xr:uid="{00000000-0005-0000-0000-0000D4380000}"/>
    <cellStyle name="Total 16 3 3" xfId="5137" xr:uid="{00000000-0005-0000-0000-0000D5380000}"/>
    <cellStyle name="Total 16 3 3 2" xfId="8089" xr:uid="{00000000-0005-0000-0000-0000D6380000}"/>
    <cellStyle name="Total 16 3 3 2 2" xfId="12829" xr:uid="{00000000-0005-0000-0000-0000D7380000}"/>
    <cellStyle name="Total 16 3 3 2 3" xfId="15358" xr:uid="{00000000-0005-0000-0000-0000D8380000}"/>
    <cellStyle name="Total 16 3 4" xfId="7035" xr:uid="{00000000-0005-0000-0000-0000D9380000}"/>
    <cellStyle name="Total 16 3 4 2" xfId="11804" xr:uid="{00000000-0005-0000-0000-0000DA380000}"/>
    <cellStyle name="Total 16 3 4 3" xfId="14343" xr:uid="{00000000-0005-0000-0000-0000DB380000}"/>
    <cellStyle name="Total 16 3 5" xfId="9814" xr:uid="{00000000-0005-0000-0000-0000DC380000}"/>
    <cellStyle name="Total 16 3 6" xfId="10921" xr:uid="{00000000-0005-0000-0000-0000DD380000}"/>
    <cellStyle name="Total 16 4" xfId="4740" xr:uid="{00000000-0005-0000-0000-0000DE380000}"/>
    <cellStyle name="Total 16 4 2" xfId="7694" xr:uid="{00000000-0005-0000-0000-0000DF380000}"/>
    <cellStyle name="Total 16 4 2 2" xfId="12434" xr:uid="{00000000-0005-0000-0000-0000E0380000}"/>
    <cellStyle name="Total 16 4 2 3" xfId="14963" xr:uid="{00000000-0005-0000-0000-0000E1380000}"/>
    <cellStyle name="Total 16 4 3" xfId="10773" xr:uid="{00000000-0005-0000-0000-0000E2380000}"/>
    <cellStyle name="Total 16 4 4" xfId="8994" xr:uid="{00000000-0005-0000-0000-0000E3380000}"/>
    <cellStyle name="Total 16 5" xfId="6098" xr:uid="{00000000-0005-0000-0000-0000E4380000}"/>
    <cellStyle name="Total 16 5 2" xfId="11012" xr:uid="{00000000-0005-0000-0000-0000E5380000}"/>
    <cellStyle name="Total 17" xfId="1969" xr:uid="{00000000-0005-0000-0000-0000E6380000}"/>
    <cellStyle name="Total 17 2" xfId="2788" xr:uid="{00000000-0005-0000-0000-0000E7380000}"/>
    <cellStyle name="Total 17 2 2" xfId="5586" xr:uid="{00000000-0005-0000-0000-0000E8380000}"/>
    <cellStyle name="Total 17 2 2 2" xfId="8536" xr:uid="{00000000-0005-0000-0000-0000E9380000}"/>
    <cellStyle name="Total 17 2 2 2 2" xfId="13276" xr:uid="{00000000-0005-0000-0000-0000EA380000}"/>
    <cellStyle name="Total 17 2 2 2 3" xfId="15805" xr:uid="{00000000-0005-0000-0000-0000EB380000}"/>
    <cellStyle name="Total 17 2 3" xfId="5140" xr:uid="{00000000-0005-0000-0000-0000EC380000}"/>
    <cellStyle name="Total 17 2 3 2" xfId="8092" xr:uid="{00000000-0005-0000-0000-0000ED380000}"/>
    <cellStyle name="Total 17 2 3 2 2" xfId="12832" xr:uid="{00000000-0005-0000-0000-0000EE380000}"/>
    <cellStyle name="Total 17 2 3 2 3" xfId="15361" xr:uid="{00000000-0005-0000-0000-0000EF380000}"/>
    <cellStyle name="Total 17 2 4" xfId="6095" xr:uid="{00000000-0005-0000-0000-0000F0380000}"/>
    <cellStyle name="Total 17 2 4 2" xfId="11009" xr:uid="{00000000-0005-0000-0000-0000F1380000}"/>
    <cellStyle name="Total 17 2 5" xfId="7038" xr:uid="{00000000-0005-0000-0000-0000F2380000}"/>
    <cellStyle name="Total 17 2 5 2" xfId="11807" xr:uid="{00000000-0005-0000-0000-0000F3380000}"/>
    <cellStyle name="Total 17 2 5 3" xfId="14346" xr:uid="{00000000-0005-0000-0000-0000F4380000}"/>
    <cellStyle name="Total 17 2 6" xfId="9817" xr:uid="{00000000-0005-0000-0000-0000F5380000}"/>
    <cellStyle name="Total 17 2 7" xfId="10831" xr:uid="{00000000-0005-0000-0000-0000F6380000}"/>
    <cellStyle name="Total 17 3" xfId="2787" xr:uid="{00000000-0005-0000-0000-0000F7380000}"/>
    <cellStyle name="Total 17 3 2" xfId="5585" xr:uid="{00000000-0005-0000-0000-0000F8380000}"/>
    <cellStyle name="Total 17 3 2 2" xfId="8535" xr:uid="{00000000-0005-0000-0000-0000F9380000}"/>
    <cellStyle name="Total 17 3 2 2 2" xfId="13275" xr:uid="{00000000-0005-0000-0000-0000FA380000}"/>
    <cellStyle name="Total 17 3 2 2 3" xfId="15804" xr:uid="{00000000-0005-0000-0000-0000FB380000}"/>
    <cellStyle name="Total 17 3 3" xfId="5139" xr:uid="{00000000-0005-0000-0000-0000FC380000}"/>
    <cellStyle name="Total 17 3 3 2" xfId="8091" xr:uid="{00000000-0005-0000-0000-0000FD380000}"/>
    <cellStyle name="Total 17 3 3 2 2" xfId="12831" xr:uid="{00000000-0005-0000-0000-0000FE380000}"/>
    <cellStyle name="Total 17 3 3 2 3" xfId="15360" xr:uid="{00000000-0005-0000-0000-0000FF380000}"/>
    <cellStyle name="Total 17 3 4" xfId="7037" xr:uid="{00000000-0005-0000-0000-000000390000}"/>
    <cellStyle name="Total 17 3 4 2" xfId="11806" xr:uid="{00000000-0005-0000-0000-000001390000}"/>
    <cellStyle name="Total 17 3 4 3" xfId="14345" xr:uid="{00000000-0005-0000-0000-000002390000}"/>
    <cellStyle name="Total 17 3 5" xfId="9816" xr:uid="{00000000-0005-0000-0000-000003390000}"/>
    <cellStyle name="Total 17 3 6" xfId="10918" xr:uid="{00000000-0005-0000-0000-000004390000}"/>
    <cellStyle name="Total 17 4" xfId="4741" xr:uid="{00000000-0005-0000-0000-000005390000}"/>
    <cellStyle name="Total 17 4 2" xfId="7695" xr:uid="{00000000-0005-0000-0000-000006390000}"/>
    <cellStyle name="Total 17 4 2 2" xfId="12435" xr:uid="{00000000-0005-0000-0000-000007390000}"/>
    <cellStyle name="Total 17 4 2 3" xfId="14964" xr:uid="{00000000-0005-0000-0000-000008390000}"/>
    <cellStyle name="Total 17 4 3" xfId="10774" xr:uid="{00000000-0005-0000-0000-000009390000}"/>
    <cellStyle name="Total 17 4 4" xfId="9916" xr:uid="{00000000-0005-0000-0000-00000A390000}"/>
    <cellStyle name="Total 17 5" xfId="6096" xr:uid="{00000000-0005-0000-0000-00000B390000}"/>
    <cellStyle name="Total 17 5 2" xfId="11010" xr:uid="{00000000-0005-0000-0000-00000C390000}"/>
    <cellStyle name="Total 18" xfId="1970" xr:uid="{00000000-0005-0000-0000-00000D390000}"/>
    <cellStyle name="Total 18 2" xfId="2790" xr:uid="{00000000-0005-0000-0000-00000E390000}"/>
    <cellStyle name="Total 18 2 2" xfId="5588" xr:uid="{00000000-0005-0000-0000-00000F390000}"/>
    <cellStyle name="Total 18 2 2 2" xfId="8538" xr:uid="{00000000-0005-0000-0000-000010390000}"/>
    <cellStyle name="Total 18 2 2 2 2" xfId="13278" xr:uid="{00000000-0005-0000-0000-000011390000}"/>
    <cellStyle name="Total 18 2 2 2 3" xfId="15807" xr:uid="{00000000-0005-0000-0000-000012390000}"/>
    <cellStyle name="Total 18 2 3" xfId="5142" xr:uid="{00000000-0005-0000-0000-000013390000}"/>
    <cellStyle name="Total 18 2 3 2" xfId="8094" xr:uid="{00000000-0005-0000-0000-000014390000}"/>
    <cellStyle name="Total 18 2 3 2 2" xfId="12834" xr:uid="{00000000-0005-0000-0000-000015390000}"/>
    <cellStyle name="Total 18 2 3 2 3" xfId="15363" xr:uid="{00000000-0005-0000-0000-000016390000}"/>
    <cellStyle name="Total 18 2 4" xfId="6093" xr:uid="{00000000-0005-0000-0000-000017390000}"/>
    <cellStyle name="Total 18 2 4 2" xfId="11007" xr:uid="{00000000-0005-0000-0000-000018390000}"/>
    <cellStyle name="Total 18 2 5" xfId="7040" xr:uid="{00000000-0005-0000-0000-000019390000}"/>
    <cellStyle name="Total 18 2 5 2" xfId="11809" xr:uid="{00000000-0005-0000-0000-00001A390000}"/>
    <cellStyle name="Total 18 2 5 3" xfId="14348" xr:uid="{00000000-0005-0000-0000-00001B390000}"/>
    <cellStyle name="Total 18 2 6" xfId="9819" xr:uid="{00000000-0005-0000-0000-00001C390000}"/>
    <cellStyle name="Total 18 2 7" xfId="10832" xr:uid="{00000000-0005-0000-0000-00001D390000}"/>
    <cellStyle name="Total 18 3" xfId="2789" xr:uid="{00000000-0005-0000-0000-00001E390000}"/>
    <cellStyle name="Total 18 3 2" xfId="5587" xr:uid="{00000000-0005-0000-0000-00001F390000}"/>
    <cellStyle name="Total 18 3 2 2" xfId="8537" xr:uid="{00000000-0005-0000-0000-000020390000}"/>
    <cellStyle name="Total 18 3 2 2 2" xfId="13277" xr:uid="{00000000-0005-0000-0000-000021390000}"/>
    <cellStyle name="Total 18 3 2 2 3" xfId="15806" xr:uid="{00000000-0005-0000-0000-000022390000}"/>
    <cellStyle name="Total 18 3 3" xfId="5141" xr:uid="{00000000-0005-0000-0000-000023390000}"/>
    <cellStyle name="Total 18 3 3 2" xfId="8093" xr:uid="{00000000-0005-0000-0000-000024390000}"/>
    <cellStyle name="Total 18 3 3 2 2" xfId="12833" xr:uid="{00000000-0005-0000-0000-000025390000}"/>
    <cellStyle name="Total 18 3 3 2 3" xfId="15362" xr:uid="{00000000-0005-0000-0000-000026390000}"/>
    <cellStyle name="Total 18 3 4" xfId="7039" xr:uid="{00000000-0005-0000-0000-000027390000}"/>
    <cellStyle name="Total 18 3 4 2" xfId="11808" xr:uid="{00000000-0005-0000-0000-000028390000}"/>
    <cellStyle name="Total 18 3 4 3" xfId="14347" xr:uid="{00000000-0005-0000-0000-000029390000}"/>
    <cellStyle name="Total 18 3 5" xfId="9818" xr:uid="{00000000-0005-0000-0000-00002A390000}"/>
    <cellStyle name="Total 18 3 6" xfId="10873" xr:uid="{00000000-0005-0000-0000-00002B390000}"/>
    <cellStyle name="Total 18 4" xfId="4742" xr:uid="{00000000-0005-0000-0000-00002C390000}"/>
    <cellStyle name="Total 18 4 2" xfId="7696" xr:uid="{00000000-0005-0000-0000-00002D390000}"/>
    <cellStyle name="Total 18 4 2 2" xfId="12436" xr:uid="{00000000-0005-0000-0000-00002E390000}"/>
    <cellStyle name="Total 18 4 2 3" xfId="14965" xr:uid="{00000000-0005-0000-0000-00002F390000}"/>
    <cellStyle name="Total 18 4 3" xfId="10775" xr:uid="{00000000-0005-0000-0000-000030390000}"/>
    <cellStyle name="Total 18 4 4" xfId="8993" xr:uid="{00000000-0005-0000-0000-000031390000}"/>
    <cellStyle name="Total 18 5" xfId="6094" xr:uid="{00000000-0005-0000-0000-000032390000}"/>
    <cellStyle name="Total 18 5 2" xfId="11008" xr:uid="{00000000-0005-0000-0000-000033390000}"/>
    <cellStyle name="Total 19" xfId="1971" xr:uid="{00000000-0005-0000-0000-000034390000}"/>
    <cellStyle name="Total 19 2" xfId="2792" xr:uid="{00000000-0005-0000-0000-000035390000}"/>
    <cellStyle name="Total 19 2 2" xfId="5590" xr:uid="{00000000-0005-0000-0000-000036390000}"/>
    <cellStyle name="Total 19 2 2 2" xfId="8540" xr:uid="{00000000-0005-0000-0000-000037390000}"/>
    <cellStyle name="Total 19 2 2 2 2" xfId="13280" xr:uid="{00000000-0005-0000-0000-000038390000}"/>
    <cellStyle name="Total 19 2 2 2 3" xfId="15809" xr:uid="{00000000-0005-0000-0000-000039390000}"/>
    <cellStyle name="Total 19 2 3" xfId="5144" xr:uid="{00000000-0005-0000-0000-00003A390000}"/>
    <cellStyle name="Total 19 2 3 2" xfId="8096" xr:uid="{00000000-0005-0000-0000-00003B390000}"/>
    <cellStyle name="Total 19 2 3 2 2" xfId="12836" xr:uid="{00000000-0005-0000-0000-00003C390000}"/>
    <cellStyle name="Total 19 2 3 2 3" xfId="15365" xr:uid="{00000000-0005-0000-0000-00003D390000}"/>
    <cellStyle name="Total 19 2 4" xfId="6091" xr:uid="{00000000-0005-0000-0000-00003E390000}"/>
    <cellStyle name="Total 19 2 4 2" xfId="11005" xr:uid="{00000000-0005-0000-0000-00003F390000}"/>
    <cellStyle name="Total 19 2 5" xfId="7042" xr:uid="{00000000-0005-0000-0000-000040390000}"/>
    <cellStyle name="Total 19 2 5 2" xfId="11811" xr:uid="{00000000-0005-0000-0000-000041390000}"/>
    <cellStyle name="Total 19 2 5 3" xfId="14350" xr:uid="{00000000-0005-0000-0000-000042390000}"/>
    <cellStyle name="Total 19 2 6" xfId="9821" xr:uid="{00000000-0005-0000-0000-000043390000}"/>
    <cellStyle name="Total 19 2 7" xfId="10919" xr:uid="{00000000-0005-0000-0000-000044390000}"/>
    <cellStyle name="Total 19 3" xfId="2791" xr:uid="{00000000-0005-0000-0000-000045390000}"/>
    <cellStyle name="Total 19 3 2" xfId="5589" xr:uid="{00000000-0005-0000-0000-000046390000}"/>
    <cellStyle name="Total 19 3 2 2" xfId="8539" xr:uid="{00000000-0005-0000-0000-000047390000}"/>
    <cellStyle name="Total 19 3 2 2 2" xfId="13279" xr:uid="{00000000-0005-0000-0000-000048390000}"/>
    <cellStyle name="Total 19 3 2 2 3" xfId="15808" xr:uid="{00000000-0005-0000-0000-000049390000}"/>
    <cellStyle name="Total 19 3 3" xfId="5143" xr:uid="{00000000-0005-0000-0000-00004A390000}"/>
    <cellStyle name="Total 19 3 3 2" xfId="8095" xr:uid="{00000000-0005-0000-0000-00004B390000}"/>
    <cellStyle name="Total 19 3 3 2 2" xfId="12835" xr:uid="{00000000-0005-0000-0000-00004C390000}"/>
    <cellStyle name="Total 19 3 3 2 3" xfId="15364" xr:uid="{00000000-0005-0000-0000-00004D390000}"/>
    <cellStyle name="Total 19 3 4" xfId="7041" xr:uid="{00000000-0005-0000-0000-00004E390000}"/>
    <cellStyle name="Total 19 3 4 2" xfId="11810" xr:uid="{00000000-0005-0000-0000-00004F390000}"/>
    <cellStyle name="Total 19 3 4 3" xfId="14349" xr:uid="{00000000-0005-0000-0000-000050390000}"/>
    <cellStyle name="Total 19 3 5" xfId="9820" xr:uid="{00000000-0005-0000-0000-000051390000}"/>
    <cellStyle name="Total 19 3 6" xfId="10874" xr:uid="{00000000-0005-0000-0000-000052390000}"/>
    <cellStyle name="Total 19 4" xfId="4743" xr:uid="{00000000-0005-0000-0000-000053390000}"/>
    <cellStyle name="Total 19 4 2" xfId="7697" xr:uid="{00000000-0005-0000-0000-000054390000}"/>
    <cellStyle name="Total 19 4 2 2" xfId="12437" xr:uid="{00000000-0005-0000-0000-000055390000}"/>
    <cellStyle name="Total 19 4 2 3" xfId="14966" xr:uid="{00000000-0005-0000-0000-000056390000}"/>
    <cellStyle name="Total 19 4 3" xfId="10776" xr:uid="{00000000-0005-0000-0000-000057390000}"/>
    <cellStyle name="Total 19 4 4" xfId="9915" xr:uid="{00000000-0005-0000-0000-000058390000}"/>
    <cellStyle name="Total 19 5" xfId="6092" xr:uid="{00000000-0005-0000-0000-000059390000}"/>
    <cellStyle name="Total 19 5 2" xfId="11006" xr:uid="{00000000-0005-0000-0000-00005A390000}"/>
    <cellStyle name="Total 2" xfId="1972" xr:uid="{00000000-0005-0000-0000-00005B390000}"/>
    <cellStyle name="Total 2 2" xfId="2794" xr:uid="{00000000-0005-0000-0000-00005C390000}"/>
    <cellStyle name="Total 2 2 2" xfId="5592" xr:uid="{00000000-0005-0000-0000-00005D390000}"/>
    <cellStyle name="Total 2 2 2 2" xfId="8542" xr:uid="{00000000-0005-0000-0000-00005E390000}"/>
    <cellStyle name="Total 2 2 2 2 2" xfId="13282" xr:uid="{00000000-0005-0000-0000-00005F390000}"/>
    <cellStyle name="Total 2 2 2 2 3" xfId="15811" xr:uid="{00000000-0005-0000-0000-000060390000}"/>
    <cellStyle name="Total 2 2 3" xfId="5146" xr:uid="{00000000-0005-0000-0000-000061390000}"/>
    <cellStyle name="Total 2 2 3 2" xfId="8098" xr:uid="{00000000-0005-0000-0000-000062390000}"/>
    <cellStyle name="Total 2 2 3 2 2" xfId="12838" xr:uid="{00000000-0005-0000-0000-000063390000}"/>
    <cellStyle name="Total 2 2 3 2 3" xfId="15367" xr:uid="{00000000-0005-0000-0000-000064390000}"/>
    <cellStyle name="Total 2 2 4" xfId="6089" xr:uid="{00000000-0005-0000-0000-000065390000}"/>
    <cellStyle name="Total 2 2 4 2" xfId="11003" xr:uid="{00000000-0005-0000-0000-000066390000}"/>
    <cellStyle name="Total 2 2 5" xfId="7044" xr:uid="{00000000-0005-0000-0000-000067390000}"/>
    <cellStyle name="Total 2 2 5 2" xfId="11813" xr:uid="{00000000-0005-0000-0000-000068390000}"/>
    <cellStyle name="Total 2 2 5 3" xfId="14352" xr:uid="{00000000-0005-0000-0000-000069390000}"/>
    <cellStyle name="Total 2 2 6" xfId="9823" xr:uid="{00000000-0005-0000-0000-00006A390000}"/>
    <cellStyle name="Total 2 2 7" xfId="10916" xr:uid="{00000000-0005-0000-0000-00006B390000}"/>
    <cellStyle name="Total 2 3" xfId="2793" xr:uid="{00000000-0005-0000-0000-00006C390000}"/>
    <cellStyle name="Total 2 3 2" xfId="5591" xr:uid="{00000000-0005-0000-0000-00006D390000}"/>
    <cellStyle name="Total 2 3 2 2" xfId="8541" xr:uid="{00000000-0005-0000-0000-00006E390000}"/>
    <cellStyle name="Total 2 3 2 2 2" xfId="13281" xr:uid="{00000000-0005-0000-0000-00006F390000}"/>
    <cellStyle name="Total 2 3 2 2 3" xfId="15810" xr:uid="{00000000-0005-0000-0000-000070390000}"/>
    <cellStyle name="Total 2 3 3" xfId="5145" xr:uid="{00000000-0005-0000-0000-000071390000}"/>
    <cellStyle name="Total 2 3 3 2" xfId="8097" xr:uid="{00000000-0005-0000-0000-000072390000}"/>
    <cellStyle name="Total 2 3 3 2 2" xfId="12837" xr:uid="{00000000-0005-0000-0000-000073390000}"/>
    <cellStyle name="Total 2 3 3 2 3" xfId="15366" xr:uid="{00000000-0005-0000-0000-000074390000}"/>
    <cellStyle name="Total 2 3 4" xfId="7043" xr:uid="{00000000-0005-0000-0000-000075390000}"/>
    <cellStyle name="Total 2 3 4 2" xfId="11812" xr:uid="{00000000-0005-0000-0000-000076390000}"/>
    <cellStyle name="Total 2 3 4 3" xfId="14351" xr:uid="{00000000-0005-0000-0000-000077390000}"/>
    <cellStyle name="Total 2 3 5" xfId="9822" xr:uid="{00000000-0005-0000-0000-000078390000}"/>
    <cellStyle name="Total 2 3 6" xfId="9266" xr:uid="{00000000-0005-0000-0000-000079390000}"/>
    <cellStyle name="Total 2 4" xfId="4744" xr:uid="{00000000-0005-0000-0000-00007A390000}"/>
    <cellStyle name="Total 2 4 2" xfId="7698" xr:uid="{00000000-0005-0000-0000-00007B390000}"/>
    <cellStyle name="Total 2 4 2 2" xfId="12438" xr:uid="{00000000-0005-0000-0000-00007C390000}"/>
    <cellStyle name="Total 2 4 2 3" xfId="14967" xr:uid="{00000000-0005-0000-0000-00007D390000}"/>
    <cellStyle name="Total 2 4 3" xfId="10777" xr:uid="{00000000-0005-0000-0000-00007E390000}"/>
    <cellStyle name="Total 2 4 4" xfId="8992" xr:uid="{00000000-0005-0000-0000-00007F390000}"/>
    <cellStyle name="Total 2 5" xfId="6090" xr:uid="{00000000-0005-0000-0000-000080390000}"/>
    <cellStyle name="Total 2 5 2" xfId="11004" xr:uid="{00000000-0005-0000-0000-000081390000}"/>
    <cellStyle name="Total 20" xfId="1973" xr:uid="{00000000-0005-0000-0000-000082390000}"/>
    <cellStyle name="Total 20 2" xfId="2796" xr:uid="{00000000-0005-0000-0000-000083390000}"/>
    <cellStyle name="Total 20 2 2" xfId="5594" xr:uid="{00000000-0005-0000-0000-000084390000}"/>
    <cellStyle name="Total 20 2 2 2" xfId="8544" xr:uid="{00000000-0005-0000-0000-000085390000}"/>
    <cellStyle name="Total 20 2 2 2 2" xfId="13284" xr:uid="{00000000-0005-0000-0000-000086390000}"/>
    <cellStyle name="Total 20 2 2 2 3" xfId="15813" xr:uid="{00000000-0005-0000-0000-000087390000}"/>
    <cellStyle name="Total 20 2 3" xfId="5148" xr:uid="{00000000-0005-0000-0000-000088390000}"/>
    <cellStyle name="Total 20 2 3 2" xfId="8100" xr:uid="{00000000-0005-0000-0000-000089390000}"/>
    <cellStyle name="Total 20 2 3 2 2" xfId="12840" xr:uid="{00000000-0005-0000-0000-00008A390000}"/>
    <cellStyle name="Total 20 2 3 2 3" xfId="15369" xr:uid="{00000000-0005-0000-0000-00008B390000}"/>
    <cellStyle name="Total 20 2 4" xfId="6087" xr:uid="{00000000-0005-0000-0000-00008C390000}"/>
    <cellStyle name="Total 20 2 4 2" xfId="11001" xr:uid="{00000000-0005-0000-0000-00008D390000}"/>
    <cellStyle name="Total 20 2 5" xfId="7046" xr:uid="{00000000-0005-0000-0000-00008E390000}"/>
    <cellStyle name="Total 20 2 5 2" xfId="11815" xr:uid="{00000000-0005-0000-0000-00008F390000}"/>
    <cellStyle name="Total 20 2 5 3" xfId="14354" xr:uid="{00000000-0005-0000-0000-000090390000}"/>
    <cellStyle name="Total 20 2 6" xfId="9825" xr:uid="{00000000-0005-0000-0000-000091390000}"/>
    <cellStyle name="Total 20 2 7" xfId="10871" xr:uid="{00000000-0005-0000-0000-000092390000}"/>
    <cellStyle name="Total 20 3" xfId="2795" xr:uid="{00000000-0005-0000-0000-000093390000}"/>
    <cellStyle name="Total 20 3 2" xfId="5593" xr:uid="{00000000-0005-0000-0000-000094390000}"/>
    <cellStyle name="Total 20 3 2 2" xfId="8543" xr:uid="{00000000-0005-0000-0000-000095390000}"/>
    <cellStyle name="Total 20 3 2 2 2" xfId="13283" xr:uid="{00000000-0005-0000-0000-000096390000}"/>
    <cellStyle name="Total 20 3 2 2 3" xfId="15812" xr:uid="{00000000-0005-0000-0000-000097390000}"/>
    <cellStyle name="Total 20 3 3" xfId="5147" xr:uid="{00000000-0005-0000-0000-000098390000}"/>
    <cellStyle name="Total 20 3 3 2" xfId="8099" xr:uid="{00000000-0005-0000-0000-000099390000}"/>
    <cellStyle name="Total 20 3 3 2 2" xfId="12839" xr:uid="{00000000-0005-0000-0000-00009A390000}"/>
    <cellStyle name="Total 20 3 3 2 3" xfId="15368" xr:uid="{00000000-0005-0000-0000-00009B390000}"/>
    <cellStyle name="Total 20 3 4" xfId="7045" xr:uid="{00000000-0005-0000-0000-00009C390000}"/>
    <cellStyle name="Total 20 3 4 2" xfId="11814" xr:uid="{00000000-0005-0000-0000-00009D390000}"/>
    <cellStyle name="Total 20 3 4 3" xfId="14353" xr:uid="{00000000-0005-0000-0000-00009E390000}"/>
    <cellStyle name="Total 20 3 5" xfId="9824" xr:uid="{00000000-0005-0000-0000-00009F390000}"/>
    <cellStyle name="Total 20 3 6" xfId="10829" xr:uid="{00000000-0005-0000-0000-0000A0390000}"/>
    <cellStyle name="Total 20 4" xfId="4745" xr:uid="{00000000-0005-0000-0000-0000A1390000}"/>
    <cellStyle name="Total 20 4 2" xfId="7699" xr:uid="{00000000-0005-0000-0000-0000A2390000}"/>
    <cellStyle name="Total 20 4 2 2" xfId="12439" xr:uid="{00000000-0005-0000-0000-0000A3390000}"/>
    <cellStyle name="Total 20 4 2 3" xfId="14968" xr:uid="{00000000-0005-0000-0000-0000A4390000}"/>
    <cellStyle name="Total 20 4 3" xfId="10778" xr:uid="{00000000-0005-0000-0000-0000A5390000}"/>
    <cellStyle name="Total 20 4 4" xfId="9914" xr:uid="{00000000-0005-0000-0000-0000A6390000}"/>
    <cellStyle name="Total 20 5" xfId="6088" xr:uid="{00000000-0005-0000-0000-0000A7390000}"/>
    <cellStyle name="Total 20 5 2" xfId="11002" xr:uid="{00000000-0005-0000-0000-0000A8390000}"/>
    <cellStyle name="Total 21" xfId="1974" xr:uid="{00000000-0005-0000-0000-0000A9390000}"/>
    <cellStyle name="Total 21 2" xfId="2798" xr:uid="{00000000-0005-0000-0000-0000AA390000}"/>
    <cellStyle name="Total 21 2 2" xfId="5596" xr:uid="{00000000-0005-0000-0000-0000AB390000}"/>
    <cellStyle name="Total 21 2 2 2" xfId="8546" xr:uid="{00000000-0005-0000-0000-0000AC390000}"/>
    <cellStyle name="Total 21 2 2 2 2" xfId="13286" xr:uid="{00000000-0005-0000-0000-0000AD390000}"/>
    <cellStyle name="Total 21 2 2 2 3" xfId="15815" xr:uid="{00000000-0005-0000-0000-0000AE390000}"/>
    <cellStyle name="Total 21 2 3" xfId="5150" xr:uid="{00000000-0005-0000-0000-0000AF390000}"/>
    <cellStyle name="Total 21 2 3 2" xfId="8102" xr:uid="{00000000-0005-0000-0000-0000B0390000}"/>
    <cellStyle name="Total 21 2 3 2 2" xfId="12842" xr:uid="{00000000-0005-0000-0000-0000B1390000}"/>
    <cellStyle name="Total 21 2 3 2 3" xfId="15371" xr:uid="{00000000-0005-0000-0000-0000B2390000}"/>
    <cellStyle name="Total 21 2 4" xfId="6085" xr:uid="{00000000-0005-0000-0000-0000B3390000}"/>
    <cellStyle name="Total 21 2 4 2" xfId="10999" xr:uid="{00000000-0005-0000-0000-0000B4390000}"/>
    <cellStyle name="Total 21 2 5" xfId="7048" xr:uid="{00000000-0005-0000-0000-0000B5390000}"/>
    <cellStyle name="Total 21 2 5 2" xfId="11817" xr:uid="{00000000-0005-0000-0000-0000B6390000}"/>
    <cellStyle name="Total 21 2 5 3" xfId="14356" xr:uid="{00000000-0005-0000-0000-0000B7390000}"/>
    <cellStyle name="Total 21 2 6" xfId="9827" xr:uid="{00000000-0005-0000-0000-0000B8390000}"/>
    <cellStyle name="Total 21 2 7" xfId="10872" xr:uid="{00000000-0005-0000-0000-0000B9390000}"/>
    <cellStyle name="Total 21 3" xfId="2797" xr:uid="{00000000-0005-0000-0000-0000BA390000}"/>
    <cellStyle name="Total 21 3 2" xfId="5595" xr:uid="{00000000-0005-0000-0000-0000BB390000}"/>
    <cellStyle name="Total 21 3 2 2" xfId="8545" xr:uid="{00000000-0005-0000-0000-0000BC390000}"/>
    <cellStyle name="Total 21 3 2 2 2" xfId="13285" xr:uid="{00000000-0005-0000-0000-0000BD390000}"/>
    <cellStyle name="Total 21 3 2 2 3" xfId="15814" xr:uid="{00000000-0005-0000-0000-0000BE390000}"/>
    <cellStyle name="Total 21 3 3" xfId="5149" xr:uid="{00000000-0005-0000-0000-0000BF390000}"/>
    <cellStyle name="Total 21 3 3 2" xfId="8101" xr:uid="{00000000-0005-0000-0000-0000C0390000}"/>
    <cellStyle name="Total 21 3 3 2 2" xfId="12841" xr:uid="{00000000-0005-0000-0000-0000C1390000}"/>
    <cellStyle name="Total 21 3 3 2 3" xfId="15370" xr:uid="{00000000-0005-0000-0000-0000C2390000}"/>
    <cellStyle name="Total 21 3 4" xfId="7047" xr:uid="{00000000-0005-0000-0000-0000C3390000}"/>
    <cellStyle name="Total 21 3 4 2" xfId="11816" xr:uid="{00000000-0005-0000-0000-0000C4390000}"/>
    <cellStyle name="Total 21 3 4 3" xfId="14355" xr:uid="{00000000-0005-0000-0000-0000C5390000}"/>
    <cellStyle name="Total 21 3 5" xfId="9826" xr:uid="{00000000-0005-0000-0000-0000C6390000}"/>
    <cellStyle name="Total 21 3 6" xfId="10830" xr:uid="{00000000-0005-0000-0000-0000C7390000}"/>
    <cellStyle name="Total 21 4" xfId="4746" xr:uid="{00000000-0005-0000-0000-0000C8390000}"/>
    <cellStyle name="Total 21 4 2" xfId="7700" xr:uid="{00000000-0005-0000-0000-0000C9390000}"/>
    <cellStyle name="Total 21 4 2 2" xfId="12440" xr:uid="{00000000-0005-0000-0000-0000CA390000}"/>
    <cellStyle name="Total 21 4 2 3" xfId="14969" xr:uid="{00000000-0005-0000-0000-0000CB390000}"/>
    <cellStyle name="Total 21 4 3" xfId="10779" xr:uid="{00000000-0005-0000-0000-0000CC390000}"/>
    <cellStyle name="Total 21 4 4" xfId="8991" xr:uid="{00000000-0005-0000-0000-0000CD390000}"/>
    <cellStyle name="Total 21 5" xfId="6086" xr:uid="{00000000-0005-0000-0000-0000CE390000}"/>
    <cellStyle name="Total 21 5 2" xfId="11000" xr:uid="{00000000-0005-0000-0000-0000CF390000}"/>
    <cellStyle name="Total 22" xfId="1975" xr:uid="{00000000-0005-0000-0000-0000D0390000}"/>
    <cellStyle name="Total 22 2" xfId="2800" xr:uid="{00000000-0005-0000-0000-0000D1390000}"/>
    <cellStyle name="Total 22 2 2" xfId="5598" xr:uid="{00000000-0005-0000-0000-0000D2390000}"/>
    <cellStyle name="Total 22 2 2 2" xfId="8548" xr:uid="{00000000-0005-0000-0000-0000D3390000}"/>
    <cellStyle name="Total 22 2 2 2 2" xfId="13288" xr:uid="{00000000-0005-0000-0000-0000D4390000}"/>
    <cellStyle name="Total 22 2 2 2 3" xfId="15817" xr:uid="{00000000-0005-0000-0000-0000D5390000}"/>
    <cellStyle name="Total 22 2 3" xfId="5152" xr:uid="{00000000-0005-0000-0000-0000D6390000}"/>
    <cellStyle name="Total 22 2 3 2" xfId="8104" xr:uid="{00000000-0005-0000-0000-0000D7390000}"/>
    <cellStyle name="Total 22 2 3 2 2" xfId="12844" xr:uid="{00000000-0005-0000-0000-0000D8390000}"/>
    <cellStyle name="Total 22 2 3 2 3" xfId="15373" xr:uid="{00000000-0005-0000-0000-0000D9390000}"/>
    <cellStyle name="Total 22 2 4" xfId="6083" xr:uid="{00000000-0005-0000-0000-0000DA390000}"/>
    <cellStyle name="Total 22 2 4 2" xfId="10997" xr:uid="{00000000-0005-0000-0000-0000DB390000}"/>
    <cellStyle name="Total 22 2 5" xfId="7050" xr:uid="{00000000-0005-0000-0000-0000DC390000}"/>
    <cellStyle name="Total 22 2 5 2" xfId="11819" xr:uid="{00000000-0005-0000-0000-0000DD390000}"/>
    <cellStyle name="Total 22 2 5 3" xfId="14358" xr:uid="{00000000-0005-0000-0000-0000DE390000}"/>
    <cellStyle name="Total 22 2 6" xfId="9829" xr:uid="{00000000-0005-0000-0000-0000DF390000}"/>
    <cellStyle name="Total 22 2 7" xfId="9265" xr:uid="{00000000-0005-0000-0000-0000E0390000}"/>
    <cellStyle name="Total 22 3" xfId="2799" xr:uid="{00000000-0005-0000-0000-0000E1390000}"/>
    <cellStyle name="Total 22 3 2" xfId="5597" xr:uid="{00000000-0005-0000-0000-0000E2390000}"/>
    <cellStyle name="Total 22 3 2 2" xfId="8547" xr:uid="{00000000-0005-0000-0000-0000E3390000}"/>
    <cellStyle name="Total 22 3 2 2 2" xfId="13287" xr:uid="{00000000-0005-0000-0000-0000E4390000}"/>
    <cellStyle name="Total 22 3 2 2 3" xfId="15816" xr:uid="{00000000-0005-0000-0000-0000E5390000}"/>
    <cellStyle name="Total 22 3 3" xfId="5151" xr:uid="{00000000-0005-0000-0000-0000E6390000}"/>
    <cellStyle name="Total 22 3 3 2" xfId="8103" xr:uid="{00000000-0005-0000-0000-0000E7390000}"/>
    <cellStyle name="Total 22 3 3 2 2" xfId="12843" xr:uid="{00000000-0005-0000-0000-0000E8390000}"/>
    <cellStyle name="Total 22 3 3 2 3" xfId="15372" xr:uid="{00000000-0005-0000-0000-0000E9390000}"/>
    <cellStyle name="Total 22 3 4" xfId="7049" xr:uid="{00000000-0005-0000-0000-0000EA390000}"/>
    <cellStyle name="Total 22 3 4 2" xfId="11818" xr:uid="{00000000-0005-0000-0000-0000EB390000}"/>
    <cellStyle name="Total 22 3 4 3" xfId="14357" xr:uid="{00000000-0005-0000-0000-0000EC390000}"/>
    <cellStyle name="Total 22 3 5" xfId="9828" xr:uid="{00000000-0005-0000-0000-0000ED390000}"/>
    <cellStyle name="Total 22 3 6" xfId="10917" xr:uid="{00000000-0005-0000-0000-0000EE390000}"/>
    <cellStyle name="Total 22 4" xfId="4747" xr:uid="{00000000-0005-0000-0000-0000EF390000}"/>
    <cellStyle name="Total 22 4 2" xfId="7701" xr:uid="{00000000-0005-0000-0000-0000F0390000}"/>
    <cellStyle name="Total 22 4 2 2" xfId="12441" xr:uid="{00000000-0005-0000-0000-0000F1390000}"/>
    <cellStyle name="Total 22 4 2 3" xfId="14970" xr:uid="{00000000-0005-0000-0000-0000F2390000}"/>
    <cellStyle name="Total 22 4 3" xfId="10780" xr:uid="{00000000-0005-0000-0000-0000F3390000}"/>
    <cellStyle name="Total 22 4 4" xfId="9913" xr:uid="{00000000-0005-0000-0000-0000F4390000}"/>
    <cellStyle name="Total 22 5" xfId="6084" xr:uid="{00000000-0005-0000-0000-0000F5390000}"/>
    <cellStyle name="Total 22 5 2" xfId="10998" xr:uid="{00000000-0005-0000-0000-0000F6390000}"/>
    <cellStyle name="Total 23" xfId="1976" xr:uid="{00000000-0005-0000-0000-0000F7390000}"/>
    <cellStyle name="Total 23 2" xfId="2802" xr:uid="{00000000-0005-0000-0000-0000F8390000}"/>
    <cellStyle name="Total 23 2 2" xfId="5600" xr:uid="{00000000-0005-0000-0000-0000F9390000}"/>
    <cellStyle name="Total 23 2 2 2" xfId="8550" xr:uid="{00000000-0005-0000-0000-0000FA390000}"/>
    <cellStyle name="Total 23 2 2 2 2" xfId="13290" xr:uid="{00000000-0005-0000-0000-0000FB390000}"/>
    <cellStyle name="Total 23 2 2 2 3" xfId="15819" xr:uid="{00000000-0005-0000-0000-0000FC390000}"/>
    <cellStyle name="Total 23 2 3" xfId="5154" xr:uid="{00000000-0005-0000-0000-0000FD390000}"/>
    <cellStyle name="Total 23 2 3 2" xfId="8106" xr:uid="{00000000-0005-0000-0000-0000FE390000}"/>
    <cellStyle name="Total 23 2 3 2 2" xfId="12846" xr:uid="{00000000-0005-0000-0000-0000FF390000}"/>
    <cellStyle name="Total 23 2 3 2 3" xfId="15375" xr:uid="{00000000-0005-0000-0000-0000003A0000}"/>
    <cellStyle name="Total 23 2 4" xfId="6081" xr:uid="{00000000-0005-0000-0000-0000013A0000}"/>
    <cellStyle name="Total 23 2 4 2" xfId="10995" xr:uid="{00000000-0005-0000-0000-0000023A0000}"/>
    <cellStyle name="Total 23 2 5" xfId="7052" xr:uid="{00000000-0005-0000-0000-0000033A0000}"/>
    <cellStyle name="Total 23 2 5 2" xfId="11821" xr:uid="{00000000-0005-0000-0000-0000043A0000}"/>
    <cellStyle name="Total 23 2 5 3" xfId="14360" xr:uid="{00000000-0005-0000-0000-0000053A0000}"/>
    <cellStyle name="Total 23 2 6" xfId="9831" xr:uid="{00000000-0005-0000-0000-0000063A0000}"/>
    <cellStyle name="Total 23 2 7" xfId="10827" xr:uid="{00000000-0005-0000-0000-0000073A0000}"/>
    <cellStyle name="Total 23 3" xfId="2801" xr:uid="{00000000-0005-0000-0000-0000083A0000}"/>
    <cellStyle name="Total 23 3 2" xfId="5599" xr:uid="{00000000-0005-0000-0000-0000093A0000}"/>
    <cellStyle name="Total 23 3 2 2" xfId="8549" xr:uid="{00000000-0005-0000-0000-00000A3A0000}"/>
    <cellStyle name="Total 23 3 2 2 2" xfId="13289" xr:uid="{00000000-0005-0000-0000-00000B3A0000}"/>
    <cellStyle name="Total 23 3 2 2 3" xfId="15818" xr:uid="{00000000-0005-0000-0000-00000C3A0000}"/>
    <cellStyle name="Total 23 3 3" xfId="5153" xr:uid="{00000000-0005-0000-0000-00000D3A0000}"/>
    <cellStyle name="Total 23 3 3 2" xfId="8105" xr:uid="{00000000-0005-0000-0000-00000E3A0000}"/>
    <cellStyle name="Total 23 3 3 2 2" xfId="12845" xr:uid="{00000000-0005-0000-0000-00000F3A0000}"/>
    <cellStyle name="Total 23 3 3 2 3" xfId="15374" xr:uid="{00000000-0005-0000-0000-0000103A0000}"/>
    <cellStyle name="Total 23 3 4" xfId="7051" xr:uid="{00000000-0005-0000-0000-0000113A0000}"/>
    <cellStyle name="Total 23 3 4 2" xfId="11820" xr:uid="{00000000-0005-0000-0000-0000123A0000}"/>
    <cellStyle name="Total 23 3 4 3" xfId="14359" xr:uid="{00000000-0005-0000-0000-0000133A0000}"/>
    <cellStyle name="Total 23 3 5" xfId="9830" xr:uid="{00000000-0005-0000-0000-0000143A0000}"/>
    <cellStyle name="Total 23 3 6" xfId="10914" xr:uid="{00000000-0005-0000-0000-0000153A0000}"/>
    <cellStyle name="Total 23 4" xfId="4748" xr:uid="{00000000-0005-0000-0000-0000163A0000}"/>
    <cellStyle name="Total 23 4 2" xfId="7702" xr:uid="{00000000-0005-0000-0000-0000173A0000}"/>
    <cellStyle name="Total 23 4 2 2" xfId="12442" xr:uid="{00000000-0005-0000-0000-0000183A0000}"/>
    <cellStyle name="Total 23 4 2 3" xfId="14971" xr:uid="{00000000-0005-0000-0000-0000193A0000}"/>
    <cellStyle name="Total 23 4 3" xfId="10781" xr:uid="{00000000-0005-0000-0000-00001A3A0000}"/>
    <cellStyle name="Total 23 4 4" xfId="8990" xr:uid="{00000000-0005-0000-0000-00001B3A0000}"/>
    <cellStyle name="Total 23 5" xfId="6082" xr:uid="{00000000-0005-0000-0000-00001C3A0000}"/>
    <cellStyle name="Total 23 5 2" xfId="10996" xr:uid="{00000000-0005-0000-0000-00001D3A0000}"/>
    <cellStyle name="Total 24" xfId="1977" xr:uid="{00000000-0005-0000-0000-00001E3A0000}"/>
    <cellStyle name="Total 24 2" xfId="2804" xr:uid="{00000000-0005-0000-0000-00001F3A0000}"/>
    <cellStyle name="Total 24 2 2" xfId="5602" xr:uid="{00000000-0005-0000-0000-0000203A0000}"/>
    <cellStyle name="Total 24 2 2 2" xfId="8552" xr:uid="{00000000-0005-0000-0000-0000213A0000}"/>
    <cellStyle name="Total 24 2 2 2 2" xfId="13292" xr:uid="{00000000-0005-0000-0000-0000223A0000}"/>
    <cellStyle name="Total 24 2 2 2 3" xfId="15821" xr:uid="{00000000-0005-0000-0000-0000233A0000}"/>
    <cellStyle name="Total 24 2 3" xfId="5156" xr:uid="{00000000-0005-0000-0000-0000243A0000}"/>
    <cellStyle name="Total 24 2 3 2" xfId="8108" xr:uid="{00000000-0005-0000-0000-0000253A0000}"/>
    <cellStyle name="Total 24 2 3 2 2" xfId="12848" xr:uid="{00000000-0005-0000-0000-0000263A0000}"/>
    <cellStyle name="Total 24 2 3 2 3" xfId="15377" xr:uid="{00000000-0005-0000-0000-0000273A0000}"/>
    <cellStyle name="Total 24 2 4" xfId="6079" xr:uid="{00000000-0005-0000-0000-0000283A0000}"/>
    <cellStyle name="Total 24 2 4 2" xfId="10993" xr:uid="{00000000-0005-0000-0000-0000293A0000}"/>
    <cellStyle name="Total 24 2 5" xfId="7054" xr:uid="{00000000-0005-0000-0000-00002A3A0000}"/>
    <cellStyle name="Total 24 2 5 2" xfId="11823" xr:uid="{00000000-0005-0000-0000-00002B3A0000}"/>
    <cellStyle name="Total 24 2 5 3" xfId="14362" xr:uid="{00000000-0005-0000-0000-00002C3A0000}"/>
    <cellStyle name="Total 24 2 6" xfId="9833" xr:uid="{00000000-0005-0000-0000-00002D3A0000}"/>
    <cellStyle name="Total 24 2 7" xfId="10828" xr:uid="{00000000-0005-0000-0000-00002E3A0000}"/>
    <cellStyle name="Total 24 3" xfId="2803" xr:uid="{00000000-0005-0000-0000-00002F3A0000}"/>
    <cellStyle name="Total 24 3 2" xfId="5601" xr:uid="{00000000-0005-0000-0000-0000303A0000}"/>
    <cellStyle name="Total 24 3 2 2" xfId="8551" xr:uid="{00000000-0005-0000-0000-0000313A0000}"/>
    <cellStyle name="Total 24 3 2 2 2" xfId="13291" xr:uid="{00000000-0005-0000-0000-0000323A0000}"/>
    <cellStyle name="Total 24 3 2 2 3" xfId="15820" xr:uid="{00000000-0005-0000-0000-0000333A0000}"/>
    <cellStyle name="Total 24 3 3" xfId="5155" xr:uid="{00000000-0005-0000-0000-0000343A0000}"/>
    <cellStyle name="Total 24 3 3 2" xfId="8107" xr:uid="{00000000-0005-0000-0000-0000353A0000}"/>
    <cellStyle name="Total 24 3 3 2 2" xfId="12847" xr:uid="{00000000-0005-0000-0000-0000363A0000}"/>
    <cellStyle name="Total 24 3 3 2 3" xfId="15376" xr:uid="{00000000-0005-0000-0000-0000373A0000}"/>
    <cellStyle name="Total 24 3 4" xfId="7053" xr:uid="{00000000-0005-0000-0000-0000383A0000}"/>
    <cellStyle name="Total 24 3 4 2" xfId="11822" xr:uid="{00000000-0005-0000-0000-0000393A0000}"/>
    <cellStyle name="Total 24 3 4 3" xfId="14361" xr:uid="{00000000-0005-0000-0000-00003A3A0000}"/>
    <cellStyle name="Total 24 3 5" xfId="9832" xr:uid="{00000000-0005-0000-0000-00003B3A0000}"/>
    <cellStyle name="Total 24 3 6" xfId="10869" xr:uid="{00000000-0005-0000-0000-00003C3A0000}"/>
    <cellStyle name="Total 24 4" xfId="4749" xr:uid="{00000000-0005-0000-0000-00003D3A0000}"/>
    <cellStyle name="Total 24 4 2" xfId="7703" xr:uid="{00000000-0005-0000-0000-00003E3A0000}"/>
    <cellStyle name="Total 24 4 2 2" xfId="12443" xr:uid="{00000000-0005-0000-0000-00003F3A0000}"/>
    <cellStyle name="Total 24 4 2 3" xfId="14972" xr:uid="{00000000-0005-0000-0000-0000403A0000}"/>
    <cellStyle name="Total 24 4 3" xfId="10782" xr:uid="{00000000-0005-0000-0000-0000413A0000}"/>
    <cellStyle name="Total 24 4 4" xfId="9912" xr:uid="{00000000-0005-0000-0000-0000423A0000}"/>
    <cellStyle name="Total 24 5" xfId="6080" xr:uid="{00000000-0005-0000-0000-0000433A0000}"/>
    <cellStyle name="Total 24 5 2" xfId="10994" xr:uid="{00000000-0005-0000-0000-0000443A0000}"/>
    <cellStyle name="Total 25" xfId="1978" xr:uid="{00000000-0005-0000-0000-0000453A0000}"/>
    <cellStyle name="Total 25 2" xfId="2806" xr:uid="{00000000-0005-0000-0000-0000463A0000}"/>
    <cellStyle name="Total 25 2 2" xfId="5604" xr:uid="{00000000-0005-0000-0000-0000473A0000}"/>
    <cellStyle name="Total 25 2 2 2" xfId="8554" xr:uid="{00000000-0005-0000-0000-0000483A0000}"/>
    <cellStyle name="Total 25 2 2 2 2" xfId="13294" xr:uid="{00000000-0005-0000-0000-0000493A0000}"/>
    <cellStyle name="Total 25 2 2 2 3" xfId="15823" xr:uid="{00000000-0005-0000-0000-00004A3A0000}"/>
    <cellStyle name="Total 25 2 3" xfId="5158" xr:uid="{00000000-0005-0000-0000-00004B3A0000}"/>
    <cellStyle name="Total 25 2 3 2" xfId="8110" xr:uid="{00000000-0005-0000-0000-00004C3A0000}"/>
    <cellStyle name="Total 25 2 3 2 2" xfId="12850" xr:uid="{00000000-0005-0000-0000-00004D3A0000}"/>
    <cellStyle name="Total 25 2 3 2 3" xfId="15379" xr:uid="{00000000-0005-0000-0000-00004E3A0000}"/>
    <cellStyle name="Total 25 2 4" xfId="6077" xr:uid="{00000000-0005-0000-0000-00004F3A0000}"/>
    <cellStyle name="Total 25 2 4 2" xfId="10991" xr:uid="{00000000-0005-0000-0000-0000503A0000}"/>
    <cellStyle name="Total 25 2 5" xfId="7056" xr:uid="{00000000-0005-0000-0000-0000513A0000}"/>
    <cellStyle name="Total 25 2 5 2" xfId="11825" xr:uid="{00000000-0005-0000-0000-0000523A0000}"/>
    <cellStyle name="Total 25 2 5 3" xfId="14364" xr:uid="{00000000-0005-0000-0000-0000533A0000}"/>
    <cellStyle name="Total 25 2 6" xfId="9835" xr:uid="{00000000-0005-0000-0000-0000543A0000}"/>
    <cellStyle name="Total 25 2 7" xfId="10915" xr:uid="{00000000-0005-0000-0000-0000553A0000}"/>
    <cellStyle name="Total 25 3" xfId="2805" xr:uid="{00000000-0005-0000-0000-0000563A0000}"/>
    <cellStyle name="Total 25 3 2" xfId="5603" xr:uid="{00000000-0005-0000-0000-0000573A0000}"/>
    <cellStyle name="Total 25 3 2 2" xfId="8553" xr:uid="{00000000-0005-0000-0000-0000583A0000}"/>
    <cellStyle name="Total 25 3 2 2 2" xfId="13293" xr:uid="{00000000-0005-0000-0000-0000593A0000}"/>
    <cellStyle name="Total 25 3 2 2 3" xfId="15822" xr:uid="{00000000-0005-0000-0000-00005A3A0000}"/>
    <cellStyle name="Total 25 3 3" xfId="5157" xr:uid="{00000000-0005-0000-0000-00005B3A0000}"/>
    <cellStyle name="Total 25 3 3 2" xfId="8109" xr:uid="{00000000-0005-0000-0000-00005C3A0000}"/>
    <cellStyle name="Total 25 3 3 2 2" xfId="12849" xr:uid="{00000000-0005-0000-0000-00005D3A0000}"/>
    <cellStyle name="Total 25 3 3 2 3" xfId="15378" xr:uid="{00000000-0005-0000-0000-00005E3A0000}"/>
    <cellStyle name="Total 25 3 4" xfId="7055" xr:uid="{00000000-0005-0000-0000-00005F3A0000}"/>
    <cellStyle name="Total 25 3 4 2" xfId="11824" xr:uid="{00000000-0005-0000-0000-0000603A0000}"/>
    <cellStyle name="Total 25 3 4 3" xfId="14363" xr:uid="{00000000-0005-0000-0000-0000613A0000}"/>
    <cellStyle name="Total 25 3 5" xfId="9834" xr:uid="{00000000-0005-0000-0000-0000623A0000}"/>
    <cellStyle name="Total 25 3 6" xfId="10870" xr:uid="{00000000-0005-0000-0000-0000633A0000}"/>
    <cellStyle name="Total 25 4" xfId="4750" xr:uid="{00000000-0005-0000-0000-0000643A0000}"/>
    <cellStyle name="Total 25 4 2" xfId="7704" xr:uid="{00000000-0005-0000-0000-0000653A0000}"/>
    <cellStyle name="Total 25 4 2 2" xfId="12444" xr:uid="{00000000-0005-0000-0000-0000663A0000}"/>
    <cellStyle name="Total 25 4 2 3" xfId="14973" xr:uid="{00000000-0005-0000-0000-0000673A0000}"/>
    <cellStyle name="Total 25 4 3" xfId="10783" xr:uid="{00000000-0005-0000-0000-0000683A0000}"/>
    <cellStyle name="Total 25 4 4" xfId="8989" xr:uid="{00000000-0005-0000-0000-0000693A0000}"/>
    <cellStyle name="Total 25 5" xfId="6078" xr:uid="{00000000-0005-0000-0000-00006A3A0000}"/>
    <cellStyle name="Total 25 5 2" xfId="10992" xr:uid="{00000000-0005-0000-0000-00006B3A0000}"/>
    <cellStyle name="Total 26" xfId="1979" xr:uid="{00000000-0005-0000-0000-00006C3A0000}"/>
    <cellStyle name="Total 26 2" xfId="2808" xr:uid="{00000000-0005-0000-0000-00006D3A0000}"/>
    <cellStyle name="Total 26 2 2" xfId="5606" xr:uid="{00000000-0005-0000-0000-00006E3A0000}"/>
    <cellStyle name="Total 26 2 2 2" xfId="8556" xr:uid="{00000000-0005-0000-0000-00006F3A0000}"/>
    <cellStyle name="Total 26 2 2 2 2" xfId="13296" xr:uid="{00000000-0005-0000-0000-0000703A0000}"/>
    <cellStyle name="Total 26 2 2 2 3" xfId="15825" xr:uid="{00000000-0005-0000-0000-0000713A0000}"/>
    <cellStyle name="Total 26 2 3" xfId="5160" xr:uid="{00000000-0005-0000-0000-0000723A0000}"/>
    <cellStyle name="Total 26 2 3 2" xfId="8112" xr:uid="{00000000-0005-0000-0000-0000733A0000}"/>
    <cellStyle name="Total 26 2 3 2 2" xfId="12852" xr:uid="{00000000-0005-0000-0000-0000743A0000}"/>
    <cellStyle name="Total 26 2 3 2 3" xfId="15381" xr:uid="{00000000-0005-0000-0000-0000753A0000}"/>
    <cellStyle name="Total 26 2 4" xfId="6075" xr:uid="{00000000-0005-0000-0000-0000763A0000}"/>
    <cellStyle name="Total 26 2 4 2" xfId="10989" xr:uid="{00000000-0005-0000-0000-0000773A0000}"/>
    <cellStyle name="Total 26 2 5" xfId="7058" xr:uid="{00000000-0005-0000-0000-0000783A0000}"/>
    <cellStyle name="Total 26 2 5 2" xfId="11827" xr:uid="{00000000-0005-0000-0000-0000793A0000}"/>
    <cellStyle name="Total 26 2 5 3" xfId="14366" xr:uid="{00000000-0005-0000-0000-00007A3A0000}"/>
    <cellStyle name="Total 26 2 6" xfId="9837" xr:uid="{00000000-0005-0000-0000-00007B3A0000}"/>
    <cellStyle name="Total 26 2 7" xfId="10912" xr:uid="{00000000-0005-0000-0000-00007C3A0000}"/>
    <cellStyle name="Total 26 3" xfId="2807" xr:uid="{00000000-0005-0000-0000-00007D3A0000}"/>
    <cellStyle name="Total 26 3 2" xfId="5605" xr:uid="{00000000-0005-0000-0000-00007E3A0000}"/>
    <cellStyle name="Total 26 3 2 2" xfId="8555" xr:uid="{00000000-0005-0000-0000-00007F3A0000}"/>
    <cellStyle name="Total 26 3 2 2 2" xfId="13295" xr:uid="{00000000-0005-0000-0000-0000803A0000}"/>
    <cellStyle name="Total 26 3 2 2 3" xfId="15824" xr:uid="{00000000-0005-0000-0000-0000813A0000}"/>
    <cellStyle name="Total 26 3 3" xfId="5159" xr:uid="{00000000-0005-0000-0000-0000823A0000}"/>
    <cellStyle name="Total 26 3 3 2" xfId="8111" xr:uid="{00000000-0005-0000-0000-0000833A0000}"/>
    <cellStyle name="Total 26 3 3 2 2" xfId="12851" xr:uid="{00000000-0005-0000-0000-0000843A0000}"/>
    <cellStyle name="Total 26 3 3 2 3" xfId="15380" xr:uid="{00000000-0005-0000-0000-0000853A0000}"/>
    <cellStyle name="Total 26 3 4" xfId="7057" xr:uid="{00000000-0005-0000-0000-0000863A0000}"/>
    <cellStyle name="Total 26 3 4 2" xfId="11826" xr:uid="{00000000-0005-0000-0000-0000873A0000}"/>
    <cellStyle name="Total 26 3 4 3" xfId="14365" xr:uid="{00000000-0005-0000-0000-0000883A0000}"/>
    <cellStyle name="Total 26 3 5" xfId="9836" xr:uid="{00000000-0005-0000-0000-0000893A0000}"/>
    <cellStyle name="Total 26 3 6" xfId="9264" xr:uid="{00000000-0005-0000-0000-00008A3A0000}"/>
    <cellStyle name="Total 26 4" xfId="4751" xr:uid="{00000000-0005-0000-0000-00008B3A0000}"/>
    <cellStyle name="Total 26 4 2" xfId="7705" xr:uid="{00000000-0005-0000-0000-00008C3A0000}"/>
    <cellStyle name="Total 26 4 2 2" xfId="12445" xr:uid="{00000000-0005-0000-0000-00008D3A0000}"/>
    <cellStyle name="Total 26 4 2 3" xfId="14974" xr:uid="{00000000-0005-0000-0000-00008E3A0000}"/>
    <cellStyle name="Total 26 4 3" xfId="10784" xr:uid="{00000000-0005-0000-0000-00008F3A0000}"/>
    <cellStyle name="Total 26 4 4" xfId="9911" xr:uid="{00000000-0005-0000-0000-0000903A0000}"/>
    <cellStyle name="Total 26 5" xfId="6076" xr:uid="{00000000-0005-0000-0000-0000913A0000}"/>
    <cellStyle name="Total 26 5 2" xfId="10990" xr:uid="{00000000-0005-0000-0000-0000923A0000}"/>
    <cellStyle name="Total 27" xfId="1980" xr:uid="{00000000-0005-0000-0000-0000933A0000}"/>
    <cellStyle name="Total 27 2" xfId="2810" xr:uid="{00000000-0005-0000-0000-0000943A0000}"/>
    <cellStyle name="Total 27 2 2" xfId="5608" xr:uid="{00000000-0005-0000-0000-0000953A0000}"/>
    <cellStyle name="Total 27 2 2 2" xfId="8558" xr:uid="{00000000-0005-0000-0000-0000963A0000}"/>
    <cellStyle name="Total 27 2 2 2 2" xfId="13298" xr:uid="{00000000-0005-0000-0000-0000973A0000}"/>
    <cellStyle name="Total 27 2 2 2 3" xfId="15827" xr:uid="{00000000-0005-0000-0000-0000983A0000}"/>
    <cellStyle name="Total 27 2 3" xfId="5162" xr:uid="{00000000-0005-0000-0000-0000993A0000}"/>
    <cellStyle name="Total 27 2 3 2" xfId="8114" xr:uid="{00000000-0005-0000-0000-00009A3A0000}"/>
    <cellStyle name="Total 27 2 3 2 2" xfId="12854" xr:uid="{00000000-0005-0000-0000-00009B3A0000}"/>
    <cellStyle name="Total 27 2 3 2 3" xfId="15383" xr:uid="{00000000-0005-0000-0000-00009C3A0000}"/>
    <cellStyle name="Total 27 2 4" xfId="6073" xr:uid="{00000000-0005-0000-0000-00009D3A0000}"/>
    <cellStyle name="Total 27 2 4 2" xfId="10987" xr:uid="{00000000-0005-0000-0000-00009E3A0000}"/>
    <cellStyle name="Total 27 2 5" xfId="7060" xr:uid="{00000000-0005-0000-0000-00009F3A0000}"/>
    <cellStyle name="Total 27 2 5 2" xfId="11829" xr:uid="{00000000-0005-0000-0000-0000A03A0000}"/>
    <cellStyle name="Total 27 2 5 3" xfId="14368" xr:uid="{00000000-0005-0000-0000-0000A13A0000}"/>
    <cellStyle name="Total 27 2 6" xfId="9839" xr:uid="{00000000-0005-0000-0000-0000A23A0000}"/>
    <cellStyle name="Total 27 2 7" xfId="10867" xr:uid="{00000000-0005-0000-0000-0000A33A0000}"/>
    <cellStyle name="Total 27 3" xfId="2809" xr:uid="{00000000-0005-0000-0000-0000A43A0000}"/>
    <cellStyle name="Total 27 3 2" xfId="5607" xr:uid="{00000000-0005-0000-0000-0000A53A0000}"/>
    <cellStyle name="Total 27 3 2 2" xfId="8557" xr:uid="{00000000-0005-0000-0000-0000A63A0000}"/>
    <cellStyle name="Total 27 3 2 2 2" xfId="13297" xr:uid="{00000000-0005-0000-0000-0000A73A0000}"/>
    <cellStyle name="Total 27 3 2 2 3" xfId="15826" xr:uid="{00000000-0005-0000-0000-0000A83A0000}"/>
    <cellStyle name="Total 27 3 3" xfId="5161" xr:uid="{00000000-0005-0000-0000-0000A93A0000}"/>
    <cellStyle name="Total 27 3 3 2" xfId="8113" xr:uid="{00000000-0005-0000-0000-0000AA3A0000}"/>
    <cellStyle name="Total 27 3 3 2 2" xfId="12853" xr:uid="{00000000-0005-0000-0000-0000AB3A0000}"/>
    <cellStyle name="Total 27 3 3 2 3" xfId="15382" xr:uid="{00000000-0005-0000-0000-0000AC3A0000}"/>
    <cellStyle name="Total 27 3 4" xfId="7059" xr:uid="{00000000-0005-0000-0000-0000AD3A0000}"/>
    <cellStyle name="Total 27 3 4 2" xfId="11828" xr:uid="{00000000-0005-0000-0000-0000AE3A0000}"/>
    <cellStyle name="Total 27 3 4 3" xfId="14367" xr:uid="{00000000-0005-0000-0000-0000AF3A0000}"/>
    <cellStyle name="Total 27 3 5" xfId="9838" xr:uid="{00000000-0005-0000-0000-0000B03A0000}"/>
    <cellStyle name="Total 27 3 6" xfId="10825" xr:uid="{00000000-0005-0000-0000-0000B13A0000}"/>
    <cellStyle name="Total 27 4" xfId="4752" xr:uid="{00000000-0005-0000-0000-0000B23A0000}"/>
    <cellStyle name="Total 27 4 2" xfId="7706" xr:uid="{00000000-0005-0000-0000-0000B33A0000}"/>
    <cellStyle name="Total 27 4 2 2" xfId="12446" xr:uid="{00000000-0005-0000-0000-0000B43A0000}"/>
    <cellStyle name="Total 27 4 2 3" xfId="14975" xr:uid="{00000000-0005-0000-0000-0000B53A0000}"/>
    <cellStyle name="Total 27 4 3" xfId="10785" xr:uid="{00000000-0005-0000-0000-0000B63A0000}"/>
    <cellStyle name="Total 27 4 4" xfId="8988" xr:uid="{00000000-0005-0000-0000-0000B73A0000}"/>
    <cellStyle name="Total 27 5" xfId="6074" xr:uid="{00000000-0005-0000-0000-0000B83A0000}"/>
    <cellStyle name="Total 27 5 2" xfId="10988" xr:uid="{00000000-0005-0000-0000-0000B93A0000}"/>
    <cellStyle name="Total 28" xfId="1981" xr:uid="{00000000-0005-0000-0000-0000BA3A0000}"/>
    <cellStyle name="Total 28 2" xfId="2812" xr:uid="{00000000-0005-0000-0000-0000BB3A0000}"/>
    <cellStyle name="Total 28 2 2" xfId="5610" xr:uid="{00000000-0005-0000-0000-0000BC3A0000}"/>
    <cellStyle name="Total 28 2 2 2" xfId="8560" xr:uid="{00000000-0005-0000-0000-0000BD3A0000}"/>
    <cellStyle name="Total 28 2 2 2 2" xfId="13300" xr:uid="{00000000-0005-0000-0000-0000BE3A0000}"/>
    <cellStyle name="Total 28 2 2 2 3" xfId="15829" xr:uid="{00000000-0005-0000-0000-0000BF3A0000}"/>
    <cellStyle name="Total 28 2 3" xfId="5164" xr:uid="{00000000-0005-0000-0000-0000C03A0000}"/>
    <cellStyle name="Total 28 2 3 2" xfId="8116" xr:uid="{00000000-0005-0000-0000-0000C13A0000}"/>
    <cellStyle name="Total 28 2 3 2 2" xfId="12856" xr:uid="{00000000-0005-0000-0000-0000C23A0000}"/>
    <cellStyle name="Total 28 2 3 2 3" xfId="15385" xr:uid="{00000000-0005-0000-0000-0000C33A0000}"/>
    <cellStyle name="Total 28 2 4" xfId="6071" xr:uid="{00000000-0005-0000-0000-0000C43A0000}"/>
    <cellStyle name="Total 28 2 4 2" xfId="10985" xr:uid="{00000000-0005-0000-0000-0000C53A0000}"/>
    <cellStyle name="Total 28 2 5" xfId="7062" xr:uid="{00000000-0005-0000-0000-0000C63A0000}"/>
    <cellStyle name="Total 28 2 5 2" xfId="11831" xr:uid="{00000000-0005-0000-0000-0000C73A0000}"/>
    <cellStyle name="Total 28 2 5 3" xfId="14370" xr:uid="{00000000-0005-0000-0000-0000C83A0000}"/>
    <cellStyle name="Total 28 2 6" xfId="9841" xr:uid="{00000000-0005-0000-0000-0000C93A0000}"/>
    <cellStyle name="Total 28 2 7" xfId="10868" xr:uid="{00000000-0005-0000-0000-0000CA3A0000}"/>
    <cellStyle name="Total 28 3" xfId="2811" xr:uid="{00000000-0005-0000-0000-0000CB3A0000}"/>
    <cellStyle name="Total 28 3 2" xfId="5609" xr:uid="{00000000-0005-0000-0000-0000CC3A0000}"/>
    <cellStyle name="Total 28 3 2 2" xfId="8559" xr:uid="{00000000-0005-0000-0000-0000CD3A0000}"/>
    <cellStyle name="Total 28 3 2 2 2" xfId="13299" xr:uid="{00000000-0005-0000-0000-0000CE3A0000}"/>
    <cellStyle name="Total 28 3 2 2 3" xfId="15828" xr:uid="{00000000-0005-0000-0000-0000CF3A0000}"/>
    <cellStyle name="Total 28 3 3" xfId="5163" xr:uid="{00000000-0005-0000-0000-0000D03A0000}"/>
    <cellStyle name="Total 28 3 3 2" xfId="8115" xr:uid="{00000000-0005-0000-0000-0000D13A0000}"/>
    <cellStyle name="Total 28 3 3 2 2" xfId="12855" xr:uid="{00000000-0005-0000-0000-0000D23A0000}"/>
    <cellStyle name="Total 28 3 3 2 3" xfId="15384" xr:uid="{00000000-0005-0000-0000-0000D33A0000}"/>
    <cellStyle name="Total 28 3 4" xfId="7061" xr:uid="{00000000-0005-0000-0000-0000D43A0000}"/>
    <cellStyle name="Total 28 3 4 2" xfId="11830" xr:uid="{00000000-0005-0000-0000-0000D53A0000}"/>
    <cellStyle name="Total 28 3 4 3" xfId="14369" xr:uid="{00000000-0005-0000-0000-0000D63A0000}"/>
    <cellStyle name="Total 28 3 5" xfId="9840" xr:uid="{00000000-0005-0000-0000-0000D73A0000}"/>
    <cellStyle name="Total 28 3 6" xfId="10826" xr:uid="{00000000-0005-0000-0000-0000D83A0000}"/>
    <cellStyle name="Total 28 4" xfId="4753" xr:uid="{00000000-0005-0000-0000-0000D93A0000}"/>
    <cellStyle name="Total 28 4 2" xfId="7707" xr:uid="{00000000-0005-0000-0000-0000DA3A0000}"/>
    <cellStyle name="Total 28 4 2 2" xfId="12447" xr:uid="{00000000-0005-0000-0000-0000DB3A0000}"/>
    <cellStyle name="Total 28 4 2 3" xfId="14976" xr:uid="{00000000-0005-0000-0000-0000DC3A0000}"/>
    <cellStyle name="Total 28 4 3" xfId="10786" xr:uid="{00000000-0005-0000-0000-0000DD3A0000}"/>
    <cellStyle name="Total 28 4 4" xfId="9910" xr:uid="{00000000-0005-0000-0000-0000DE3A0000}"/>
    <cellStyle name="Total 28 5" xfId="6072" xr:uid="{00000000-0005-0000-0000-0000DF3A0000}"/>
    <cellStyle name="Total 28 5 2" xfId="10986" xr:uid="{00000000-0005-0000-0000-0000E03A0000}"/>
    <cellStyle name="Total 29" xfId="1982" xr:uid="{00000000-0005-0000-0000-0000E13A0000}"/>
    <cellStyle name="Total 29 2" xfId="2814" xr:uid="{00000000-0005-0000-0000-0000E23A0000}"/>
    <cellStyle name="Total 29 2 2" xfId="5612" xr:uid="{00000000-0005-0000-0000-0000E33A0000}"/>
    <cellStyle name="Total 29 2 2 2" xfId="8562" xr:uid="{00000000-0005-0000-0000-0000E43A0000}"/>
    <cellStyle name="Total 29 2 2 2 2" xfId="13302" xr:uid="{00000000-0005-0000-0000-0000E53A0000}"/>
    <cellStyle name="Total 29 2 2 2 3" xfId="15831" xr:uid="{00000000-0005-0000-0000-0000E63A0000}"/>
    <cellStyle name="Total 29 2 3" xfId="5166" xr:uid="{00000000-0005-0000-0000-0000E73A0000}"/>
    <cellStyle name="Total 29 2 3 2" xfId="8118" xr:uid="{00000000-0005-0000-0000-0000E83A0000}"/>
    <cellStyle name="Total 29 2 3 2 2" xfId="12858" xr:uid="{00000000-0005-0000-0000-0000E93A0000}"/>
    <cellStyle name="Total 29 2 3 2 3" xfId="15387" xr:uid="{00000000-0005-0000-0000-0000EA3A0000}"/>
    <cellStyle name="Total 29 2 4" xfId="6069" xr:uid="{00000000-0005-0000-0000-0000EB3A0000}"/>
    <cellStyle name="Total 29 2 4 2" xfId="10983" xr:uid="{00000000-0005-0000-0000-0000EC3A0000}"/>
    <cellStyle name="Total 29 2 5" xfId="7064" xr:uid="{00000000-0005-0000-0000-0000ED3A0000}"/>
    <cellStyle name="Total 29 2 5 2" xfId="11833" xr:uid="{00000000-0005-0000-0000-0000EE3A0000}"/>
    <cellStyle name="Total 29 2 5 3" xfId="14372" xr:uid="{00000000-0005-0000-0000-0000EF3A0000}"/>
    <cellStyle name="Total 29 2 6" xfId="9843" xr:uid="{00000000-0005-0000-0000-0000F03A0000}"/>
    <cellStyle name="Total 29 2 7" xfId="9263" xr:uid="{00000000-0005-0000-0000-0000F13A0000}"/>
    <cellStyle name="Total 29 3" xfId="2813" xr:uid="{00000000-0005-0000-0000-0000F23A0000}"/>
    <cellStyle name="Total 29 3 2" xfId="5611" xr:uid="{00000000-0005-0000-0000-0000F33A0000}"/>
    <cellStyle name="Total 29 3 2 2" xfId="8561" xr:uid="{00000000-0005-0000-0000-0000F43A0000}"/>
    <cellStyle name="Total 29 3 2 2 2" xfId="13301" xr:uid="{00000000-0005-0000-0000-0000F53A0000}"/>
    <cellStyle name="Total 29 3 2 2 3" xfId="15830" xr:uid="{00000000-0005-0000-0000-0000F63A0000}"/>
    <cellStyle name="Total 29 3 3" xfId="5165" xr:uid="{00000000-0005-0000-0000-0000F73A0000}"/>
    <cellStyle name="Total 29 3 3 2" xfId="8117" xr:uid="{00000000-0005-0000-0000-0000F83A0000}"/>
    <cellStyle name="Total 29 3 3 2 2" xfId="12857" xr:uid="{00000000-0005-0000-0000-0000F93A0000}"/>
    <cellStyle name="Total 29 3 3 2 3" xfId="15386" xr:uid="{00000000-0005-0000-0000-0000FA3A0000}"/>
    <cellStyle name="Total 29 3 4" xfId="7063" xr:uid="{00000000-0005-0000-0000-0000FB3A0000}"/>
    <cellStyle name="Total 29 3 4 2" xfId="11832" xr:uid="{00000000-0005-0000-0000-0000FC3A0000}"/>
    <cellStyle name="Total 29 3 4 3" xfId="14371" xr:uid="{00000000-0005-0000-0000-0000FD3A0000}"/>
    <cellStyle name="Total 29 3 5" xfId="9842" xr:uid="{00000000-0005-0000-0000-0000FE3A0000}"/>
    <cellStyle name="Total 29 3 6" xfId="10913" xr:uid="{00000000-0005-0000-0000-0000FF3A0000}"/>
    <cellStyle name="Total 29 4" xfId="4754" xr:uid="{00000000-0005-0000-0000-0000003B0000}"/>
    <cellStyle name="Total 29 4 2" xfId="7708" xr:uid="{00000000-0005-0000-0000-0000013B0000}"/>
    <cellStyle name="Total 29 4 2 2" xfId="12448" xr:uid="{00000000-0005-0000-0000-0000023B0000}"/>
    <cellStyle name="Total 29 4 2 3" xfId="14977" xr:uid="{00000000-0005-0000-0000-0000033B0000}"/>
    <cellStyle name="Total 29 4 3" xfId="10787" xr:uid="{00000000-0005-0000-0000-0000043B0000}"/>
    <cellStyle name="Total 29 4 4" xfId="8987" xr:uid="{00000000-0005-0000-0000-0000053B0000}"/>
    <cellStyle name="Total 29 5" xfId="6070" xr:uid="{00000000-0005-0000-0000-0000063B0000}"/>
    <cellStyle name="Total 29 5 2" xfId="10984" xr:uid="{00000000-0005-0000-0000-0000073B0000}"/>
    <cellStyle name="Total 3" xfId="1983" xr:uid="{00000000-0005-0000-0000-0000083B0000}"/>
    <cellStyle name="Total 3 2" xfId="2816" xr:uid="{00000000-0005-0000-0000-0000093B0000}"/>
    <cellStyle name="Total 3 2 2" xfId="5614" xr:uid="{00000000-0005-0000-0000-00000A3B0000}"/>
    <cellStyle name="Total 3 2 2 2" xfId="8564" xr:uid="{00000000-0005-0000-0000-00000B3B0000}"/>
    <cellStyle name="Total 3 2 2 2 2" xfId="13304" xr:uid="{00000000-0005-0000-0000-00000C3B0000}"/>
    <cellStyle name="Total 3 2 2 2 3" xfId="15833" xr:uid="{00000000-0005-0000-0000-00000D3B0000}"/>
    <cellStyle name="Total 3 2 3" xfId="5168" xr:uid="{00000000-0005-0000-0000-00000E3B0000}"/>
    <cellStyle name="Total 3 2 3 2" xfId="8120" xr:uid="{00000000-0005-0000-0000-00000F3B0000}"/>
    <cellStyle name="Total 3 2 3 2 2" xfId="12860" xr:uid="{00000000-0005-0000-0000-0000103B0000}"/>
    <cellStyle name="Total 3 2 3 2 3" xfId="15389" xr:uid="{00000000-0005-0000-0000-0000113B0000}"/>
    <cellStyle name="Total 3 2 4" xfId="6067" xr:uid="{00000000-0005-0000-0000-0000123B0000}"/>
    <cellStyle name="Total 3 2 4 2" xfId="10981" xr:uid="{00000000-0005-0000-0000-0000133B0000}"/>
    <cellStyle name="Total 3 2 5" xfId="7066" xr:uid="{00000000-0005-0000-0000-0000143B0000}"/>
    <cellStyle name="Total 3 2 5 2" xfId="11835" xr:uid="{00000000-0005-0000-0000-0000153B0000}"/>
    <cellStyle name="Total 3 2 5 3" xfId="14374" xr:uid="{00000000-0005-0000-0000-0000163B0000}"/>
    <cellStyle name="Total 3 2 6" xfId="9845" xr:uid="{00000000-0005-0000-0000-0000173B0000}"/>
    <cellStyle name="Total 3 2 7" xfId="10823" xr:uid="{00000000-0005-0000-0000-0000183B0000}"/>
    <cellStyle name="Total 3 3" xfId="2815" xr:uid="{00000000-0005-0000-0000-0000193B0000}"/>
    <cellStyle name="Total 3 3 2" xfId="5613" xr:uid="{00000000-0005-0000-0000-00001A3B0000}"/>
    <cellStyle name="Total 3 3 2 2" xfId="8563" xr:uid="{00000000-0005-0000-0000-00001B3B0000}"/>
    <cellStyle name="Total 3 3 2 2 2" xfId="13303" xr:uid="{00000000-0005-0000-0000-00001C3B0000}"/>
    <cellStyle name="Total 3 3 2 2 3" xfId="15832" xr:uid="{00000000-0005-0000-0000-00001D3B0000}"/>
    <cellStyle name="Total 3 3 3" xfId="5167" xr:uid="{00000000-0005-0000-0000-00001E3B0000}"/>
    <cellStyle name="Total 3 3 3 2" xfId="8119" xr:uid="{00000000-0005-0000-0000-00001F3B0000}"/>
    <cellStyle name="Total 3 3 3 2 2" xfId="12859" xr:uid="{00000000-0005-0000-0000-0000203B0000}"/>
    <cellStyle name="Total 3 3 3 2 3" xfId="15388" xr:uid="{00000000-0005-0000-0000-0000213B0000}"/>
    <cellStyle name="Total 3 3 4" xfId="7065" xr:uid="{00000000-0005-0000-0000-0000223B0000}"/>
    <cellStyle name="Total 3 3 4 2" xfId="11834" xr:uid="{00000000-0005-0000-0000-0000233B0000}"/>
    <cellStyle name="Total 3 3 4 3" xfId="14373" xr:uid="{00000000-0005-0000-0000-0000243B0000}"/>
    <cellStyle name="Total 3 3 5" xfId="9844" xr:uid="{00000000-0005-0000-0000-0000253B0000}"/>
    <cellStyle name="Total 3 3 6" xfId="10910" xr:uid="{00000000-0005-0000-0000-0000263B0000}"/>
    <cellStyle name="Total 3 4" xfId="4755" xr:uid="{00000000-0005-0000-0000-0000273B0000}"/>
    <cellStyle name="Total 3 4 2" xfId="7709" xr:uid="{00000000-0005-0000-0000-0000283B0000}"/>
    <cellStyle name="Total 3 4 2 2" xfId="12449" xr:uid="{00000000-0005-0000-0000-0000293B0000}"/>
    <cellStyle name="Total 3 4 2 3" xfId="14978" xr:uid="{00000000-0005-0000-0000-00002A3B0000}"/>
    <cellStyle name="Total 3 4 3" xfId="10788" xr:uid="{00000000-0005-0000-0000-00002B3B0000}"/>
    <cellStyle name="Total 3 4 4" xfId="9909" xr:uid="{00000000-0005-0000-0000-00002C3B0000}"/>
    <cellStyle name="Total 3 5" xfId="6068" xr:uid="{00000000-0005-0000-0000-00002D3B0000}"/>
    <cellStyle name="Total 3 5 2" xfId="10982" xr:uid="{00000000-0005-0000-0000-00002E3B0000}"/>
    <cellStyle name="Total 30" xfId="1984" xr:uid="{00000000-0005-0000-0000-00002F3B0000}"/>
    <cellStyle name="Total 30 2" xfId="2818" xr:uid="{00000000-0005-0000-0000-0000303B0000}"/>
    <cellStyle name="Total 30 2 2" xfId="5616" xr:uid="{00000000-0005-0000-0000-0000313B0000}"/>
    <cellStyle name="Total 30 2 2 2" xfId="8566" xr:uid="{00000000-0005-0000-0000-0000323B0000}"/>
    <cellStyle name="Total 30 2 2 2 2" xfId="13306" xr:uid="{00000000-0005-0000-0000-0000333B0000}"/>
    <cellStyle name="Total 30 2 2 2 3" xfId="15835" xr:uid="{00000000-0005-0000-0000-0000343B0000}"/>
    <cellStyle name="Total 30 2 3" xfId="5170" xr:uid="{00000000-0005-0000-0000-0000353B0000}"/>
    <cellStyle name="Total 30 2 3 2" xfId="8122" xr:uid="{00000000-0005-0000-0000-0000363B0000}"/>
    <cellStyle name="Total 30 2 3 2 2" xfId="12862" xr:uid="{00000000-0005-0000-0000-0000373B0000}"/>
    <cellStyle name="Total 30 2 3 2 3" xfId="15391" xr:uid="{00000000-0005-0000-0000-0000383B0000}"/>
    <cellStyle name="Total 30 2 4" xfId="6065" xr:uid="{00000000-0005-0000-0000-0000393B0000}"/>
    <cellStyle name="Total 30 2 4 2" xfId="10979" xr:uid="{00000000-0005-0000-0000-00003A3B0000}"/>
    <cellStyle name="Total 30 2 5" xfId="7068" xr:uid="{00000000-0005-0000-0000-00003B3B0000}"/>
    <cellStyle name="Total 30 2 5 2" xfId="11837" xr:uid="{00000000-0005-0000-0000-00003C3B0000}"/>
    <cellStyle name="Total 30 2 5 3" xfId="14376" xr:uid="{00000000-0005-0000-0000-00003D3B0000}"/>
    <cellStyle name="Total 30 2 6" xfId="9847" xr:uid="{00000000-0005-0000-0000-00003E3B0000}"/>
    <cellStyle name="Total 30 2 7" xfId="10824" xr:uid="{00000000-0005-0000-0000-00003F3B0000}"/>
    <cellStyle name="Total 30 3" xfId="2817" xr:uid="{00000000-0005-0000-0000-0000403B0000}"/>
    <cellStyle name="Total 30 3 2" xfId="5615" xr:uid="{00000000-0005-0000-0000-0000413B0000}"/>
    <cellStyle name="Total 30 3 2 2" xfId="8565" xr:uid="{00000000-0005-0000-0000-0000423B0000}"/>
    <cellStyle name="Total 30 3 2 2 2" xfId="13305" xr:uid="{00000000-0005-0000-0000-0000433B0000}"/>
    <cellStyle name="Total 30 3 2 2 3" xfId="15834" xr:uid="{00000000-0005-0000-0000-0000443B0000}"/>
    <cellStyle name="Total 30 3 3" xfId="5169" xr:uid="{00000000-0005-0000-0000-0000453B0000}"/>
    <cellStyle name="Total 30 3 3 2" xfId="8121" xr:uid="{00000000-0005-0000-0000-0000463B0000}"/>
    <cellStyle name="Total 30 3 3 2 2" xfId="12861" xr:uid="{00000000-0005-0000-0000-0000473B0000}"/>
    <cellStyle name="Total 30 3 3 2 3" xfId="15390" xr:uid="{00000000-0005-0000-0000-0000483B0000}"/>
    <cellStyle name="Total 30 3 4" xfId="7067" xr:uid="{00000000-0005-0000-0000-0000493B0000}"/>
    <cellStyle name="Total 30 3 4 2" xfId="11836" xr:uid="{00000000-0005-0000-0000-00004A3B0000}"/>
    <cellStyle name="Total 30 3 4 3" xfId="14375" xr:uid="{00000000-0005-0000-0000-00004B3B0000}"/>
    <cellStyle name="Total 30 3 5" xfId="9846" xr:uid="{00000000-0005-0000-0000-00004C3B0000}"/>
    <cellStyle name="Total 30 3 6" xfId="10865" xr:uid="{00000000-0005-0000-0000-00004D3B0000}"/>
    <cellStyle name="Total 30 4" xfId="4756" xr:uid="{00000000-0005-0000-0000-00004E3B0000}"/>
    <cellStyle name="Total 30 4 2" xfId="7710" xr:uid="{00000000-0005-0000-0000-00004F3B0000}"/>
    <cellStyle name="Total 30 4 2 2" xfId="12450" xr:uid="{00000000-0005-0000-0000-0000503B0000}"/>
    <cellStyle name="Total 30 4 2 3" xfId="14979" xr:uid="{00000000-0005-0000-0000-0000513B0000}"/>
    <cellStyle name="Total 30 4 3" xfId="10789" xr:uid="{00000000-0005-0000-0000-0000523B0000}"/>
    <cellStyle name="Total 30 4 4" xfId="8986" xr:uid="{00000000-0005-0000-0000-0000533B0000}"/>
    <cellStyle name="Total 30 5" xfId="6066" xr:uid="{00000000-0005-0000-0000-0000543B0000}"/>
    <cellStyle name="Total 30 5 2" xfId="10980" xr:uid="{00000000-0005-0000-0000-0000553B0000}"/>
    <cellStyle name="Total 31" xfId="1985" xr:uid="{00000000-0005-0000-0000-0000563B0000}"/>
    <cellStyle name="Total 31 2" xfId="2820" xr:uid="{00000000-0005-0000-0000-0000573B0000}"/>
    <cellStyle name="Total 31 2 2" xfId="5618" xr:uid="{00000000-0005-0000-0000-0000583B0000}"/>
    <cellStyle name="Total 31 2 2 2" xfId="8568" xr:uid="{00000000-0005-0000-0000-0000593B0000}"/>
    <cellStyle name="Total 31 2 2 2 2" xfId="13308" xr:uid="{00000000-0005-0000-0000-00005A3B0000}"/>
    <cellStyle name="Total 31 2 2 2 3" xfId="15837" xr:uid="{00000000-0005-0000-0000-00005B3B0000}"/>
    <cellStyle name="Total 31 2 3" xfId="5172" xr:uid="{00000000-0005-0000-0000-00005C3B0000}"/>
    <cellStyle name="Total 31 2 3 2" xfId="8124" xr:uid="{00000000-0005-0000-0000-00005D3B0000}"/>
    <cellStyle name="Total 31 2 3 2 2" xfId="12864" xr:uid="{00000000-0005-0000-0000-00005E3B0000}"/>
    <cellStyle name="Total 31 2 3 2 3" xfId="15393" xr:uid="{00000000-0005-0000-0000-00005F3B0000}"/>
    <cellStyle name="Total 31 2 4" xfId="6063" xr:uid="{00000000-0005-0000-0000-0000603B0000}"/>
    <cellStyle name="Total 31 2 4 2" xfId="10977" xr:uid="{00000000-0005-0000-0000-0000613B0000}"/>
    <cellStyle name="Total 31 2 5" xfId="7070" xr:uid="{00000000-0005-0000-0000-0000623B0000}"/>
    <cellStyle name="Total 31 2 5 2" xfId="11839" xr:uid="{00000000-0005-0000-0000-0000633B0000}"/>
    <cellStyle name="Total 31 2 5 3" xfId="14378" xr:uid="{00000000-0005-0000-0000-0000643B0000}"/>
    <cellStyle name="Total 31 2 6" xfId="9849" xr:uid="{00000000-0005-0000-0000-0000653B0000}"/>
    <cellStyle name="Total 31 2 7" xfId="10911" xr:uid="{00000000-0005-0000-0000-0000663B0000}"/>
    <cellStyle name="Total 31 3" xfId="2819" xr:uid="{00000000-0005-0000-0000-0000673B0000}"/>
    <cellStyle name="Total 31 3 2" xfId="5617" xr:uid="{00000000-0005-0000-0000-0000683B0000}"/>
    <cellStyle name="Total 31 3 2 2" xfId="8567" xr:uid="{00000000-0005-0000-0000-0000693B0000}"/>
    <cellStyle name="Total 31 3 2 2 2" xfId="13307" xr:uid="{00000000-0005-0000-0000-00006A3B0000}"/>
    <cellStyle name="Total 31 3 2 2 3" xfId="15836" xr:uid="{00000000-0005-0000-0000-00006B3B0000}"/>
    <cellStyle name="Total 31 3 3" xfId="5171" xr:uid="{00000000-0005-0000-0000-00006C3B0000}"/>
    <cellStyle name="Total 31 3 3 2" xfId="8123" xr:uid="{00000000-0005-0000-0000-00006D3B0000}"/>
    <cellStyle name="Total 31 3 3 2 2" xfId="12863" xr:uid="{00000000-0005-0000-0000-00006E3B0000}"/>
    <cellStyle name="Total 31 3 3 2 3" xfId="15392" xr:uid="{00000000-0005-0000-0000-00006F3B0000}"/>
    <cellStyle name="Total 31 3 4" xfId="7069" xr:uid="{00000000-0005-0000-0000-0000703B0000}"/>
    <cellStyle name="Total 31 3 4 2" xfId="11838" xr:uid="{00000000-0005-0000-0000-0000713B0000}"/>
    <cellStyle name="Total 31 3 4 3" xfId="14377" xr:uid="{00000000-0005-0000-0000-0000723B0000}"/>
    <cellStyle name="Total 31 3 5" xfId="9848" xr:uid="{00000000-0005-0000-0000-0000733B0000}"/>
    <cellStyle name="Total 31 3 6" xfId="10866" xr:uid="{00000000-0005-0000-0000-0000743B0000}"/>
    <cellStyle name="Total 31 4" xfId="4757" xr:uid="{00000000-0005-0000-0000-0000753B0000}"/>
    <cellStyle name="Total 31 4 2" xfId="7711" xr:uid="{00000000-0005-0000-0000-0000763B0000}"/>
    <cellStyle name="Total 31 4 2 2" xfId="12451" xr:uid="{00000000-0005-0000-0000-0000773B0000}"/>
    <cellStyle name="Total 31 4 2 3" xfId="14980" xr:uid="{00000000-0005-0000-0000-0000783B0000}"/>
    <cellStyle name="Total 31 4 3" xfId="10790" xr:uid="{00000000-0005-0000-0000-0000793B0000}"/>
    <cellStyle name="Total 31 4 4" xfId="9908" xr:uid="{00000000-0005-0000-0000-00007A3B0000}"/>
    <cellStyle name="Total 31 5" xfId="6064" xr:uid="{00000000-0005-0000-0000-00007B3B0000}"/>
    <cellStyle name="Total 31 5 2" xfId="10978" xr:uid="{00000000-0005-0000-0000-00007C3B0000}"/>
    <cellStyle name="Total 32" xfId="1986" xr:uid="{00000000-0005-0000-0000-00007D3B0000}"/>
    <cellStyle name="Total 32 2" xfId="2822" xr:uid="{00000000-0005-0000-0000-00007E3B0000}"/>
    <cellStyle name="Total 32 2 2" xfId="5620" xr:uid="{00000000-0005-0000-0000-00007F3B0000}"/>
    <cellStyle name="Total 32 2 2 2" xfId="8570" xr:uid="{00000000-0005-0000-0000-0000803B0000}"/>
    <cellStyle name="Total 32 2 2 2 2" xfId="13310" xr:uid="{00000000-0005-0000-0000-0000813B0000}"/>
    <cellStyle name="Total 32 2 2 2 3" xfId="15839" xr:uid="{00000000-0005-0000-0000-0000823B0000}"/>
    <cellStyle name="Total 32 2 3" xfId="5174" xr:uid="{00000000-0005-0000-0000-0000833B0000}"/>
    <cellStyle name="Total 32 2 3 2" xfId="8126" xr:uid="{00000000-0005-0000-0000-0000843B0000}"/>
    <cellStyle name="Total 32 2 3 2 2" xfId="12866" xr:uid="{00000000-0005-0000-0000-0000853B0000}"/>
    <cellStyle name="Total 32 2 3 2 3" xfId="15395" xr:uid="{00000000-0005-0000-0000-0000863B0000}"/>
    <cellStyle name="Total 32 2 4" xfId="6061" xr:uid="{00000000-0005-0000-0000-0000873B0000}"/>
    <cellStyle name="Total 32 2 4 2" xfId="10975" xr:uid="{00000000-0005-0000-0000-0000883B0000}"/>
    <cellStyle name="Total 32 2 5" xfId="7072" xr:uid="{00000000-0005-0000-0000-0000893B0000}"/>
    <cellStyle name="Total 32 2 5 2" xfId="11841" xr:uid="{00000000-0005-0000-0000-00008A3B0000}"/>
    <cellStyle name="Total 32 2 5 3" xfId="14380" xr:uid="{00000000-0005-0000-0000-00008B3B0000}"/>
    <cellStyle name="Total 32 2 6" xfId="9851" xr:uid="{00000000-0005-0000-0000-00008C3B0000}"/>
    <cellStyle name="Total 32 2 7" xfId="10908" xr:uid="{00000000-0005-0000-0000-00008D3B0000}"/>
    <cellStyle name="Total 32 3" xfId="2821" xr:uid="{00000000-0005-0000-0000-00008E3B0000}"/>
    <cellStyle name="Total 32 3 2" xfId="5619" xr:uid="{00000000-0005-0000-0000-00008F3B0000}"/>
    <cellStyle name="Total 32 3 2 2" xfId="8569" xr:uid="{00000000-0005-0000-0000-0000903B0000}"/>
    <cellStyle name="Total 32 3 2 2 2" xfId="13309" xr:uid="{00000000-0005-0000-0000-0000913B0000}"/>
    <cellStyle name="Total 32 3 2 2 3" xfId="15838" xr:uid="{00000000-0005-0000-0000-0000923B0000}"/>
    <cellStyle name="Total 32 3 3" xfId="5173" xr:uid="{00000000-0005-0000-0000-0000933B0000}"/>
    <cellStyle name="Total 32 3 3 2" xfId="8125" xr:uid="{00000000-0005-0000-0000-0000943B0000}"/>
    <cellStyle name="Total 32 3 3 2 2" xfId="12865" xr:uid="{00000000-0005-0000-0000-0000953B0000}"/>
    <cellStyle name="Total 32 3 3 2 3" xfId="15394" xr:uid="{00000000-0005-0000-0000-0000963B0000}"/>
    <cellStyle name="Total 32 3 4" xfId="7071" xr:uid="{00000000-0005-0000-0000-0000973B0000}"/>
    <cellStyle name="Total 32 3 4 2" xfId="11840" xr:uid="{00000000-0005-0000-0000-0000983B0000}"/>
    <cellStyle name="Total 32 3 4 3" xfId="14379" xr:uid="{00000000-0005-0000-0000-0000993B0000}"/>
    <cellStyle name="Total 32 3 5" xfId="9850" xr:uid="{00000000-0005-0000-0000-00009A3B0000}"/>
    <cellStyle name="Total 32 3 6" xfId="9262" xr:uid="{00000000-0005-0000-0000-00009B3B0000}"/>
    <cellStyle name="Total 32 4" xfId="4758" xr:uid="{00000000-0005-0000-0000-00009C3B0000}"/>
    <cellStyle name="Total 32 4 2" xfId="7712" xr:uid="{00000000-0005-0000-0000-00009D3B0000}"/>
    <cellStyle name="Total 32 4 2 2" xfId="12452" xr:uid="{00000000-0005-0000-0000-00009E3B0000}"/>
    <cellStyle name="Total 32 4 2 3" xfId="14981" xr:uid="{00000000-0005-0000-0000-00009F3B0000}"/>
    <cellStyle name="Total 32 4 3" xfId="10791" xr:uid="{00000000-0005-0000-0000-0000A03B0000}"/>
    <cellStyle name="Total 32 4 4" xfId="8985" xr:uid="{00000000-0005-0000-0000-0000A13B0000}"/>
    <cellStyle name="Total 32 5" xfId="6062" xr:uid="{00000000-0005-0000-0000-0000A23B0000}"/>
    <cellStyle name="Total 32 5 2" xfId="10976" xr:uid="{00000000-0005-0000-0000-0000A33B0000}"/>
    <cellStyle name="Total 33" xfId="1987" xr:uid="{00000000-0005-0000-0000-0000A43B0000}"/>
    <cellStyle name="Total 33 2" xfId="2824" xr:uid="{00000000-0005-0000-0000-0000A53B0000}"/>
    <cellStyle name="Total 33 2 2" xfId="5622" xr:uid="{00000000-0005-0000-0000-0000A63B0000}"/>
    <cellStyle name="Total 33 2 2 2" xfId="8572" xr:uid="{00000000-0005-0000-0000-0000A73B0000}"/>
    <cellStyle name="Total 33 2 2 2 2" xfId="13312" xr:uid="{00000000-0005-0000-0000-0000A83B0000}"/>
    <cellStyle name="Total 33 2 2 2 3" xfId="15841" xr:uid="{00000000-0005-0000-0000-0000A93B0000}"/>
    <cellStyle name="Total 33 2 3" xfId="5176" xr:uid="{00000000-0005-0000-0000-0000AA3B0000}"/>
    <cellStyle name="Total 33 2 3 2" xfId="8128" xr:uid="{00000000-0005-0000-0000-0000AB3B0000}"/>
    <cellStyle name="Total 33 2 3 2 2" xfId="12868" xr:uid="{00000000-0005-0000-0000-0000AC3B0000}"/>
    <cellStyle name="Total 33 2 3 2 3" xfId="15397" xr:uid="{00000000-0005-0000-0000-0000AD3B0000}"/>
    <cellStyle name="Total 33 2 4" xfId="6059" xr:uid="{00000000-0005-0000-0000-0000AE3B0000}"/>
    <cellStyle name="Total 33 2 4 2" xfId="10973" xr:uid="{00000000-0005-0000-0000-0000AF3B0000}"/>
    <cellStyle name="Total 33 2 5" xfId="7074" xr:uid="{00000000-0005-0000-0000-0000B03B0000}"/>
    <cellStyle name="Total 33 2 5 2" xfId="11843" xr:uid="{00000000-0005-0000-0000-0000B13B0000}"/>
    <cellStyle name="Total 33 2 5 3" xfId="14382" xr:uid="{00000000-0005-0000-0000-0000B23B0000}"/>
    <cellStyle name="Total 33 2 6" xfId="9853" xr:uid="{00000000-0005-0000-0000-0000B33B0000}"/>
    <cellStyle name="Total 33 2 7" xfId="10863" xr:uid="{00000000-0005-0000-0000-0000B43B0000}"/>
    <cellStyle name="Total 33 3" xfId="2823" xr:uid="{00000000-0005-0000-0000-0000B53B0000}"/>
    <cellStyle name="Total 33 3 2" xfId="5621" xr:uid="{00000000-0005-0000-0000-0000B63B0000}"/>
    <cellStyle name="Total 33 3 2 2" xfId="8571" xr:uid="{00000000-0005-0000-0000-0000B73B0000}"/>
    <cellStyle name="Total 33 3 2 2 2" xfId="13311" xr:uid="{00000000-0005-0000-0000-0000B83B0000}"/>
    <cellStyle name="Total 33 3 2 2 3" xfId="15840" xr:uid="{00000000-0005-0000-0000-0000B93B0000}"/>
    <cellStyle name="Total 33 3 3" xfId="5175" xr:uid="{00000000-0005-0000-0000-0000BA3B0000}"/>
    <cellStyle name="Total 33 3 3 2" xfId="8127" xr:uid="{00000000-0005-0000-0000-0000BB3B0000}"/>
    <cellStyle name="Total 33 3 3 2 2" xfId="12867" xr:uid="{00000000-0005-0000-0000-0000BC3B0000}"/>
    <cellStyle name="Total 33 3 3 2 3" xfId="15396" xr:uid="{00000000-0005-0000-0000-0000BD3B0000}"/>
    <cellStyle name="Total 33 3 4" xfId="7073" xr:uid="{00000000-0005-0000-0000-0000BE3B0000}"/>
    <cellStyle name="Total 33 3 4 2" xfId="11842" xr:uid="{00000000-0005-0000-0000-0000BF3B0000}"/>
    <cellStyle name="Total 33 3 4 3" xfId="14381" xr:uid="{00000000-0005-0000-0000-0000C03B0000}"/>
    <cellStyle name="Total 33 3 5" xfId="9852" xr:uid="{00000000-0005-0000-0000-0000C13B0000}"/>
    <cellStyle name="Total 33 3 6" xfId="10821" xr:uid="{00000000-0005-0000-0000-0000C23B0000}"/>
    <cellStyle name="Total 33 4" xfId="4759" xr:uid="{00000000-0005-0000-0000-0000C33B0000}"/>
    <cellStyle name="Total 33 4 2" xfId="7713" xr:uid="{00000000-0005-0000-0000-0000C43B0000}"/>
    <cellStyle name="Total 33 4 2 2" xfId="12453" xr:uid="{00000000-0005-0000-0000-0000C53B0000}"/>
    <cellStyle name="Total 33 4 2 3" xfId="14982" xr:uid="{00000000-0005-0000-0000-0000C63B0000}"/>
    <cellStyle name="Total 33 4 3" xfId="10792" xr:uid="{00000000-0005-0000-0000-0000C73B0000}"/>
    <cellStyle name="Total 33 4 4" xfId="9907" xr:uid="{00000000-0005-0000-0000-0000C83B0000}"/>
    <cellStyle name="Total 33 5" xfId="6060" xr:uid="{00000000-0005-0000-0000-0000C93B0000}"/>
    <cellStyle name="Total 33 5 2" xfId="10974" xr:uid="{00000000-0005-0000-0000-0000CA3B0000}"/>
    <cellStyle name="Total 34" xfId="1988" xr:uid="{00000000-0005-0000-0000-0000CB3B0000}"/>
    <cellStyle name="Total 34 2" xfId="2826" xr:uid="{00000000-0005-0000-0000-0000CC3B0000}"/>
    <cellStyle name="Total 34 2 2" xfId="5624" xr:uid="{00000000-0005-0000-0000-0000CD3B0000}"/>
    <cellStyle name="Total 34 2 2 2" xfId="8574" xr:uid="{00000000-0005-0000-0000-0000CE3B0000}"/>
    <cellStyle name="Total 34 2 2 2 2" xfId="13314" xr:uid="{00000000-0005-0000-0000-0000CF3B0000}"/>
    <cellStyle name="Total 34 2 2 2 3" xfId="15843" xr:uid="{00000000-0005-0000-0000-0000D03B0000}"/>
    <cellStyle name="Total 34 2 3" xfId="5178" xr:uid="{00000000-0005-0000-0000-0000D13B0000}"/>
    <cellStyle name="Total 34 2 3 2" xfId="8130" xr:uid="{00000000-0005-0000-0000-0000D23B0000}"/>
    <cellStyle name="Total 34 2 3 2 2" xfId="12870" xr:uid="{00000000-0005-0000-0000-0000D33B0000}"/>
    <cellStyle name="Total 34 2 3 2 3" xfId="15399" xr:uid="{00000000-0005-0000-0000-0000D43B0000}"/>
    <cellStyle name="Total 34 2 4" xfId="6057" xr:uid="{00000000-0005-0000-0000-0000D53B0000}"/>
    <cellStyle name="Total 34 2 4 2" xfId="10971" xr:uid="{00000000-0005-0000-0000-0000D63B0000}"/>
    <cellStyle name="Total 34 2 5" xfId="7076" xr:uid="{00000000-0005-0000-0000-0000D73B0000}"/>
    <cellStyle name="Total 34 2 5 2" xfId="11845" xr:uid="{00000000-0005-0000-0000-0000D83B0000}"/>
    <cellStyle name="Total 34 2 5 3" xfId="14384" xr:uid="{00000000-0005-0000-0000-0000D93B0000}"/>
    <cellStyle name="Total 34 2 6" xfId="9855" xr:uid="{00000000-0005-0000-0000-0000DA3B0000}"/>
    <cellStyle name="Total 34 2 7" xfId="10864" xr:uid="{00000000-0005-0000-0000-0000DB3B0000}"/>
    <cellStyle name="Total 34 3" xfId="2825" xr:uid="{00000000-0005-0000-0000-0000DC3B0000}"/>
    <cellStyle name="Total 34 3 2" xfId="5623" xr:uid="{00000000-0005-0000-0000-0000DD3B0000}"/>
    <cellStyle name="Total 34 3 2 2" xfId="8573" xr:uid="{00000000-0005-0000-0000-0000DE3B0000}"/>
    <cellStyle name="Total 34 3 2 2 2" xfId="13313" xr:uid="{00000000-0005-0000-0000-0000DF3B0000}"/>
    <cellStyle name="Total 34 3 2 2 3" xfId="15842" xr:uid="{00000000-0005-0000-0000-0000E03B0000}"/>
    <cellStyle name="Total 34 3 3" xfId="5177" xr:uid="{00000000-0005-0000-0000-0000E13B0000}"/>
    <cellStyle name="Total 34 3 3 2" xfId="8129" xr:uid="{00000000-0005-0000-0000-0000E23B0000}"/>
    <cellStyle name="Total 34 3 3 2 2" xfId="12869" xr:uid="{00000000-0005-0000-0000-0000E33B0000}"/>
    <cellStyle name="Total 34 3 3 2 3" xfId="15398" xr:uid="{00000000-0005-0000-0000-0000E43B0000}"/>
    <cellStyle name="Total 34 3 4" xfId="7075" xr:uid="{00000000-0005-0000-0000-0000E53B0000}"/>
    <cellStyle name="Total 34 3 4 2" xfId="11844" xr:uid="{00000000-0005-0000-0000-0000E63B0000}"/>
    <cellStyle name="Total 34 3 4 3" xfId="14383" xr:uid="{00000000-0005-0000-0000-0000E73B0000}"/>
    <cellStyle name="Total 34 3 5" xfId="9854" xr:uid="{00000000-0005-0000-0000-0000E83B0000}"/>
    <cellStyle name="Total 34 3 6" xfId="10822" xr:uid="{00000000-0005-0000-0000-0000E93B0000}"/>
    <cellStyle name="Total 34 4" xfId="4760" xr:uid="{00000000-0005-0000-0000-0000EA3B0000}"/>
    <cellStyle name="Total 34 4 2" xfId="7714" xr:uid="{00000000-0005-0000-0000-0000EB3B0000}"/>
    <cellStyle name="Total 34 4 2 2" xfId="12454" xr:uid="{00000000-0005-0000-0000-0000EC3B0000}"/>
    <cellStyle name="Total 34 4 2 3" xfId="14983" xr:uid="{00000000-0005-0000-0000-0000ED3B0000}"/>
    <cellStyle name="Total 34 4 3" xfId="10793" xr:uid="{00000000-0005-0000-0000-0000EE3B0000}"/>
    <cellStyle name="Total 34 4 4" xfId="8984" xr:uid="{00000000-0005-0000-0000-0000EF3B0000}"/>
    <cellStyle name="Total 34 5" xfId="6058" xr:uid="{00000000-0005-0000-0000-0000F03B0000}"/>
    <cellStyle name="Total 34 5 2" xfId="10972" xr:uid="{00000000-0005-0000-0000-0000F13B0000}"/>
    <cellStyle name="Total 35" xfId="1989" xr:uid="{00000000-0005-0000-0000-0000F23B0000}"/>
    <cellStyle name="Total 35 2" xfId="2828" xr:uid="{00000000-0005-0000-0000-0000F33B0000}"/>
    <cellStyle name="Total 35 2 2" xfId="5626" xr:uid="{00000000-0005-0000-0000-0000F43B0000}"/>
    <cellStyle name="Total 35 2 2 2" xfId="8576" xr:uid="{00000000-0005-0000-0000-0000F53B0000}"/>
    <cellStyle name="Total 35 2 2 2 2" xfId="13316" xr:uid="{00000000-0005-0000-0000-0000F63B0000}"/>
    <cellStyle name="Total 35 2 2 2 3" xfId="15845" xr:uid="{00000000-0005-0000-0000-0000F73B0000}"/>
    <cellStyle name="Total 35 2 3" xfId="5180" xr:uid="{00000000-0005-0000-0000-0000F83B0000}"/>
    <cellStyle name="Total 35 2 3 2" xfId="8132" xr:uid="{00000000-0005-0000-0000-0000F93B0000}"/>
    <cellStyle name="Total 35 2 3 2 2" xfId="12872" xr:uid="{00000000-0005-0000-0000-0000FA3B0000}"/>
    <cellStyle name="Total 35 2 3 2 3" xfId="15401" xr:uid="{00000000-0005-0000-0000-0000FB3B0000}"/>
    <cellStyle name="Total 35 2 4" xfId="6055" xr:uid="{00000000-0005-0000-0000-0000FC3B0000}"/>
    <cellStyle name="Total 35 2 4 2" xfId="10969" xr:uid="{00000000-0005-0000-0000-0000FD3B0000}"/>
    <cellStyle name="Total 35 2 5" xfId="7078" xr:uid="{00000000-0005-0000-0000-0000FE3B0000}"/>
    <cellStyle name="Total 35 2 5 2" xfId="11847" xr:uid="{00000000-0005-0000-0000-0000FF3B0000}"/>
    <cellStyle name="Total 35 2 5 3" xfId="14386" xr:uid="{00000000-0005-0000-0000-0000003C0000}"/>
    <cellStyle name="Total 35 2 6" xfId="9857" xr:uid="{00000000-0005-0000-0000-0000013C0000}"/>
    <cellStyle name="Total 35 2 7" xfId="9261" xr:uid="{00000000-0005-0000-0000-0000023C0000}"/>
    <cellStyle name="Total 35 3" xfId="2827" xr:uid="{00000000-0005-0000-0000-0000033C0000}"/>
    <cellStyle name="Total 35 3 2" xfId="5625" xr:uid="{00000000-0005-0000-0000-0000043C0000}"/>
    <cellStyle name="Total 35 3 2 2" xfId="8575" xr:uid="{00000000-0005-0000-0000-0000053C0000}"/>
    <cellStyle name="Total 35 3 2 2 2" xfId="13315" xr:uid="{00000000-0005-0000-0000-0000063C0000}"/>
    <cellStyle name="Total 35 3 2 2 3" xfId="15844" xr:uid="{00000000-0005-0000-0000-0000073C0000}"/>
    <cellStyle name="Total 35 3 3" xfId="5179" xr:uid="{00000000-0005-0000-0000-0000083C0000}"/>
    <cellStyle name="Total 35 3 3 2" xfId="8131" xr:uid="{00000000-0005-0000-0000-0000093C0000}"/>
    <cellStyle name="Total 35 3 3 2 2" xfId="12871" xr:uid="{00000000-0005-0000-0000-00000A3C0000}"/>
    <cellStyle name="Total 35 3 3 2 3" xfId="15400" xr:uid="{00000000-0005-0000-0000-00000B3C0000}"/>
    <cellStyle name="Total 35 3 4" xfId="7077" xr:uid="{00000000-0005-0000-0000-00000C3C0000}"/>
    <cellStyle name="Total 35 3 4 2" xfId="11846" xr:uid="{00000000-0005-0000-0000-00000D3C0000}"/>
    <cellStyle name="Total 35 3 4 3" xfId="14385" xr:uid="{00000000-0005-0000-0000-00000E3C0000}"/>
    <cellStyle name="Total 35 3 5" xfId="9856" xr:uid="{00000000-0005-0000-0000-00000F3C0000}"/>
    <cellStyle name="Total 35 3 6" xfId="10909" xr:uid="{00000000-0005-0000-0000-0000103C0000}"/>
    <cellStyle name="Total 35 4" xfId="4761" xr:uid="{00000000-0005-0000-0000-0000113C0000}"/>
    <cellStyle name="Total 35 4 2" xfId="7715" xr:uid="{00000000-0005-0000-0000-0000123C0000}"/>
    <cellStyle name="Total 35 4 2 2" xfId="12455" xr:uid="{00000000-0005-0000-0000-0000133C0000}"/>
    <cellStyle name="Total 35 4 2 3" xfId="14984" xr:uid="{00000000-0005-0000-0000-0000143C0000}"/>
    <cellStyle name="Total 35 4 3" xfId="10794" xr:uid="{00000000-0005-0000-0000-0000153C0000}"/>
    <cellStyle name="Total 35 4 4" xfId="9906" xr:uid="{00000000-0005-0000-0000-0000163C0000}"/>
    <cellStyle name="Total 35 5" xfId="6056" xr:uid="{00000000-0005-0000-0000-0000173C0000}"/>
    <cellStyle name="Total 35 5 2" xfId="10970" xr:uid="{00000000-0005-0000-0000-0000183C0000}"/>
    <cellStyle name="Total 36" xfId="1990" xr:uid="{00000000-0005-0000-0000-0000193C0000}"/>
    <cellStyle name="Total 36 2" xfId="2830" xr:uid="{00000000-0005-0000-0000-00001A3C0000}"/>
    <cellStyle name="Total 36 2 2" xfId="5628" xr:uid="{00000000-0005-0000-0000-00001B3C0000}"/>
    <cellStyle name="Total 36 2 2 2" xfId="8578" xr:uid="{00000000-0005-0000-0000-00001C3C0000}"/>
    <cellStyle name="Total 36 2 2 2 2" xfId="13318" xr:uid="{00000000-0005-0000-0000-00001D3C0000}"/>
    <cellStyle name="Total 36 2 2 2 3" xfId="15847" xr:uid="{00000000-0005-0000-0000-00001E3C0000}"/>
    <cellStyle name="Total 36 2 3" xfId="5182" xr:uid="{00000000-0005-0000-0000-00001F3C0000}"/>
    <cellStyle name="Total 36 2 3 2" xfId="8134" xr:uid="{00000000-0005-0000-0000-0000203C0000}"/>
    <cellStyle name="Total 36 2 3 2 2" xfId="12874" xr:uid="{00000000-0005-0000-0000-0000213C0000}"/>
    <cellStyle name="Total 36 2 3 2 3" xfId="15403" xr:uid="{00000000-0005-0000-0000-0000223C0000}"/>
    <cellStyle name="Total 36 2 4" xfId="6053" xr:uid="{00000000-0005-0000-0000-0000233C0000}"/>
    <cellStyle name="Total 36 2 4 2" xfId="10967" xr:uid="{00000000-0005-0000-0000-0000243C0000}"/>
    <cellStyle name="Total 36 2 5" xfId="7080" xr:uid="{00000000-0005-0000-0000-0000253C0000}"/>
    <cellStyle name="Total 36 2 5 2" xfId="11849" xr:uid="{00000000-0005-0000-0000-0000263C0000}"/>
    <cellStyle name="Total 36 2 5 3" xfId="14388" xr:uid="{00000000-0005-0000-0000-0000273C0000}"/>
    <cellStyle name="Total 36 2 6" xfId="9859" xr:uid="{00000000-0005-0000-0000-0000283C0000}"/>
    <cellStyle name="Total 36 2 7" xfId="10819" xr:uid="{00000000-0005-0000-0000-0000293C0000}"/>
    <cellStyle name="Total 36 3" xfId="2829" xr:uid="{00000000-0005-0000-0000-00002A3C0000}"/>
    <cellStyle name="Total 36 3 2" xfId="5627" xr:uid="{00000000-0005-0000-0000-00002B3C0000}"/>
    <cellStyle name="Total 36 3 2 2" xfId="8577" xr:uid="{00000000-0005-0000-0000-00002C3C0000}"/>
    <cellStyle name="Total 36 3 2 2 2" xfId="13317" xr:uid="{00000000-0005-0000-0000-00002D3C0000}"/>
    <cellStyle name="Total 36 3 2 2 3" xfId="15846" xr:uid="{00000000-0005-0000-0000-00002E3C0000}"/>
    <cellStyle name="Total 36 3 3" xfId="5181" xr:uid="{00000000-0005-0000-0000-00002F3C0000}"/>
    <cellStyle name="Total 36 3 3 2" xfId="8133" xr:uid="{00000000-0005-0000-0000-0000303C0000}"/>
    <cellStyle name="Total 36 3 3 2 2" xfId="12873" xr:uid="{00000000-0005-0000-0000-0000313C0000}"/>
    <cellStyle name="Total 36 3 3 2 3" xfId="15402" xr:uid="{00000000-0005-0000-0000-0000323C0000}"/>
    <cellStyle name="Total 36 3 4" xfId="7079" xr:uid="{00000000-0005-0000-0000-0000333C0000}"/>
    <cellStyle name="Total 36 3 4 2" xfId="11848" xr:uid="{00000000-0005-0000-0000-0000343C0000}"/>
    <cellStyle name="Total 36 3 4 3" xfId="14387" xr:uid="{00000000-0005-0000-0000-0000353C0000}"/>
    <cellStyle name="Total 36 3 5" xfId="9858" xr:uid="{00000000-0005-0000-0000-0000363C0000}"/>
    <cellStyle name="Total 36 3 6" xfId="10906" xr:uid="{00000000-0005-0000-0000-0000373C0000}"/>
    <cellStyle name="Total 36 4" xfId="4762" xr:uid="{00000000-0005-0000-0000-0000383C0000}"/>
    <cellStyle name="Total 36 4 2" xfId="7716" xr:uid="{00000000-0005-0000-0000-0000393C0000}"/>
    <cellStyle name="Total 36 4 2 2" xfId="12456" xr:uid="{00000000-0005-0000-0000-00003A3C0000}"/>
    <cellStyle name="Total 36 4 2 3" xfId="14985" xr:uid="{00000000-0005-0000-0000-00003B3C0000}"/>
    <cellStyle name="Total 36 4 3" xfId="10795" xr:uid="{00000000-0005-0000-0000-00003C3C0000}"/>
    <cellStyle name="Total 36 4 4" xfId="8983" xr:uid="{00000000-0005-0000-0000-00003D3C0000}"/>
    <cellStyle name="Total 36 5" xfId="6054" xr:uid="{00000000-0005-0000-0000-00003E3C0000}"/>
    <cellStyle name="Total 36 5 2" xfId="10968" xr:uid="{00000000-0005-0000-0000-00003F3C0000}"/>
    <cellStyle name="Total 37" xfId="1991" xr:uid="{00000000-0005-0000-0000-0000403C0000}"/>
    <cellStyle name="Total 37 2" xfId="2832" xr:uid="{00000000-0005-0000-0000-0000413C0000}"/>
    <cellStyle name="Total 37 2 2" xfId="5630" xr:uid="{00000000-0005-0000-0000-0000423C0000}"/>
    <cellStyle name="Total 37 2 2 2" xfId="8580" xr:uid="{00000000-0005-0000-0000-0000433C0000}"/>
    <cellStyle name="Total 37 2 2 2 2" xfId="13320" xr:uid="{00000000-0005-0000-0000-0000443C0000}"/>
    <cellStyle name="Total 37 2 2 2 3" xfId="15849" xr:uid="{00000000-0005-0000-0000-0000453C0000}"/>
    <cellStyle name="Total 37 2 3" xfId="5184" xr:uid="{00000000-0005-0000-0000-0000463C0000}"/>
    <cellStyle name="Total 37 2 3 2" xfId="8136" xr:uid="{00000000-0005-0000-0000-0000473C0000}"/>
    <cellStyle name="Total 37 2 3 2 2" xfId="12876" xr:uid="{00000000-0005-0000-0000-0000483C0000}"/>
    <cellStyle name="Total 37 2 3 2 3" xfId="15405" xr:uid="{00000000-0005-0000-0000-0000493C0000}"/>
    <cellStyle name="Total 37 2 4" xfId="6051" xr:uid="{00000000-0005-0000-0000-00004A3C0000}"/>
    <cellStyle name="Total 37 2 4 2" xfId="10965" xr:uid="{00000000-0005-0000-0000-00004B3C0000}"/>
    <cellStyle name="Total 37 2 5" xfId="7082" xr:uid="{00000000-0005-0000-0000-00004C3C0000}"/>
    <cellStyle name="Total 37 2 5 2" xfId="11851" xr:uid="{00000000-0005-0000-0000-00004D3C0000}"/>
    <cellStyle name="Total 37 2 5 3" xfId="14390" xr:uid="{00000000-0005-0000-0000-00004E3C0000}"/>
    <cellStyle name="Total 37 2 6" xfId="9861" xr:uid="{00000000-0005-0000-0000-00004F3C0000}"/>
    <cellStyle name="Total 37 2 7" xfId="10820" xr:uid="{00000000-0005-0000-0000-0000503C0000}"/>
    <cellStyle name="Total 37 3" xfId="2831" xr:uid="{00000000-0005-0000-0000-0000513C0000}"/>
    <cellStyle name="Total 37 3 2" xfId="5629" xr:uid="{00000000-0005-0000-0000-0000523C0000}"/>
    <cellStyle name="Total 37 3 2 2" xfId="8579" xr:uid="{00000000-0005-0000-0000-0000533C0000}"/>
    <cellStyle name="Total 37 3 2 2 2" xfId="13319" xr:uid="{00000000-0005-0000-0000-0000543C0000}"/>
    <cellStyle name="Total 37 3 2 2 3" xfId="15848" xr:uid="{00000000-0005-0000-0000-0000553C0000}"/>
    <cellStyle name="Total 37 3 3" xfId="5183" xr:uid="{00000000-0005-0000-0000-0000563C0000}"/>
    <cellStyle name="Total 37 3 3 2" xfId="8135" xr:uid="{00000000-0005-0000-0000-0000573C0000}"/>
    <cellStyle name="Total 37 3 3 2 2" xfId="12875" xr:uid="{00000000-0005-0000-0000-0000583C0000}"/>
    <cellStyle name="Total 37 3 3 2 3" xfId="15404" xr:uid="{00000000-0005-0000-0000-0000593C0000}"/>
    <cellStyle name="Total 37 3 4" xfId="7081" xr:uid="{00000000-0005-0000-0000-00005A3C0000}"/>
    <cellStyle name="Total 37 3 4 2" xfId="11850" xr:uid="{00000000-0005-0000-0000-00005B3C0000}"/>
    <cellStyle name="Total 37 3 4 3" xfId="14389" xr:uid="{00000000-0005-0000-0000-00005C3C0000}"/>
    <cellStyle name="Total 37 3 5" xfId="9860" xr:uid="{00000000-0005-0000-0000-00005D3C0000}"/>
    <cellStyle name="Total 37 3 6" xfId="10861" xr:uid="{00000000-0005-0000-0000-00005E3C0000}"/>
    <cellStyle name="Total 37 4" xfId="4763" xr:uid="{00000000-0005-0000-0000-00005F3C0000}"/>
    <cellStyle name="Total 37 4 2" xfId="7717" xr:uid="{00000000-0005-0000-0000-0000603C0000}"/>
    <cellStyle name="Total 37 4 2 2" xfId="12457" xr:uid="{00000000-0005-0000-0000-0000613C0000}"/>
    <cellStyle name="Total 37 4 2 3" xfId="14986" xr:uid="{00000000-0005-0000-0000-0000623C0000}"/>
    <cellStyle name="Total 37 4 3" xfId="10796" xr:uid="{00000000-0005-0000-0000-0000633C0000}"/>
    <cellStyle name="Total 37 4 4" xfId="9905" xr:uid="{00000000-0005-0000-0000-0000643C0000}"/>
    <cellStyle name="Total 37 5" xfId="6052" xr:uid="{00000000-0005-0000-0000-0000653C0000}"/>
    <cellStyle name="Total 37 5 2" xfId="10966" xr:uid="{00000000-0005-0000-0000-0000663C0000}"/>
    <cellStyle name="Total 38" xfId="1992" xr:uid="{00000000-0005-0000-0000-0000673C0000}"/>
    <cellStyle name="Total 38 2" xfId="2834" xr:uid="{00000000-0005-0000-0000-0000683C0000}"/>
    <cellStyle name="Total 38 2 2" xfId="5632" xr:uid="{00000000-0005-0000-0000-0000693C0000}"/>
    <cellStyle name="Total 38 2 2 2" xfId="8582" xr:uid="{00000000-0005-0000-0000-00006A3C0000}"/>
    <cellStyle name="Total 38 2 2 2 2" xfId="13322" xr:uid="{00000000-0005-0000-0000-00006B3C0000}"/>
    <cellStyle name="Total 38 2 2 2 3" xfId="15851" xr:uid="{00000000-0005-0000-0000-00006C3C0000}"/>
    <cellStyle name="Total 38 2 3" xfId="5186" xr:uid="{00000000-0005-0000-0000-00006D3C0000}"/>
    <cellStyle name="Total 38 2 3 2" xfId="8138" xr:uid="{00000000-0005-0000-0000-00006E3C0000}"/>
    <cellStyle name="Total 38 2 3 2 2" xfId="12878" xr:uid="{00000000-0005-0000-0000-00006F3C0000}"/>
    <cellStyle name="Total 38 2 3 2 3" xfId="15407" xr:uid="{00000000-0005-0000-0000-0000703C0000}"/>
    <cellStyle name="Total 38 2 4" xfId="6049" xr:uid="{00000000-0005-0000-0000-0000713C0000}"/>
    <cellStyle name="Total 38 2 4 2" xfId="10963" xr:uid="{00000000-0005-0000-0000-0000723C0000}"/>
    <cellStyle name="Total 38 2 5" xfId="7084" xr:uid="{00000000-0005-0000-0000-0000733C0000}"/>
    <cellStyle name="Total 38 2 5 2" xfId="11853" xr:uid="{00000000-0005-0000-0000-0000743C0000}"/>
    <cellStyle name="Total 38 2 5 3" xfId="14392" xr:uid="{00000000-0005-0000-0000-0000753C0000}"/>
    <cellStyle name="Total 38 2 6" xfId="9863" xr:uid="{00000000-0005-0000-0000-0000763C0000}"/>
    <cellStyle name="Total 38 2 7" xfId="10907" xr:uid="{00000000-0005-0000-0000-0000773C0000}"/>
    <cellStyle name="Total 38 3" xfId="2833" xr:uid="{00000000-0005-0000-0000-0000783C0000}"/>
    <cellStyle name="Total 38 3 2" xfId="5631" xr:uid="{00000000-0005-0000-0000-0000793C0000}"/>
    <cellStyle name="Total 38 3 2 2" xfId="8581" xr:uid="{00000000-0005-0000-0000-00007A3C0000}"/>
    <cellStyle name="Total 38 3 2 2 2" xfId="13321" xr:uid="{00000000-0005-0000-0000-00007B3C0000}"/>
    <cellStyle name="Total 38 3 2 2 3" xfId="15850" xr:uid="{00000000-0005-0000-0000-00007C3C0000}"/>
    <cellStyle name="Total 38 3 3" xfId="5185" xr:uid="{00000000-0005-0000-0000-00007D3C0000}"/>
    <cellStyle name="Total 38 3 3 2" xfId="8137" xr:uid="{00000000-0005-0000-0000-00007E3C0000}"/>
    <cellStyle name="Total 38 3 3 2 2" xfId="12877" xr:uid="{00000000-0005-0000-0000-00007F3C0000}"/>
    <cellStyle name="Total 38 3 3 2 3" xfId="15406" xr:uid="{00000000-0005-0000-0000-0000803C0000}"/>
    <cellStyle name="Total 38 3 4" xfId="7083" xr:uid="{00000000-0005-0000-0000-0000813C0000}"/>
    <cellStyle name="Total 38 3 4 2" xfId="11852" xr:uid="{00000000-0005-0000-0000-0000823C0000}"/>
    <cellStyle name="Total 38 3 4 3" xfId="14391" xr:uid="{00000000-0005-0000-0000-0000833C0000}"/>
    <cellStyle name="Total 38 3 5" xfId="9862" xr:uid="{00000000-0005-0000-0000-0000843C0000}"/>
    <cellStyle name="Total 38 3 6" xfId="10862" xr:uid="{00000000-0005-0000-0000-0000853C0000}"/>
    <cellStyle name="Total 38 4" xfId="4764" xr:uid="{00000000-0005-0000-0000-0000863C0000}"/>
    <cellStyle name="Total 38 4 2" xfId="7718" xr:uid="{00000000-0005-0000-0000-0000873C0000}"/>
    <cellStyle name="Total 38 4 2 2" xfId="12458" xr:uid="{00000000-0005-0000-0000-0000883C0000}"/>
    <cellStyle name="Total 38 4 2 3" xfId="14987" xr:uid="{00000000-0005-0000-0000-0000893C0000}"/>
    <cellStyle name="Total 38 4 3" xfId="10797" xr:uid="{00000000-0005-0000-0000-00008A3C0000}"/>
    <cellStyle name="Total 38 4 4" xfId="8982" xr:uid="{00000000-0005-0000-0000-00008B3C0000}"/>
    <cellStyle name="Total 38 5" xfId="6050" xr:uid="{00000000-0005-0000-0000-00008C3C0000}"/>
    <cellStyle name="Total 38 5 2" xfId="10964" xr:uid="{00000000-0005-0000-0000-00008D3C0000}"/>
    <cellStyle name="Total 39" xfId="1993" xr:uid="{00000000-0005-0000-0000-00008E3C0000}"/>
    <cellStyle name="Total 39 2" xfId="2836" xr:uid="{00000000-0005-0000-0000-00008F3C0000}"/>
    <cellStyle name="Total 39 2 2" xfId="5634" xr:uid="{00000000-0005-0000-0000-0000903C0000}"/>
    <cellStyle name="Total 39 2 2 2" xfId="8584" xr:uid="{00000000-0005-0000-0000-0000913C0000}"/>
    <cellStyle name="Total 39 2 2 2 2" xfId="13324" xr:uid="{00000000-0005-0000-0000-0000923C0000}"/>
    <cellStyle name="Total 39 2 2 2 3" xfId="15853" xr:uid="{00000000-0005-0000-0000-0000933C0000}"/>
    <cellStyle name="Total 39 2 3" xfId="5188" xr:uid="{00000000-0005-0000-0000-0000943C0000}"/>
    <cellStyle name="Total 39 2 3 2" xfId="8140" xr:uid="{00000000-0005-0000-0000-0000953C0000}"/>
    <cellStyle name="Total 39 2 3 2 2" xfId="12880" xr:uid="{00000000-0005-0000-0000-0000963C0000}"/>
    <cellStyle name="Total 39 2 3 2 3" xfId="15409" xr:uid="{00000000-0005-0000-0000-0000973C0000}"/>
    <cellStyle name="Total 39 2 4" xfId="6047" xr:uid="{00000000-0005-0000-0000-0000983C0000}"/>
    <cellStyle name="Total 39 2 4 2" xfId="10961" xr:uid="{00000000-0005-0000-0000-0000993C0000}"/>
    <cellStyle name="Total 39 2 5" xfId="7086" xr:uid="{00000000-0005-0000-0000-00009A3C0000}"/>
    <cellStyle name="Total 39 2 5 2" xfId="11855" xr:uid="{00000000-0005-0000-0000-00009B3C0000}"/>
    <cellStyle name="Total 39 2 5 3" xfId="14394" xr:uid="{00000000-0005-0000-0000-00009C3C0000}"/>
    <cellStyle name="Total 39 2 6" xfId="9865" xr:uid="{00000000-0005-0000-0000-00009D3C0000}"/>
    <cellStyle name="Total 39 2 7" xfId="10904" xr:uid="{00000000-0005-0000-0000-00009E3C0000}"/>
    <cellStyle name="Total 39 3" xfId="2835" xr:uid="{00000000-0005-0000-0000-00009F3C0000}"/>
    <cellStyle name="Total 39 3 2" xfId="5633" xr:uid="{00000000-0005-0000-0000-0000A03C0000}"/>
    <cellStyle name="Total 39 3 2 2" xfId="8583" xr:uid="{00000000-0005-0000-0000-0000A13C0000}"/>
    <cellStyle name="Total 39 3 2 2 2" xfId="13323" xr:uid="{00000000-0005-0000-0000-0000A23C0000}"/>
    <cellStyle name="Total 39 3 2 2 3" xfId="15852" xr:uid="{00000000-0005-0000-0000-0000A33C0000}"/>
    <cellStyle name="Total 39 3 3" xfId="5187" xr:uid="{00000000-0005-0000-0000-0000A43C0000}"/>
    <cellStyle name="Total 39 3 3 2" xfId="8139" xr:uid="{00000000-0005-0000-0000-0000A53C0000}"/>
    <cellStyle name="Total 39 3 3 2 2" xfId="12879" xr:uid="{00000000-0005-0000-0000-0000A63C0000}"/>
    <cellStyle name="Total 39 3 3 2 3" xfId="15408" xr:uid="{00000000-0005-0000-0000-0000A73C0000}"/>
    <cellStyle name="Total 39 3 4" xfId="7085" xr:uid="{00000000-0005-0000-0000-0000A83C0000}"/>
    <cellStyle name="Total 39 3 4 2" xfId="11854" xr:uid="{00000000-0005-0000-0000-0000A93C0000}"/>
    <cellStyle name="Total 39 3 4 3" xfId="14393" xr:uid="{00000000-0005-0000-0000-0000AA3C0000}"/>
    <cellStyle name="Total 39 3 5" xfId="9864" xr:uid="{00000000-0005-0000-0000-0000AB3C0000}"/>
    <cellStyle name="Total 39 3 6" xfId="9260" xr:uid="{00000000-0005-0000-0000-0000AC3C0000}"/>
    <cellStyle name="Total 39 4" xfId="4765" xr:uid="{00000000-0005-0000-0000-0000AD3C0000}"/>
    <cellStyle name="Total 39 4 2" xfId="7719" xr:uid="{00000000-0005-0000-0000-0000AE3C0000}"/>
    <cellStyle name="Total 39 4 2 2" xfId="12459" xr:uid="{00000000-0005-0000-0000-0000AF3C0000}"/>
    <cellStyle name="Total 39 4 2 3" xfId="14988" xr:uid="{00000000-0005-0000-0000-0000B03C0000}"/>
    <cellStyle name="Total 39 4 3" xfId="10798" xr:uid="{00000000-0005-0000-0000-0000B13C0000}"/>
    <cellStyle name="Total 39 4 4" xfId="9904" xr:uid="{00000000-0005-0000-0000-0000B23C0000}"/>
    <cellStyle name="Total 39 5" xfId="6048" xr:uid="{00000000-0005-0000-0000-0000B33C0000}"/>
    <cellStyle name="Total 39 5 2" xfId="10962" xr:uid="{00000000-0005-0000-0000-0000B43C0000}"/>
    <cellStyle name="Total 4" xfId="1994" xr:uid="{00000000-0005-0000-0000-0000B53C0000}"/>
    <cellStyle name="Total 4 2" xfId="2838" xr:uid="{00000000-0005-0000-0000-0000B63C0000}"/>
    <cellStyle name="Total 4 2 2" xfId="5636" xr:uid="{00000000-0005-0000-0000-0000B73C0000}"/>
    <cellStyle name="Total 4 2 2 2" xfId="8586" xr:uid="{00000000-0005-0000-0000-0000B83C0000}"/>
    <cellStyle name="Total 4 2 2 2 2" xfId="13326" xr:uid="{00000000-0005-0000-0000-0000B93C0000}"/>
    <cellStyle name="Total 4 2 2 2 3" xfId="15855" xr:uid="{00000000-0005-0000-0000-0000BA3C0000}"/>
    <cellStyle name="Total 4 2 3" xfId="5190" xr:uid="{00000000-0005-0000-0000-0000BB3C0000}"/>
    <cellStyle name="Total 4 2 3 2" xfId="8142" xr:uid="{00000000-0005-0000-0000-0000BC3C0000}"/>
    <cellStyle name="Total 4 2 3 2 2" xfId="12882" xr:uid="{00000000-0005-0000-0000-0000BD3C0000}"/>
    <cellStyle name="Total 4 2 3 2 3" xfId="15411" xr:uid="{00000000-0005-0000-0000-0000BE3C0000}"/>
    <cellStyle name="Total 4 2 4" xfId="6045" xr:uid="{00000000-0005-0000-0000-0000BF3C0000}"/>
    <cellStyle name="Total 4 2 4 2" xfId="10959" xr:uid="{00000000-0005-0000-0000-0000C03C0000}"/>
    <cellStyle name="Total 4 2 5" xfId="7088" xr:uid="{00000000-0005-0000-0000-0000C13C0000}"/>
    <cellStyle name="Total 4 2 5 2" xfId="11857" xr:uid="{00000000-0005-0000-0000-0000C23C0000}"/>
    <cellStyle name="Total 4 2 5 3" xfId="14396" xr:uid="{00000000-0005-0000-0000-0000C33C0000}"/>
    <cellStyle name="Total 4 2 6" xfId="9867" xr:uid="{00000000-0005-0000-0000-0000C43C0000}"/>
    <cellStyle name="Total 4 2 7" xfId="10859" xr:uid="{00000000-0005-0000-0000-0000C53C0000}"/>
    <cellStyle name="Total 4 3" xfId="2837" xr:uid="{00000000-0005-0000-0000-0000C63C0000}"/>
    <cellStyle name="Total 4 3 2" xfId="5635" xr:uid="{00000000-0005-0000-0000-0000C73C0000}"/>
    <cellStyle name="Total 4 3 2 2" xfId="8585" xr:uid="{00000000-0005-0000-0000-0000C83C0000}"/>
    <cellStyle name="Total 4 3 2 2 2" xfId="13325" xr:uid="{00000000-0005-0000-0000-0000C93C0000}"/>
    <cellStyle name="Total 4 3 2 2 3" xfId="15854" xr:uid="{00000000-0005-0000-0000-0000CA3C0000}"/>
    <cellStyle name="Total 4 3 3" xfId="5189" xr:uid="{00000000-0005-0000-0000-0000CB3C0000}"/>
    <cellStyle name="Total 4 3 3 2" xfId="8141" xr:uid="{00000000-0005-0000-0000-0000CC3C0000}"/>
    <cellStyle name="Total 4 3 3 2 2" xfId="12881" xr:uid="{00000000-0005-0000-0000-0000CD3C0000}"/>
    <cellStyle name="Total 4 3 3 2 3" xfId="15410" xr:uid="{00000000-0005-0000-0000-0000CE3C0000}"/>
    <cellStyle name="Total 4 3 4" xfId="7087" xr:uid="{00000000-0005-0000-0000-0000CF3C0000}"/>
    <cellStyle name="Total 4 3 4 2" xfId="11856" xr:uid="{00000000-0005-0000-0000-0000D03C0000}"/>
    <cellStyle name="Total 4 3 4 3" xfId="14395" xr:uid="{00000000-0005-0000-0000-0000D13C0000}"/>
    <cellStyle name="Total 4 3 5" xfId="9866" xr:uid="{00000000-0005-0000-0000-0000D23C0000}"/>
    <cellStyle name="Total 4 3 6" xfId="10817" xr:uid="{00000000-0005-0000-0000-0000D33C0000}"/>
    <cellStyle name="Total 4 4" xfId="4766" xr:uid="{00000000-0005-0000-0000-0000D43C0000}"/>
    <cellStyle name="Total 4 4 2" xfId="7720" xr:uid="{00000000-0005-0000-0000-0000D53C0000}"/>
    <cellStyle name="Total 4 4 2 2" xfId="12460" xr:uid="{00000000-0005-0000-0000-0000D63C0000}"/>
    <cellStyle name="Total 4 4 2 3" xfId="14989" xr:uid="{00000000-0005-0000-0000-0000D73C0000}"/>
    <cellStyle name="Total 4 4 3" xfId="10799" xr:uid="{00000000-0005-0000-0000-0000D83C0000}"/>
    <cellStyle name="Total 4 4 4" xfId="8981" xr:uid="{00000000-0005-0000-0000-0000D93C0000}"/>
    <cellStyle name="Total 4 5" xfId="6046" xr:uid="{00000000-0005-0000-0000-0000DA3C0000}"/>
    <cellStyle name="Total 4 5 2" xfId="10960" xr:uid="{00000000-0005-0000-0000-0000DB3C0000}"/>
    <cellStyle name="Total 40" xfId="1995" xr:uid="{00000000-0005-0000-0000-0000DC3C0000}"/>
    <cellStyle name="Total 40 2" xfId="2840" xr:uid="{00000000-0005-0000-0000-0000DD3C0000}"/>
    <cellStyle name="Total 40 2 2" xfId="5638" xr:uid="{00000000-0005-0000-0000-0000DE3C0000}"/>
    <cellStyle name="Total 40 2 2 2" xfId="8588" xr:uid="{00000000-0005-0000-0000-0000DF3C0000}"/>
    <cellStyle name="Total 40 2 2 2 2" xfId="13328" xr:uid="{00000000-0005-0000-0000-0000E03C0000}"/>
    <cellStyle name="Total 40 2 2 2 3" xfId="15857" xr:uid="{00000000-0005-0000-0000-0000E13C0000}"/>
    <cellStyle name="Total 40 2 3" xfId="5192" xr:uid="{00000000-0005-0000-0000-0000E23C0000}"/>
    <cellStyle name="Total 40 2 3 2" xfId="8144" xr:uid="{00000000-0005-0000-0000-0000E33C0000}"/>
    <cellStyle name="Total 40 2 3 2 2" xfId="12884" xr:uid="{00000000-0005-0000-0000-0000E43C0000}"/>
    <cellStyle name="Total 40 2 3 2 3" xfId="15413" xr:uid="{00000000-0005-0000-0000-0000E53C0000}"/>
    <cellStyle name="Total 40 2 4" xfId="6043" xr:uid="{00000000-0005-0000-0000-0000E63C0000}"/>
    <cellStyle name="Total 40 2 4 2" xfId="10957" xr:uid="{00000000-0005-0000-0000-0000E73C0000}"/>
    <cellStyle name="Total 40 2 5" xfId="7090" xr:uid="{00000000-0005-0000-0000-0000E83C0000}"/>
    <cellStyle name="Total 40 2 5 2" xfId="11859" xr:uid="{00000000-0005-0000-0000-0000E93C0000}"/>
    <cellStyle name="Total 40 2 5 3" xfId="14398" xr:uid="{00000000-0005-0000-0000-0000EA3C0000}"/>
    <cellStyle name="Total 40 2 6" xfId="9869" xr:uid="{00000000-0005-0000-0000-0000EB3C0000}"/>
    <cellStyle name="Total 40 2 7" xfId="10860" xr:uid="{00000000-0005-0000-0000-0000EC3C0000}"/>
    <cellStyle name="Total 40 3" xfId="2839" xr:uid="{00000000-0005-0000-0000-0000ED3C0000}"/>
    <cellStyle name="Total 40 3 2" xfId="5637" xr:uid="{00000000-0005-0000-0000-0000EE3C0000}"/>
    <cellStyle name="Total 40 3 2 2" xfId="8587" xr:uid="{00000000-0005-0000-0000-0000EF3C0000}"/>
    <cellStyle name="Total 40 3 2 2 2" xfId="13327" xr:uid="{00000000-0005-0000-0000-0000F03C0000}"/>
    <cellStyle name="Total 40 3 2 2 3" xfId="15856" xr:uid="{00000000-0005-0000-0000-0000F13C0000}"/>
    <cellStyle name="Total 40 3 3" xfId="5191" xr:uid="{00000000-0005-0000-0000-0000F23C0000}"/>
    <cellStyle name="Total 40 3 3 2" xfId="8143" xr:uid="{00000000-0005-0000-0000-0000F33C0000}"/>
    <cellStyle name="Total 40 3 3 2 2" xfId="12883" xr:uid="{00000000-0005-0000-0000-0000F43C0000}"/>
    <cellStyle name="Total 40 3 3 2 3" xfId="15412" xr:uid="{00000000-0005-0000-0000-0000F53C0000}"/>
    <cellStyle name="Total 40 3 4" xfId="7089" xr:uid="{00000000-0005-0000-0000-0000F63C0000}"/>
    <cellStyle name="Total 40 3 4 2" xfId="11858" xr:uid="{00000000-0005-0000-0000-0000F73C0000}"/>
    <cellStyle name="Total 40 3 4 3" xfId="14397" xr:uid="{00000000-0005-0000-0000-0000F83C0000}"/>
    <cellStyle name="Total 40 3 5" xfId="9868" xr:uid="{00000000-0005-0000-0000-0000F93C0000}"/>
    <cellStyle name="Total 40 3 6" xfId="10818" xr:uid="{00000000-0005-0000-0000-0000FA3C0000}"/>
    <cellStyle name="Total 40 4" xfId="4767" xr:uid="{00000000-0005-0000-0000-0000FB3C0000}"/>
    <cellStyle name="Total 40 4 2" xfId="7721" xr:uid="{00000000-0005-0000-0000-0000FC3C0000}"/>
    <cellStyle name="Total 40 4 2 2" xfId="12461" xr:uid="{00000000-0005-0000-0000-0000FD3C0000}"/>
    <cellStyle name="Total 40 4 2 3" xfId="14990" xr:uid="{00000000-0005-0000-0000-0000FE3C0000}"/>
    <cellStyle name="Total 40 4 3" xfId="10800" xr:uid="{00000000-0005-0000-0000-0000FF3C0000}"/>
    <cellStyle name="Total 40 4 4" xfId="9903" xr:uid="{00000000-0005-0000-0000-0000003D0000}"/>
    <cellStyle name="Total 40 5" xfId="6044" xr:uid="{00000000-0005-0000-0000-0000013D0000}"/>
    <cellStyle name="Total 40 5 2" xfId="10958" xr:uid="{00000000-0005-0000-0000-0000023D0000}"/>
    <cellStyle name="Total 41" xfId="1996" xr:uid="{00000000-0005-0000-0000-0000033D0000}"/>
    <cellStyle name="Total 41 2" xfId="2842" xr:uid="{00000000-0005-0000-0000-0000043D0000}"/>
    <cellStyle name="Total 41 2 2" xfId="5640" xr:uid="{00000000-0005-0000-0000-0000053D0000}"/>
    <cellStyle name="Total 41 2 2 2" xfId="8590" xr:uid="{00000000-0005-0000-0000-0000063D0000}"/>
    <cellStyle name="Total 41 2 2 2 2" xfId="13330" xr:uid="{00000000-0005-0000-0000-0000073D0000}"/>
    <cellStyle name="Total 41 2 2 2 3" xfId="15859" xr:uid="{00000000-0005-0000-0000-0000083D0000}"/>
    <cellStyle name="Total 41 2 3" xfId="5194" xr:uid="{00000000-0005-0000-0000-0000093D0000}"/>
    <cellStyle name="Total 41 2 3 2" xfId="8146" xr:uid="{00000000-0005-0000-0000-00000A3D0000}"/>
    <cellStyle name="Total 41 2 3 2 2" xfId="12886" xr:uid="{00000000-0005-0000-0000-00000B3D0000}"/>
    <cellStyle name="Total 41 2 3 2 3" xfId="15415" xr:uid="{00000000-0005-0000-0000-00000C3D0000}"/>
    <cellStyle name="Total 41 2 4" xfId="6041" xr:uid="{00000000-0005-0000-0000-00000D3D0000}"/>
    <cellStyle name="Total 41 2 4 2" xfId="10955" xr:uid="{00000000-0005-0000-0000-00000E3D0000}"/>
    <cellStyle name="Total 41 2 5" xfId="7092" xr:uid="{00000000-0005-0000-0000-00000F3D0000}"/>
    <cellStyle name="Total 41 2 5 2" xfId="11861" xr:uid="{00000000-0005-0000-0000-0000103D0000}"/>
    <cellStyle name="Total 41 2 5 3" xfId="14400" xr:uid="{00000000-0005-0000-0000-0000113D0000}"/>
    <cellStyle name="Total 41 2 6" xfId="9871" xr:uid="{00000000-0005-0000-0000-0000123D0000}"/>
    <cellStyle name="Total 41 2 7" xfId="9259" xr:uid="{00000000-0005-0000-0000-0000133D0000}"/>
    <cellStyle name="Total 41 3" xfId="2841" xr:uid="{00000000-0005-0000-0000-0000143D0000}"/>
    <cellStyle name="Total 41 3 2" xfId="5639" xr:uid="{00000000-0005-0000-0000-0000153D0000}"/>
    <cellStyle name="Total 41 3 2 2" xfId="8589" xr:uid="{00000000-0005-0000-0000-0000163D0000}"/>
    <cellStyle name="Total 41 3 2 2 2" xfId="13329" xr:uid="{00000000-0005-0000-0000-0000173D0000}"/>
    <cellStyle name="Total 41 3 2 2 3" xfId="15858" xr:uid="{00000000-0005-0000-0000-0000183D0000}"/>
    <cellStyle name="Total 41 3 3" xfId="5193" xr:uid="{00000000-0005-0000-0000-0000193D0000}"/>
    <cellStyle name="Total 41 3 3 2" xfId="8145" xr:uid="{00000000-0005-0000-0000-00001A3D0000}"/>
    <cellStyle name="Total 41 3 3 2 2" xfId="12885" xr:uid="{00000000-0005-0000-0000-00001B3D0000}"/>
    <cellStyle name="Total 41 3 3 2 3" xfId="15414" xr:uid="{00000000-0005-0000-0000-00001C3D0000}"/>
    <cellStyle name="Total 41 3 4" xfId="7091" xr:uid="{00000000-0005-0000-0000-00001D3D0000}"/>
    <cellStyle name="Total 41 3 4 2" xfId="11860" xr:uid="{00000000-0005-0000-0000-00001E3D0000}"/>
    <cellStyle name="Total 41 3 4 3" xfId="14399" xr:uid="{00000000-0005-0000-0000-00001F3D0000}"/>
    <cellStyle name="Total 41 3 5" xfId="9870" xr:uid="{00000000-0005-0000-0000-0000203D0000}"/>
    <cellStyle name="Total 41 3 6" xfId="10905" xr:uid="{00000000-0005-0000-0000-0000213D0000}"/>
    <cellStyle name="Total 41 4" xfId="4768" xr:uid="{00000000-0005-0000-0000-0000223D0000}"/>
    <cellStyle name="Total 41 4 2" xfId="7722" xr:uid="{00000000-0005-0000-0000-0000233D0000}"/>
    <cellStyle name="Total 41 4 2 2" xfId="12462" xr:uid="{00000000-0005-0000-0000-0000243D0000}"/>
    <cellStyle name="Total 41 4 2 3" xfId="14991" xr:uid="{00000000-0005-0000-0000-0000253D0000}"/>
    <cellStyle name="Total 41 4 3" xfId="10801" xr:uid="{00000000-0005-0000-0000-0000263D0000}"/>
    <cellStyle name="Total 41 4 4" xfId="8980" xr:uid="{00000000-0005-0000-0000-0000273D0000}"/>
    <cellStyle name="Total 41 5" xfId="6042" xr:uid="{00000000-0005-0000-0000-0000283D0000}"/>
    <cellStyle name="Total 41 5 2" xfId="10956" xr:uid="{00000000-0005-0000-0000-0000293D0000}"/>
    <cellStyle name="Total 42" xfId="1997" xr:uid="{00000000-0005-0000-0000-00002A3D0000}"/>
    <cellStyle name="Total 42 2" xfId="2844" xr:uid="{00000000-0005-0000-0000-00002B3D0000}"/>
    <cellStyle name="Total 42 2 2" xfId="5642" xr:uid="{00000000-0005-0000-0000-00002C3D0000}"/>
    <cellStyle name="Total 42 2 2 2" xfId="8592" xr:uid="{00000000-0005-0000-0000-00002D3D0000}"/>
    <cellStyle name="Total 42 2 2 2 2" xfId="13332" xr:uid="{00000000-0005-0000-0000-00002E3D0000}"/>
    <cellStyle name="Total 42 2 2 2 3" xfId="15861" xr:uid="{00000000-0005-0000-0000-00002F3D0000}"/>
    <cellStyle name="Total 42 2 3" xfId="5196" xr:uid="{00000000-0005-0000-0000-0000303D0000}"/>
    <cellStyle name="Total 42 2 3 2" xfId="8148" xr:uid="{00000000-0005-0000-0000-0000313D0000}"/>
    <cellStyle name="Total 42 2 3 2 2" xfId="12888" xr:uid="{00000000-0005-0000-0000-0000323D0000}"/>
    <cellStyle name="Total 42 2 3 2 3" xfId="15417" xr:uid="{00000000-0005-0000-0000-0000333D0000}"/>
    <cellStyle name="Total 42 2 4" xfId="6039" xr:uid="{00000000-0005-0000-0000-0000343D0000}"/>
    <cellStyle name="Total 42 2 4 2" xfId="10953" xr:uid="{00000000-0005-0000-0000-0000353D0000}"/>
    <cellStyle name="Total 42 2 5" xfId="7094" xr:uid="{00000000-0005-0000-0000-0000363D0000}"/>
    <cellStyle name="Total 42 2 5 2" xfId="11863" xr:uid="{00000000-0005-0000-0000-0000373D0000}"/>
    <cellStyle name="Total 42 2 5 3" xfId="14402" xr:uid="{00000000-0005-0000-0000-0000383D0000}"/>
    <cellStyle name="Total 42 2 6" xfId="9873" xr:uid="{00000000-0005-0000-0000-0000393D0000}"/>
    <cellStyle name="Total 42 2 7" xfId="10815" xr:uid="{00000000-0005-0000-0000-00003A3D0000}"/>
    <cellStyle name="Total 42 3" xfId="2843" xr:uid="{00000000-0005-0000-0000-00003B3D0000}"/>
    <cellStyle name="Total 42 3 2" xfId="5641" xr:uid="{00000000-0005-0000-0000-00003C3D0000}"/>
    <cellStyle name="Total 42 3 2 2" xfId="8591" xr:uid="{00000000-0005-0000-0000-00003D3D0000}"/>
    <cellStyle name="Total 42 3 2 2 2" xfId="13331" xr:uid="{00000000-0005-0000-0000-00003E3D0000}"/>
    <cellStyle name="Total 42 3 2 2 3" xfId="15860" xr:uid="{00000000-0005-0000-0000-00003F3D0000}"/>
    <cellStyle name="Total 42 3 3" xfId="5195" xr:uid="{00000000-0005-0000-0000-0000403D0000}"/>
    <cellStyle name="Total 42 3 3 2" xfId="8147" xr:uid="{00000000-0005-0000-0000-0000413D0000}"/>
    <cellStyle name="Total 42 3 3 2 2" xfId="12887" xr:uid="{00000000-0005-0000-0000-0000423D0000}"/>
    <cellStyle name="Total 42 3 3 2 3" xfId="15416" xr:uid="{00000000-0005-0000-0000-0000433D0000}"/>
    <cellStyle name="Total 42 3 4" xfId="7093" xr:uid="{00000000-0005-0000-0000-0000443D0000}"/>
    <cellStyle name="Total 42 3 4 2" xfId="11862" xr:uid="{00000000-0005-0000-0000-0000453D0000}"/>
    <cellStyle name="Total 42 3 4 3" xfId="14401" xr:uid="{00000000-0005-0000-0000-0000463D0000}"/>
    <cellStyle name="Total 42 3 5" xfId="9872" xr:uid="{00000000-0005-0000-0000-0000473D0000}"/>
    <cellStyle name="Total 42 3 6" xfId="10902" xr:uid="{00000000-0005-0000-0000-0000483D0000}"/>
    <cellStyle name="Total 42 4" xfId="4769" xr:uid="{00000000-0005-0000-0000-0000493D0000}"/>
    <cellStyle name="Total 42 4 2" xfId="7723" xr:uid="{00000000-0005-0000-0000-00004A3D0000}"/>
    <cellStyle name="Total 42 4 2 2" xfId="12463" xr:uid="{00000000-0005-0000-0000-00004B3D0000}"/>
    <cellStyle name="Total 42 4 2 3" xfId="14992" xr:uid="{00000000-0005-0000-0000-00004C3D0000}"/>
    <cellStyle name="Total 42 4 3" xfId="10802" xr:uid="{00000000-0005-0000-0000-00004D3D0000}"/>
    <cellStyle name="Total 42 4 4" xfId="9902" xr:uid="{00000000-0005-0000-0000-00004E3D0000}"/>
    <cellStyle name="Total 42 5" xfId="6040" xr:uid="{00000000-0005-0000-0000-00004F3D0000}"/>
    <cellStyle name="Total 42 5 2" xfId="10954" xr:uid="{00000000-0005-0000-0000-0000503D0000}"/>
    <cellStyle name="Total 43" xfId="1998" xr:uid="{00000000-0005-0000-0000-0000513D0000}"/>
    <cellStyle name="Total 43 2" xfId="2846" xr:uid="{00000000-0005-0000-0000-0000523D0000}"/>
    <cellStyle name="Total 43 2 2" xfId="5644" xr:uid="{00000000-0005-0000-0000-0000533D0000}"/>
    <cellStyle name="Total 43 2 2 2" xfId="8594" xr:uid="{00000000-0005-0000-0000-0000543D0000}"/>
    <cellStyle name="Total 43 2 2 2 2" xfId="13334" xr:uid="{00000000-0005-0000-0000-0000553D0000}"/>
    <cellStyle name="Total 43 2 2 2 3" xfId="15863" xr:uid="{00000000-0005-0000-0000-0000563D0000}"/>
    <cellStyle name="Total 43 2 3" xfId="5198" xr:uid="{00000000-0005-0000-0000-0000573D0000}"/>
    <cellStyle name="Total 43 2 3 2" xfId="8150" xr:uid="{00000000-0005-0000-0000-0000583D0000}"/>
    <cellStyle name="Total 43 2 3 2 2" xfId="12890" xr:uid="{00000000-0005-0000-0000-0000593D0000}"/>
    <cellStyle name="Total 43 2 3 2 3" xfId="15419" xr:uid="{00000000-0005-0000-0000-00005A3D0000}"/>
    <cellStyle name="Total 43 2 4" xfId="6037" xr:uid="{00000000-0005-0000-0000-00005B3D0000}"/>
    <cellStyle name="Total 43 2 4 2" xfId="10951" xr:uid="{00000000-0005-0000-0000-00005C3D0000}"/>
    <cellStyle name="Total 43 2 5" xfId="7096" xr:uid="{00000000-0005-0000-0000-00005D3D0000}"/>
    <cellStyle name="Total 43 2 5 2" xfId="11865" xr:uid="{00000000-0005-0000-0000-00005E3D0000}"/>
    <cellStyle name="Total 43 2 5 3" xfId="14404" xr:uid="{00000000-0005-0000-0000-00005F3D0000}"/>
    <cellStyle name="Total 43 2 6" xfId="9875" xr:uid="{00000000-0005-0000-0000-0000603D0000}"/>
    <cellStyle name="Total 43 2 7" xfId="10816" xr:uid="{00000000-0005-0000-0000-0000613D0000}"/>
    <cellStyle name="Total 43 3" xfId="2845" xr:uid="{00000000-0005-0000-0000-0000623D0000}"/>
    <cellStyle name="Total 43 3 2" xfId="5643" xr:uid="{00000000-0005-0000-0000-0000633D0000}"/>
    <cellStyle name="Total 43 3 2 2" xfId="8593" xr:uid="{00000000-0005-0000-0000-0000643D0000}"/>
    <cellStyle name="Total 43 3 2 2 2" xfId="13333" xr:uid="{00000000-0005-0000-0000-0000653D0000}"/>
    <cellStyle name="Total 43 3 2 2 3" xfId="15862" xr:uid="{00000000-0005-0000-0000-0000663D0000}"/>
    <cellStyle name="Total 43 3 3" xfId="5197" xr:uid="{00000000-0005-0000-0000-0000673D0000}"/>
    <cellStyle name="Total 43 3 3 2" xfId="8149" xr:uid="{00000000-0005-0000-0000-0000683D0000}"/>
    <cellStyle name="Total 43 3 3 2 2" xfId="12889" xr:uid="{00000000-0005-0000-0000-0000693D0000}"/>
    <cellStyle name="Total 43 3 3 2 3" xfId="15418" xr:uid="{00000000-0005-0000-0000-00006A3D0000}"/>
    <cellStyle name="Total 43 3 4" xfId="7095" xr:uid="{00000000-0005-0000-0000-00006B3D0000}"/>
    <cellStyle name="Total 43 3 4 2" xfId="11864" xr:uid="{00000000-0005-0000-0000-00006C3D0000}"/>
    <cellStyle name="Total 43 3 4 3" xfId="14403" xr:uid="{00000000-0005-0000-0000-00006D3D0000}"/>
    <cellStyle name="Total 43 3 5" xfId="9874" xr:uid="{00000000-0005-0000-0000-00006E3D0000}"/>
    <cellStyle name="Total 43 3 6" xfId="10857" xr:uid="{00000000-0005-0000-0000-00006F3D0000}"/>
    <cellStyle name="Total 43 4" xfId="4770" xr:uid="{00000000-0005-0000-0000-0000703D0000}"/>
    <cellStyle name="Total 43 4 2" xfId="7724" xr:uid="{00000000-0005-0000-0000-0000713D0000}"/>
    <cellStyle name="Total 43 4 2 2" xfId="12464" xr:uid="{00000000-0005-0000-0000-0000723D0000}"/>
    <cellStyle name="Total 43 4 2 3" xfId="14993" xr:uid="{00000000-0005-0000-0000-0000733D0000}"/>
    <cellStyle name="Total 43 4 3" xfId="10803" xr:uid="{00000000-0005-0000-0000-0000743D0000}"/>
    <cellStyle name="Total 43 4 4" xfId="8979" xr:uid="{00000000-0005-0000-0000-0000753D0000}"/>
    <cellStyle name="Total 43 5" xfId="6038" xr:uid="{00000000-0005-0000-0000-0000763D0000}"/>
    <cellStyle name="Total 43 5 2" xfId="10952" xr:uid="{00000000-0005-0000-0000-0000773D0000}"/>
    <cellStyle name="Total 44" xfId="1999" xr:uid="{00000000-0005-0000-0000-0000783D0000}"/>
    <cellStyle name="Total 44 2" xfId="2848" xr:uid="{00000000-0005-0000-0000-0000793D0000}"/>
    <cellStyle name="Total 44 2 2" xfId="5646" xr:uid="{00000000-0005-0000-0000-00007A3D0000}"/>
    <cellStyle name="Total 44 2 2 2" xfId="8596" xr:uid="{00000000-0005-0000-0000-00007B3D0000}"/>
    <cellStyle name="Total 44 2 2 2 2" xfId="13336" xr:uid="{00000000-0005-0000-0000-00007C3D0000}"/>
    <cellStyle name="Total 44 2 2 2 3" xfId="15865" xr:uid="{00000000-0005-0000-0000-00007D3D0000}"/>
    <cellStyle name="Total 44 2 3" xfId="5200" xr:uid="{00000000-0005-0000-0000-00007E3D0000}"/>
    <cellStyle name="Total 44 2 3 2" xfId="8152" xr:uid="{00000000-0005-0000-0000-00007F3D0000}"/>
    <cellStyle name="Total 44 2 3 2 2" xfId="12892" xr:uid="{00000000-0005-0000-0000-0000803D0000}"/>
    <cellStyle name="Total 44 2 3 2 3" xfId="15421" xr:uid="{00000000-0005-0000-0000-0000813D0000}"/>
    <cellStyle name="Total 44 2 4" xfId="6035" xr:uid="{00000000-0005-0000-0000-0000823D0000}"/>
    <cellStyle name="Total 44 2 4 2" xfId="10949" xr:uid="{00000000-0005-0000-0000-0000833D0000}"/>
    <cellStyle name="Total 44 2 5" xfId="7098" xr:uid="{00000000-0005-0000-0000-0000843D0000}"/>
    <cellStyle name="Total 44 2 5 2" xfId="11867" xr:uid="{00000000-0005-0000-0000-0000853D0000}"/>
    <cellStyle name="Total 44 2 5 3" xfId="14406" xr:uid="{00000000-0005-0000-0000-0000863D0000}"/>
    <cellStyle name="Total 44 2 6" xfId="9877" xr:uid="{00000000-0005-0000-0000-0000873D0000}"/>
    <cellStyle name="Total 44 2 7" xfId="10903" xr:uid="{00000000-0005-0000-0000-0000883D0000}"/>
    <cellStyle name="Total 44 3" xfId="2847" xr:uid="{00000000-0005-0000-0000-0000893D0000}"/>
    <cellStyle name="Total 44 3 2" xfId="5645" xr:uid="{00000000-0005-0000-0000-00008A3D0000}"/>
    <cellStyle name="Total 44 3 2 2" xfId="8595" xr:uid="{00000000-0005-0000-0000-00008B3D0000}"/>
    <cellStyle name="Total 44 3 2 2 2" xfId="13335" xr:uid="{00000000-0005-0000-0000-00008C3D0000}"/>
    <cellStyle name="Total 44 3 2 2 3" xfId="15864" xr:uid="{00000000-0005-0000-0000-00008D3D0000}"/>
    <cellStyle name="Total 44 3 3" xfId="5199" xr:uid="{00000000-0005-0000-0000-00008E3D0000}"/>
    <cellStyle name="Total 44 3 3 2" xfId="8151" xr:uid="{00000000-0005-0000-0000-00008F3D0000}"/>
    <cellStyle name="Total 44 3 3 2 2" xfId="12891" xr:uid="{00000000-0005-0000-0000-0000903D0000}"/>
    <cellStyle name="Total 44 3 3 2 3" xfId="15420" xr:uid="{00000000-0005-0000-0000-0000913D0000}"/>
    <cellStyle name="Total 44 3 4" xfId="7097" xr:uid="{00000000-0005-0000-0000-0000923D0000}"/>
    <cellStyle name="Total 44 3 4 2" xfId="11866" xr:uid="{00000000-0005-0000-0000-0000933D0000}"/>
    <cellStyle name="Total 44 3 4 3" xfId="14405" xr:uid="{00000000-0005-0000-0000-0000943D0000}"/>
    <cellStyle name="Total 44 3 5" xfId="9876" xr:uid="{00000000-0005-0000-0000-0000953D0000}"/>
    <cellStyle name="Total 44 3 6" xfId="10858" xr:uid="{00000000-0005-0000-0000-0000963D0000}"/>
    <cellStyle name="Total 44 4" xfId="4771" xr:uid="{00000000-0005-0000-0000-0000973D0000}"/>
    <cellStyle name="Total 44 4 2" xfId="7725" xr:uid="{00000000-0005-0000-0000-0000983D0000}"/>
    <cellStyle name="Total 44 4 2 2" xfId="12465" xr:uid="{00000000-0005-0000-0000-0000993D0000}"/>
    <cellStyle name="Total 44 4 2 3" xfId="14994" xr:uid="{00000000-0005-0000-0000-00009A3D0000}"/>
    <cellStyle name="Total 44 4 3" xfId="10804" xr:uid="{00000000-0005-0000-0000-00009B3D0000}"/>
    <cellStyle name="Total 44 4 4" xfId="9901" xr:uid="{00000000-0005-0000-0000-00009C3D0000}"/>
    <cellStyle name="Total 44 5" xfId="6036" xr:uid="{00000000-0005-0000-0000-00009D3D0000}"/>
    <cellStyle name="Total 44 5 2" xfId="10950" xr:uid="{00000000-0005-0000-0000-00009E3D0000}"/>
    <cellStyle name="Total 5" xfId="2000" xr:uid="{00000000-0005-0000-0000-00009F3D0000}"/>
    <cellStyle name="Total 5 2" xfId="2850" xr:uid="{00000000-0005-0000-0000-0000A03D0000}"/>
    <cellStyle name="Total 5 2 2" xfId="5648" xr:uid="{00000000-0005-0000-0000-0000A13D0000}"/>
    <cellStyle name="Total 5 2 2 2" xfId="8598" xr:uid="{00000000-0005-0000-0000-0000A23D0000}"/>
    <cellStyle name="Total 5 2 2 2 2" xfId="13338" xr:uid="{00000000-0005-0000-0000-0000A33D0000}"/>
    <cellStyle name="Total 5 2 2 2 3" xfId="15867" xr:uid="{00000000-0005-0000-0000-0000A43D0000}"/>
    <cellStyle name="Total 5 2 3" xfId="5202" xr:uid="{00000000-0005-0000-0000-0000A53D0000}"/>
    <cellStyle name="Total 5 2 3 2" xfId="8154" xr:uid="{00000000-0005-0000-0000-0000A63D0000}"/>
    <cellStyle name="Total 5 2 3 2 2" xfId="12894" xr:uid="{00000000-0005-0000-0000-0000A73D0000}"/>
    <cellStyle name="Total 5 2 3 2 3" xfId="15423" xr:uid="{00000000-0005-0000-0000-0000A83D0000}"/>
    <cellStyle name="Total 5 2 4" xfId="6033" xr:uid="{00000000-0005-0000-0000-0000A93D0000}"/>
    <cellStyle name="Total 5 2 4 2" xfId="10947" xr:uid="{00000000-0005-0000-0000-0000AA3D0000}"/>
    <cellStyle name="Total 5 2 5" xfId="7100" xr:uid="{00000000-0005-0000-0000-0000AB3D0000}"/>
    <cellStyle name="Total 5 2 5 2" xfId="11869" xr:uid="{00000000-0005-0000-0000-0000AC3D0000}"/>
    <cellStyle name="Total 5 2 5 3" xfId="14408" xr:uid="{00000000-0005-0000-0000-0000AD3D0000}"/>
    <cellStyle name="Total 5 2 6" xfId="9879" xr:uid="{00000000-0005-0000-0000-0000AE3D0000}"/>
    <cellStyle name="Total 5 2 7" xfId="10900" xr:uid="{00000000-0005-0000-0000-0000AF3D0000}"/>
    <cellStyle name="Total 5 3" xfId="2849" xr:uid="{00000000-0005-0000-0000-0000B03D0000}"/>
    <cellStyle name="Total 5 3 2" xfId="5647" xr:uid="{00000000-0005-0000-0000-0000B13D0000}"/>
    <cellStyle name="Total 5 3 2 2" xfId="8597" xr:uid="{00000000-0005-0000-0000-0000B23D0000}"/>
    <cellStyle name="Total 5 3 2 2 2" xfId="13337" xr:uid="{00000000-0005-0000-0000-0000B33D0000}"/>
    <cellStyle name="Total 5 3 2 2 3" xfId="15866" xr:uid="{00000000-0005-0000-0000-0000B43D0000}"/>
    <cellStyle name="Total 5 3 3" xfId="5201" xr:uid="{00000000-0005-0000-0000-0000B53D0000}"/>
    <cellStyle name="Total 5 3 3 2" xfId="8153" xr:uid="{00000000-0005-0000-0000-0000B63D0000}"/>
    <cellStyle name="Total 5 3 3 2 2" xfId="12893" xr:uid="{00000000-0005-0000-0000-0000B73D0000}"/>
    <cellStyle name="Total 5 3 3 2 3" xfId="15422" xr:uid="{00000000-0005-0000-0000-0000B83D0000}"/>
    <cellStyle name="Total 5 3 4" xfId="7099" xr:uid="{00000000-0005-0000-0000-0000B93D0000}"/>
    <cellStyle name="Total 5 3 4 2" xfId="11868" xr:uid="{00000000-0005-0000-0000-0000BA3D0000}"/>
    <cellStyle name="Total 5 3 4 3" xfId="14407" xr:uid="{00000000-0005-0000-0000-0000BB3D0000}"/>
    <cellStyle name="Total 5 3 5" xfId="9878" xr:uid="{00000000-0005-0000-0000-0000BC3D0000}"/>
    <cellStyle name="Total 5 3 6" xfId="9258" xr:uid="{00000000-0005-0000-0000-0000BD3D0000}"/>
    <cellStyle name="Total 5 4" xfId="4772" xr:uid="{00000000-0005-0000-0000-0000BE3D0000}"/>
    <cellStyle name="Total 5 4 2" xfId="7726" xr:uid="{00000000-0005-0000-0000-0000BF3D0000}"/>
    <cellStyle name="Total 5 4 2 2" xfId="12466" xr:uid="{00000000-0005-0000-0000-0000C03D0000}"/>
    <cellStyle name="Total 5 4 2 3" xfId="14995" xr:uid="{00000000-0005-0000-0000-0000C13D0000}"/>
    <cellStyle name="Total 5 4 3" xfId="10805" xr:uid="{00000000-0005-0000-0000-0000C23D0000}"/>
    <cellStyle name="Total 5 4 4" xfId="8978" xr:uid="{00000000-0005-0000-0000-0000C33D0000}"/>
    <cellStyle name="Total 5 5" xfId="6034" xr:uid="{00000000-0005-0000-0000-0000C43D0000}"/>
    <cellStyle name="Total 5 5 2" xfId="10948" xr:uid="{00000000-0005-0000-0000-0000C53D0000}"/>
    <cellStyle name="Total 6" xfId="2001" xr:uid="{00000000-0005-0000-0000-0000C63D0000}"/>
    <cellStyle name="Total 6 2" xfId="2852" xr:uid="{00000000-0005-0000-0000-0000C73D0000}"/>
    <cellStyle name="Total 6 2 2" xfId="5650" xr:uid="{00000000-0005-0000-0000-0000C83D0000}"/>
    <cellStyle name="Total 6 2 2 2" xfId="8600" xr:uid="{00000000-0005-0000-0000-0000C93D0000}"/>
    <cellStyle name="Total 6 2 2 2 2" xfId="13340" xr:uid="{00000000-0005-0000-0000-0000CA3D0000}"/>
    <cellStyle name="Total 6 2 2 2 3" xfId="15869" xr:uid="{00000000-0005-0000-0000-0000CB3D0000}"/>
    <cellStyle name="Total 6 2 3" xfId="5204" xr:uid="{00000000-0005-0000-0000-0000CC3D0000}"/>
    <cellStyle name="Total 6 2 3 2" xfId="8156" xr:uid="{00000000-0005-0000-0000-0000CD3D0000}"/>
    <cellStyle name="Total 6 2 3 2 2" xfId="12896" xr:uid="{00000000-0005-0000-0000-0000CE3D0000}"/>
    <cellStyle name="Total 6 2 3 2 3" xfId="15425" xr:uid="{00000000-0005-0000-0000-0000CF3D0000}"/>
    <cellStyle name="Total 6 2 4" xfId="6031" xr:uid="{00000000-0005-0000-0000-0000D03D0000}"/>
    <cellStyle name="Total 6 2 4 2" xfId="10945" xr:uid="{00000000-0005-0000-0000-0000D13D0000}"/>
    <cellStyle name="Total 6 2 5" xfId="7102" xr:uid="{00000000-0005-0000-0000-0000D23D0000}"/>
    <cellStyle name="Total 6 2 5 2" xfId="11871" xr:uid="{00000000-0005-0000-0000-0000D33D0000}"/>
    <cellStyle name="Total 6 2 5 3" xfId="14410" xr:uid="{00000000-0005-0000-0000-0000D43D0000}"/>
    <cellStyle name="Total 6 2 6" xfId="9881" xr:uid="{00000000-0005-0000-0000-0000D53D0000}"/>
    <cellStyle name="Total 6 2 7" xfId="10855" xr:uid="{00000000-0005-0000-0000-0000D63D0000}"/>
    <cellStyle name="Total 6 3" xfId="2851" xr:uid="{00000000-0005-0000-0000-0000D73D0000}"/>
    <cellStyle name="Total 6 3 2" xfId="5649" xr:uid="{00000000-0005-0000-0000-0000D83D0000}"/>
    <cellStyle name="Total 6 3 2 2" xfId="8599" xr:uid="{00000000-0005-0000-0000-0000D93D0000}"/>
    <cellStyle name="Total 6 3 2 2 2" xfId="13339" xr:uid="{00000000-0005-0000-0000-0000DA3D0000}"/>
    <cellStyle name="Total 6 3 2 2 3" xfId="15868" xr:uid="{00000000-0005-0000-0000-0000DB3D0000}"/>
    <cellStyle name="Total 6 3 3" xfId="5203" xr:uid="{00000000-0005-0000-0000-0000DC3D0000}"/>
    <cellStyle name="Total 6 3 3 2" xfId="8155" xr:uid="{00000000-0005-0000-0000-0000DD3D0000}"/>
    <cellStyle name="Total 6 3 3 2 2" xfId="12895" xr:uid="{00000000-0005-0000-0000-0000DE3D0000}"/>
    <cellStyle name="Total 6 3 3 2 3" xfId="15424" xr:uid="{00000000-0005-0000-0000-0000DF3D0000}"/>
    <cellStyle name="Total 6 3 4" xfId="7101" xr:uid="{00000000-0005-0000-0000-0000E03D0000}"/>
    <cellStyle name="Total 6 3 4 2" xfId="11870" xr:uid="{00000000-0005-0000-0000-0000E13D0000}"/>
    <cellStyle name="Total 6 3 4 3" xfId="14409" xr:uid="{00000000-0005-0000-0000-0000E23D0000}"/>
    <cellStyle name="Total 6 3 5" xfId="9880" xr:uid="{00000000-0005-0000-0000-0000E33D0000}"/>
    <cellStyle name="Total 6 3 6" xfId="10813" xr:uid="{00000000-0005-0000-0000-0000E43D0000}"/>
    <cellStyle name="Total 6 4" xfId="4773" xr:uid="{00000000-0005-0000-0000-0000E53D0000}"/>
    <cellStyle name="Total 6 4 2" xfId="7727" xr:uid="{00000000-0005-0000-0000-0000E63D0000}"/>
    <cellStyle name="Total 6 4 2 2" xfId="12467" xr:uid="{00000000-0005-0000-0000-0000E73D0000}"/>
    <cellStyle name="Total 6 4 2 3" xfId="14996" xr:uid="{00000000-0005-0000-0000-0000E83D0000}"/>
    <cellStyle name="Total 6 4 3" xfId="10806" xr:uid="{00000000-0005-0000-0000-0000E93D0000}"/>
    <cellStyle name="Total 6 4 4" xfId="9900" xr:uid="{00000000-0005-0000-0000-0000EA3D0000}"/>
    <cellStyle name="Total 6 5" xfId="6032" xr:uid="{00000000-0005-0000-0000-0000EB3D0000}"/>
    <cellStyle name="Total 6 5 2" xfId="10946" xr:uid="{00000000-0005-0000-0000-0000EC3D0000}"/>
    <cellStyle name="Total 7" xfId="2002" xr:uid="{00000000-0005-0000-0000-0000ED3D0000}"/>
    <cellStyle name="Total 7 2" xfId="2854" xr:uid="{00000000-0005-0000-0000-0000EE3D0000}"/>
    <cellStyle name="Total 7 2 2" xfId="5652" xr:uid="{00000000-0005-0000-0000-0000EF3D0000}"/>
    <cellStyle name="Total 7 2 2 2" xfId="8602" xr:uid="{00000000-0005-0000-0000-0000F03D0000}"/>
    <cellStyle name="Total 7 2 2 2 2" xfId="13342" xr:uid="{00000000-0005-0000-0000-0000F13D0000}"/>
    <cellStyle name="Total 7 2 2 2 3" xfId="15871" xr:uid="{00000000-0005-0000-0000-0000F23D0000}"/>
    <cellStyle name="Total 7 2 3" xfId="5206" xr:uid="{00000000-0005-0000-0000-0000F33D0000}"/>
    <cellStyle name="Total 7 2 3 2" xfId="8158" xr:uid="{00000000-0005-0000-0000-0000F43D0000}"/>
    <cellStyle name="Total 7 2 3 2 2" xfId="12898" xr:uid="{00000000-0005-0000-0000-0000F53D0000}"/>
    <cellStyle name="Total 7 2 3 2 3" xfId="15427" xr:uid="{00000000-0005-0000-0000-0000F63D0000}"/>
    <cellStyle name="Total 7 2 4" xfId="6029" xr:uid="{00000000-0005-0000-0000-0000F73D0000}"/>
    <cellStyle name="Total 7 2 4 2" xfId="10943" xr:uid="{00000000-0005-0000-0000-0000F83D0000}"/>
    <cellStyle name="Total 7 2 5" xfId="7104" xr:uid="{00000000-0005-0000-0000-0000F93D0000}"/>
    <cellStyle name="Total 7 2 5 2" xfId="11873" xr:uid="{00000000-0005-0000-0000-0000FA3D0000}"/>
    <cellStyle name="Total 7 2 5 3" xfId="14412" xr:uid="{00000000-0005-0000-0000-0000FB3D0000}"/>
    <cellStyle name="Total 7 2 6" xfId="9883" xr:uid="{00000000-0005-0000-0000-0000FC3D0000}"/>
    <cellStyle name="Total 7 2 7" xfId="10856" xr:uid="{00000000-0005-0000-0000-0000FD3D0000}"/>
    <cellStyle name="Total 7 3" xfId="2853" xr:uid="{00000000-0005-0000-0000-0000FE3D0000}"/>
    <cellStyle name="Total 7 3 2" xfId="5651" xr:uid="{00000000-0005-0000-0000-0000FF3D0000}"/>
    <cellStyle name="Total 7 3 2 2" xfId="8601" xr:uid="{00000000-0005-0000-0000-0000003E0000}"/>
    <cellStyle name="Total 7 3 2 2 2" xfId="13341" xr:uid="{00000000-0005-0000-0000-0000013E0000}"/>
    <cellStyle name="Total 7 3 2 2 3" xfId="15870" xr:uid="{00000000-0005-0000-0000-0000023E0000}"/>
    <cellStyle name="Total 7 3 3" xfId="5205" xr:uid="{00000000-0005-0000-0000-0000033E0000}"/>
    <cellStyle name="Total 7 3 3 2" xfId="8157" xr:uid="{00000000-0005-0000-0000-0000043E0000}"/>
    <cellStyle name="Total 7 3 3 2 2" xfId="12897" xr:uid="{00000000-0005-0000-0000-0000053E0000}"/>
    <cellStyle name="Total 7 3 3 2 3" xfId="15426" xr:uid="{00000000-0005-0000-0000-0000063E0000}"/>
    <cellStyle name="Total 7 3 4" xfId="7103" xr:uid="{00000000-0005-0000-0000-0000073E0000}"/>
    <cellStyle name="Total 7 3 4 2" xfId="11872" xr:uid="{00000000-0005-0000-0000-0000083E0000}"/>
    <cellStyle name="Total 7 3 4 3" xfId="14411" xr:uid="{00000000-0005-0000-0000-0000093E0000}"/>
    <cellStyle name="Total 7 3 5" xfId="9882" xr:uid="{00000000-0005-0000-0000-00000A3E0000}"/>
    <cellStyle name="Total 7 3 6" xfId="10814" xr:uid="{00000000-0005-0000-0000-00000B3E0000}"/>
    <cellStyle name="Total 7 4" xfId="4774" xr:uid="{00000000-0005-0000-0000-00000C3E0000}"/>
    <cellStyle name="Total 7 4 2" xfId="7728" xr:uid="{00000000-0005-0000-0000-00000D3E0000}"/>
    <cellStyle name="Total 7 4 2 2" xfId="12468" xr:uid="{00000000-0005-0000-0000-00000E3E0000}"/>
    <cellStyle name="Total 7 4 2 3" xfId="14997" xr:uid="{00000000-0005-0000-0000-00000F3E0000}"/>
    <cellStyle name="Total 7 4 3" xfId="10807" xr:uid="{00000000-0005-0000-0000-0000103E0000}"/>
    <cellStyle name="Total 7 4 4" xfId="8977" xr:uid="{00000000-0005-0000-0000-0000113E0000}"/>
    <cellStyle name="Total 7 5" xfId="6030" xr:uid="{00000000-0005-0000-0000-0000123E0000}"/>
    <cellStyle name="Total 7 5 2" xfId="10944" xr:uid="{00000000-0005-0000-0000-0000133E0000}"/>
    <cellStyle name="Total 8" xfId="2003" xr:uid="{00000000-0005-0000-0000-0000143E0000}"/>
    <cellStyle name="Total 8 2" xfId="2856" xr:uid="{00000000-0005-0000-0000-0000153E0000}"/>
    <cellStyle name="Total 8 2 2" xfId="5654" xr:uid="{00000000-0005-0000-0000-0000163E0000}"/>
    <cellStyle name="Total 8 2 2 2" xfId="8604" xr:uid="{00000000-0005-0000-0000-0000173E0000}"/>
    <cellStyle name="Total 8 2 2 2 2" xfId="13344" xr:uid="{00000000-0005-0000-0000-0000183E0000}"/>
    <cellStyle name="Total 8 2 2 2 3" xfId="15873" xr:uid="{00000000-0005-0000-0000-0000193E0000}"/>
    <cellStyle name="Total 8 2 3" xfId="5208" xr:uid="{00000000-0005-0000-0000-00001A3E0000}"/>
    <cellStyle name="Total 8 2 3 2" xfId="8160" xr:uid="{00000000-0005-0000-0000-00001B3E0000}"/>
    <cellStyle name="Total 8 2 3 2 2" xfId="12900" xr:uid="{00000000-0005-0000-0000-00001C3E0000}"/>
    <cellStyle name="Total 8 2 3 2 3" xfId="15429" xr:uid="{00000000-0005-0000-0000-00001D3E0000}"/>
    <cellStyle name="Total 8 2 4" xfId="6027" xr:uid="{00000000-0005-0000-0000-00001E3E0000}"/>
    <cellStyle name="Total 8 2 4 2" xfId="10941" xr:uid="{00000000-0005-0000-0000-00001F3E0000}"/>
    <cellStyle name="Total 8 2 5" xfId="7106" xr:uid="{00000000-0005-0000-0000-0000203E0000}"/>
    <cellStyle name="Total 8 2 5 2" xfId="11875" xr:uid="{00000000-0005-0000-0000-0000213E0000}"/>
    <cellStyle name="Total 8 2 5 3" xfId="14414" xr:uid="{00000000-0005-0000-0000-0000223E0000}"/>
    <cellStyle name="Total 8 2 6" xfId="9885" xr:uid="{00000000-0005-0000-0000-0000233E0000}"/>
    <cellStyle name="Total 8 2 7" xfId="9257" xr:uid="{00000000-0005-0000-0000-0000243E0000}"/>
    <cellStyle name="Total 8 3" xfId="2855" xr:uid="{00000000-0005-0000-0000-0000253E0000}"/>
    <cellStyle name="Total 8 3 2" xfId="5653" xr:uid="{00000000-0005-0000-0000-0000263E0000}"/>
    <cellStyle name="Total 8 3 2 2" xfId="8603" xr:uid="{00000000-0005-0000-0000-0000273E0000}"/>
    <cellStyle name="Total 8 3 2 2 2" xfId="13343" xr:uid="{00000000-0005-0000-0000-0000283E0000}"/>
    <cellStyle name="Total 8 3 2 2 3" xfId="15872" xr:uid="{00000000-0005-0000-0000-0000293E0000}"/>
    <cellStyle name="Total 8 3 3" xfId="5207" xr:uid="{00000000-0005-0000-0000-00002A3E0000}"/>
    <cellStyle name="Total 8 3 3 2" xfId="8159" xr:uid="{00000000-0005-0000-0000-00002B3E0000}"/>
    <cellStyle name="Total 8 3 3 2 2" xfId="12899" xr:uid="{00000000-0005-0000-0000-00002C3E0000}"/>
    <cellStyle name="Total 8 3 3 2 3" xfId="15428" xr:uid="{00000000-0005-0000-0000-00002D3E0000}"/>
    <cellStyle name="Total 8 3 4" xfId="7105" xr:uid="{00000000-0005-0000-0000-00002E3E0000}"/>
    <cellStyle name="Total 8 3 4 2" xfId="11874" xr:uid="{00000000-0005-0000-0000-00002F3E0000}"/>
    <cellStyle name="Total 8 3 4 3" xfId="14413" xr:uid="{00000000-0005-0000-0000-0000303E0000}"/>
    <cellStyle name="Total 8 3 5" xfId="9884" xr:uid="{00000000-0005-0000-0000-0000313E0000}"/>
    <cellStyle name="Total 8 3 6" xfId="10901" xr:uid="{00000000-0005-0000-0000-0000323E0000}"/>
    <cellStyle name="Total 8 4" xfId="4775" xr:uid="{00000000-0005-0000-0000-0000333E0000}"/>
    <cellStyle name="Total 8 4 2" xfId="7729" xr:uid="{00000000-0005-0000-0000-0000343E0000}"/>
    <cellStyle name="Total 8 4 2 2" xfId="12469" xr:uid="{00000000-0005-0000-0000-0000353E0000}"/>
    <cellStyle name="Total 8 4 2 3" xfId="14998" xr:uid="{00000000-0005-0000-0000-0000363E0000}"/>
    <cellStyle name="Total 8 4 3" xfId="10808" xr:uid="{00000000-0005-0000-0000-0000373E0000}"/>
    <cellStyle name="Total 8 4 4" xfId="9899" xr:uid="{00000000-0005-0000-0000-0000383E0000}"/>
    <cellStyle name="Total 8 5" xfId="6028" xr:uid="{00000000-0005-0000-0000-0000393E0000}"/>
    <cellStyle name="Total 8 5 2" xfId="10942" xr:uid="{00000000-0005-0000-0000-00003A3E0000}"/>
    <cellStyle name="Total 9" xfId="2004" xr:uid="{00000000-0005-0000-0000-00003B3E0000}"/>
    <cellStyle name="Total 9 2" xfId="2858" xr:uid="{00000000-0005-0000-0000-00003C3E0000}"/>
    <cellStyle name="Total 9 2 2" xfId="5656" xr:uid="{00000000-0005-0000-0000-00003D3E0000}"/>
    <cellStyle name="Total 9 2 2 2" xfId="8606" xr:uid="{00000000-0005-0000-0000-00003E3E0000}"/>
    <cellStyle name="Total 9 2 2 2 2" xfId="13346" xr:uid="{00000000-0005-0000-0000-00003F3E0000}"/>
    <cellStyle name="Total 9 2 2 2 3" xfId="15875" xr:uid="{00000000-0005-0000-0000-0000403E0000}"/>
    <cellStyle name="Total 9 2 3" xfId="5210" xr:uid="{00000000-0005-0000-0000-0000413E0000}"/>
    <cellStyle name="Total 9 2 3 2" xfId="8162" xr:uid="{00000000-0005-0000-0000-0000423E0000}"/>
    <cellStyle name="Total 9 2 3 2 2" xfId="12902" xr:uid="{00000000-0005-0000-0000-0000433E0000}"/>
    <cellStyle name="Total 9 2 3 2 3" xfId="15431" xr:uid="{00000000-0005-0000-0000-0000443E0000}"/>
    <cellStyle name="Total 9 2 4" xfId="6025" xr:uid="{00000000-0005-0000-0000-0000453E0000}"/>
    <cellStyle name="Total 9 2 4 2" xfId="10939" xr:uid="{00000000-0005-0000-0000-0000463E0000}"/>
    <cellStyle name="Total 9 2 5" xfId="7108" xr:uid="{00000000-0005-0000-0000-0000473E0000}"/>
    <cellStyle name="Total 9 2 5 2" xfId="11877" xr:uid="{00000000-0005-0000-0000-0000483E0000}"/>
    <cellStyle name="Total 9 2 5 3" xfId="14416" xr:uid="{00000000-0005-0000-0000-0000493E0000}"/>
    <cellStyle name="Total 9 2 6" xfId="9887" xr:uid="{00000000-0005-0000-0000-00004A3E0000}"/>
    <cellStyle name="Total 9 2 7" xfId="10812" xr:uid="{00000000-0005-0000-0000-00004B3E0000}"/>
    <cellStyle name="Total 9 3" xfId="2857" xr:uid="{00000000-0005-0000-0000-00004C3E0000}"/>
    <cellStyle name="Total 9 3 2" xfId="5655" xr:uid="{00000000-0005-0000-0000-00004D3E0000}"/>
    <cellStyle name="Total 9 3 2 2" xfId="8605" xr:uid="{00000000-0005-0000-0000-00004E3E0000}"/>
    <cellStyle name="Total 9 3 2 2 2" xfId="13345" xr:uid="{00000000-0005-0000-0000-00004F3E0000}"/>
    <cellStyle name="Total 9 3 2 2 3" xfId="15874" xr:uid="{00000000-0005-0000-0000-0000503E0000}"/>
    <cellStyle name="Total 9 3 3" xfId="5209" xr:uid="{00000000-0005-0000-0000-0000513E0000}"/>
    <cellStyle name="Total 9 3 3 2" xfId="8161" xr:uid="{00000000-0005-0000-0000-0000523E0000}"/>
    <cellStyle name="Total 9 3 3 2 2" xfId="12901" xr:uid="{00000000-0005-0000-0000-0000533E0000}"/>
    <cellStyle name="Total 9 3 3 2 3" xfId="15430" xr:uid="{00000000-0005-0000-0000-0000543E0000}"/>
    <cellStyle name="Total 9 3 4" xfId="7107" xr:uid="{00000000-0005-0000-0000-0000553E0000}"/>
    <cellStyle name="Total 9 3 4 2" xfId="11876" xr:uid="{00000000-0005-0000-0000-0000563E0000}"/>
    <cellStyle name="Total 9 3 4 3" xfId="14415" xr:uid="{00000000-0005-0000-0000-0000573E0000}"/>
    <cellStyle name="Total 9 3 5" xfId="9886" xr:uid="{00000000-0005-0000-0000-0000583E0000}"/>
    <cellStyle name="Total 9 3 6" xfId="10899" xr:uid="{00000000-0005-0000-0000-0000593E0000}"/>
    <cellStyle name="Total 9 4" xfId="4776" xr:uid="{00000000-0005-0000-0000-00005A3E0000}"/>
    <cellStyle name="Total 9 4 2" xfId="7730" xr:uid="{00000000-0005-0000-0000-00005B3E0000}"/>
    <cellStyle name="Total 9 4 2 2" xfId="12470" xr:uid="{00000000-0005-0000-0000-00005C3E0000}"/>
    <cellStyle name="Total 9 4 2 3" xfId="14999" xr:uid="{00000000-0005-0000-0000-00005D3E0000}"/>
    <cellStyle name="Total 9 4 3" xfId="10809" xr:uid="{00000000-0005-0000-0000-00005E3E0000}"/>
    <cellStyle name="Total 9 4 4" xfId="8976" xr:uid="{00000000-0005-0000-0000-00005F3E0000}"/>
    <cellStyle name="Total 9 5" xfId="6026" xr:uid="{00000000-0005-0000-0000-0000603E0000}"/>
    <cellStyle name="Total 9 5 2" xfId="10940" xr:uid="{00000000-0005-0000-0000-0000613E0000}"/>
    <cellStyle name="Warning Text" xfId="29" builtinId="11" customBuiltin="1"/>
    <cellStyle name="Warning Text 10" xfId="2005" xr:uid="{00000000-0005-0000-0000-0000633E0000}"/>
    <cellStyle name="Warning Text 11" xfId="2006" xr:uid="{00000000-0005-0000-0000-0000643E0000}"/>
    <cellStyle name="Warning Text 12" xfId="2007" xr:uid="{00000000-0005-0000-0000-0000653E0000}"/>
    <cellStyle name="Warning Text 13" xfId="2008" xr:uid="{00000000-0005-0000-0000-0000663E0000}"/>
    <cellStyle name="Warning Text 14" xfId="2009" xr:uid="{00000000-0005-0000-0000-0000673E0000}"/>
    <cellStyle name="Warning Text 15" xfId="2010" xr:uid="{00000000-0005-0000-0000-0000683E0000}"/>
    <cellStyle name="Warning Text 16" xfId="2011" xr:uid="{00000000-0005-0000-0000-0000693E0000}"/>
    <cellStyle name="Warning Text 17" xfId="2012" xr:uid="{00000000-0005-0000-0000-00006A3E0000}"/>
    <cellStyle name="Warning Text 18" xfId="2013" xr:uid="{00000000-0005-0000-0000-00006B3E0000}"/>
    <cellStyle name="Warning Text 19" xfId="2014" xr:uid="{00000000-0005-0000-0000-00006C3E0000}"/>
    <cellStyle name="Warning Text 2" xfId="2015" xr:uid="{00000000-0005-0000-0000-00006D3E0000}"/>
    <cellStyle name="Warning Text 20" xfId="2016" xr:uid="{00000000-0005-0000-0000-00006E3E0000}"/>
    <cellStyle name="Warning Text 21" xfId="2017" xr:uid="{00000000-0005-0000-0000-00006F3E0000}"/>
    <cellStyle name="Warning Text 22" xfId="2018" xr:uid="{00000000-0005-0000-0000-0000703E0000}"/>
    <cellStyle name="Warning Text 23" xfId="2019" xr:uid="{00000000-0005-0000-0000-0000713E0000}"/>
    <cellStyle name="Warning Text 24" xfId="2020" xr:uid="{00000000-0005-0000-0000-0000723E0000}"/>
    <cellStyle name="Warning Text 25" xfId="2021" xr:uid="{00000000-0005-0000-0000-0000733E0000}"/>
    <cellStyle name="Warning Text 26" xfId="2022" xr:uid="{00000000-0005-0000-0000-0000743E0000}"/>
    <cellStyle name="Warning Text 27" xfId="2023" xr:uid="{00000000-0005-0000-0000-0000753E0000}"/>
    <cellStyle name="Warning Text 28" xfId="2024" xr:uid="{00000000-0005-0000-0000-0000763E0000}"/>
    <cellStyle name="Warning Text 29" xfId="2025" xr:uid="{00000000-0005-0000-0000-0000773E0000}"/>
    <cellStyle name="Warning Text 3" xfId="2026" xr:uid="{00000000-0005-0000-0000-0000783E0000}"/>
    <cellStyle name="Warning Text 30" xfId="2027" xr:uid="{00000000-0005-0000-0000-0000793E0000}"/>
    <cellStyle name="Warning Text 31" xfId="2028" xr:uid="{00000000-0005-0000-0000-00007A3E0000}"/>
    <cellStyle name="Warning Text 32" xfId="2029" xr:uid="{00000000-0005-0000-0000-00007B3E0000}"/>
    <cellStyle name="Warning Text 33" xfId="2030" xr:uid="{00000000-0005-0000-0000-00007C3E0000}"/>
    <cellStyle name="Warning Text 34" xfId="2031" xr:uid="{00000000-0005-0000-0000-00007D3E0000}"/>
    <cellStyle name="Warning Text 35" xfId="2032" xr:uid="{00000000-0005-0000-0000-00007E3E0000}"/>
    <cellStyle name="Warning Text 36" xfId="2033" xr:uid="{00000000-0005-0000-0000-00007F3E0000}"/>
    <cellStyle name="Warning Text 37" xfId="2034" xr:uid="{00000000-0005-0000-0000-0000803E0000}"/>
    <cellStyle name="Warning Text 38" xfId="2035" xr:uid="{00000000-0005-0000-0000-0000813E0000}"/>
    <cellStyle name="Warning Text 39" xfId="2036" xr:uid="{00000000-0005-0000-0000-0000823E0000}"/>
    <cellStyle name="Warning Text 4" xfId="2037" xr:uid="{00000000-0005-0000-0000-0000833E0000}"/>
    <cellStyle name="Warning Text 40" xfId="2038" xr:uid="{00000000-0005-0000-0000-0000843E0000}"/>
    <cellStyle name="Warning Text 41" xfId="2039" xr:uid="{00000000-0005-0000-0000-0000853E0000}"/>
    <cellStyle name="Warning Text 42" xfId="2040" xr:uid="{00000000-0005-0000-0000-0000863E0000}"/>
    <cellStyle name="Warning Text 43" xfId="2041" xr:uid="{00000000-0005-0000-0000-0000873E0000}"/>
    <cellStyle name="Warning Text 44" xfId="2042" xr:uid="{00000000-0005-0000-0000-0000883E0000}"/>
    <cellStyle name="Warning Text 5" xfId="2043" xr:uid="{00000000-0005-0000-0000-0000893E0000}"/>
    <cellStyle name="Warning Text 6" xfId="2044" xr:uid="{00000000-0005-0000-0000-00008A3E0000}"/>
    <cellStyle name="Warning Text 7" xfId="2045" xr:uid="{00000000-0005-0000-0000-00008B3E0000}"/>
    <cellStyle name="Warning Text 8" xfId="2046" xr:uid="{00000000-0005-0000-0000-00008C3E0000}"/>
    <cellStyle name="Warning Text 9" xfId="2047" xr:uid="{00000000-0005-0000-0000-00008D3E0000}"/>
    <cellStyle name="뷭?_BOOKSHIP_ 인원 " xfId="2859" xr:uid="{00000000-0005-0000-0000-00008E3E0000}"/>
    <cellStyle name="콤마 [0]_ 비목별 월별기술 " xfId="2860" xr:uid="{00000000-0005-0000-0000-00008F3E0000}"/>
    <cellStyle name="콤마_ 비목별 월별기술 " xfId="2861" xr:uid="{00000000-0005-0000-0000-0000903E0000}"/>
    <cellStyle name="통화 [0]_ 비목별 월별기술 " xfId="2862" xr:uid="{00000000-0005-0000-0000-0000913E0000}"/>
    <cellStyle name="통화_ 비목별 월별기술 " xfId="2863" xr:uid="{00000000-0005-0000-0000-0000923E0000}"/>
    <cellStyle name="표준_ 1-3 " xfId="2864" xr:uid="{00000000-0005-0000-0000-0000933E0000}"/>
    <cellStyle name="好" xfId="2865" xr:uid="{00000000-0005-0000-0000-0000943E0000}"/>
    <cellStyle name="好 2" xfId="4532" xr:uid="{00000000-0005-0000-0000-0000953E0000}"/>
    <cellStyle name="差" xfId="2866" xr:uid="{00000000-0005-0000-0000-0000963E0000}"/>
    <cellStyle name="差 2" xfId="4533" xr:uid="{00000000-0005-0000-0000-0000973E0000}"/>
    <cellStyle name="常规 2" xfId="2867" xr:uid="{00000000-0005-0000-0000-0000983E0000}"/>
    <cellStyle name="常规 2 2" xfId="4534" xr:uid="{00000000-0005-0000-0000-0000993E0000}"/>
    <cellStyle name="常规_(R410A)内销数码中型机明细表(1027)重发-开利" xfId="2868" xr:uid="{00000000-0005-0000-0000-00009A3E0000}"/>
    <cellStyle name="强调文字颜色 1" xfId="2869" xr:uid="{00000000-0005-0000-0000-00009B3E0000}"/>
    <cellStyle name="强调文字颜色 1 2" xfId="4535" xr:uid="{00000000-0005-0000-0000-00009C3E0000}"/>
    <cellStyle name="强调文字颜色 2" xfId="2870" xr:uid="{00000000-0005-0000-0000-00009D3E0000}"/>
    <cellStyle name="强调文字颜色 2 2" xfId="4536" xr:uid="{00000000-0005-0000-0000-00009E3E0000}"/>
    <cellStyle name="强调文字颜色 3" xfId="2871" xr:uid="{00000000-0005-0000-0000-00009F3E0000}"/>
    <cellStyle name="强调文字颜色 3 2" xfId="4537" xr:uid="{00000000-0005-0000-0000-0000A03E0000}"/>
    <cellStyle name="强调文字颜色 4" xfId="2872" xr:uid="{00000000-0005-0000-0000-0000A13E0000}"/>
    <cellStyle name="强调文字颜色 4 2" xfId="4538" xr:uid="{00000000-0005-0000-0000-0000A23E0000}"/>
    <cellStyle name="强调文字颜色 5" xfId="2873" xr:uid="{00000000-0005-0000-0000-0000A33E0000}"/>
    <cellStyle name="强调文字颜色 5 2" xfId="4539" xr:uid="{00000000-0005-0000-0000-0000A43E0000}"/>
    <cellStyle name="强调文字颜色 6" xfId="2874" xr:uid="{00000000-0005-0000-0000-0000A53E0000}"/>
    <cellStyle name="强调文字颜色 6 2" xfId="4540" xr:uid="{00000000-0005-0000-0000-0000A63E0000}"/>
    <cellStyle name="标题" xfId="2875" xr:uid="{00000000-0005-0000-0000-0000A73E0000}"/>
    <cellStyle name="标题 1" xfId="2876" xr:uid="{00000000-0005-0000-0000-0000A83E0000}"/>
    <cellStyle name="标题 1 2" xfId="4542" xr:uid="{00000000-0005-0000-0000-0000A93E0000}"/>
    <cellStyle name="标题 2" xfId="2877" xr:uid="{00000000-0005-0000-0000-0000AA3E0000}"/>
    <cellStyle name="标题 2 2" xfId="4543" xr:uid="{00000000-0005-0000-0000-0000AB3E0000}"/>
    <cellStyle name="标题 3" xfId="2878" xr:uid="{00000000-0005-0000-0000-0000AC3E0000}"/>
    <cellStyle name="标题 3 2" xfId="4544" xr:uid="{00000000-0005-0000-0000-0000AD3E0000}"/>
    <cellStyle name="标题 4" xfId="2879" xr:uid="{00000000-0005-0000-0000-0000AE3E0000}"/>
    <cellStyle name="标题 4 2" xfId="4545" xr:uid="{00000000-0005-0000-0000-0000AF3E0000}"/>
    <cellStyle name="标题 5" xfId="4541" xr:uid="{00000000-0005-0000-0000-0000B03E0000}"/>
    <cellStyle name="样式 1" xfId="2880" xr:uid="{00000000-0005-0000-0000-0000B13E0000}"/>
    <cellStyle name="桁区切り [0.000]" xfId="2881" xr:uid="{00000000-0005-0000-0000-0000B23E0000}"/>
    <cellStyle name="桁区切り [0.000] 2" xfId="4546" xr:uid="{00000000-0005-0000-0000-0000B33E0000}"/>
    <cellStyle name="检查单元格" xfId="2882" xr:uid="{00000000-0005-0000-0000-0000B43E0000}"/>
    <cellStyle name="检查单元格 2" xfId="4547" xr:uid="{00000000-0005-0000-0000-0000B53E0000}"/>
    <cellStyle name="汇总" xfId="2883" xr:uid="{00000000-0005-0000-0000-0000B63E0000}"/>
    <cellStyle name="汇总 2" xfId="2884" xr:uid="{00000000-0005-0000-0000-0000B73E0000}"/>
    <cellStyle name="汇总 2 2" xfId="4549" xr:uid="{00000000-0005-0000-0000-0000B83E0000}"/>
    <cellStyle name="汇总 2 2 2" xfId="6016" xr:uid="{00000000-0005-0000-0000-0000B93E0000}"/>
    <cellStyle name="汇总 2 2 2 2" xfId="8966" xr:uid="{00000000-0005-0000-0000-0000BA3E0000}"/>
    <cellStyle name="汇总 2 2 2 2 2" xfId="13706" xr:uid="{00000000-0005-0000-0000-0000BB3E0000}"/>
    <cellStyle name="汇总 2 2 2 2 3" xfId="16235" xr:uid="{00000000-0005-0000-0000-0000BC3E0000}"/>
    <cellStyle name="汇总 2 2 3" xfId="7507" xr:uid="{00000000-0005-0000-0000-0000BD3E0000}"/>
    <cellStyle name="汇总 2 2 3 2" xfId="12247" xr:uid="{00000000-0005-0000-0000-0000BE3E0000}"/>
    <cellStyle name="汇总 2 2 3 3" xfId="14776" xr:uid="{00000000-0005-0000-0000-0000BF3E0000}"/>
    <cellStyle name="汇总 2 2 4" xfId="10586" xr:uid="{00000000-0005-0000-0000-0000C03E0000}"/>
    <cellStyle name="汇总 2 2 5" xfId="10009" xr:uid="{00000000-0005-0000-0000-0000C13E0000}"/>
    <cellStyle name="汇总 2 3" xfId="5658" xr:uid="{00000000-0005-0000-0000-0000C23E0000}"/>
    <cellStyle name="汇总 2 3 2" xfId="8608" xr:uid="{00000000-0005-0000-0000-0000C33E0000}"/>
    <cellStyle name="汇总 2 3 2 2" xfId="13348" xr:uid="{00000000-0005-0000-0000-0000C43E0000}"/>
    <cellStyle name="汇总 2 3 2 3" xfId="15877" xr:uid="{00000000-0005-0000-0000-0000C53E0000}"/>
    <cellStyle name="汇总 2 4" xfId="5212" xr:uid="{00000000-0005-0000-0000-0000C63E0000}"/>
    <cellStyle name="汇总 2 4 2" xfId="8164" xr:uid="{00000000-0005-0000-0000-0000C73E0000}"/>
    <cellStyle name="汇总 2 4 2 2" xfId="12904" xr:uid="{00000000-0005-0000-0000-0000C83E0000}"/>
    <cellStyle name="汇总 2 4 2 3" xfId="15433" xr:uid="{00000000-0005-0000-0000-0000C93E0000}"/>
    <cellStyle name="汇总 2 5" xfId="6493" xr:uid="{00000000-0005-0000-0000-0000CA3E0000}"/>
    <cellStyle name="汇总 2 5 2" xfId="11374" xr:uid="{00000000-0005-0000-0000-0000CB3E0000}"/>
    <cellStyle name="汇总 2 6" xfId="7110" xr:uid="{00000000-0005-0000-0000-0000CC3E0000}"/>
    <cellStyle name="汇总 2 6 2" xfId="11879" xr:uid="{00000000-0005-0000-0000-0000CD3E0000}"/>
    <cellStyle name="汇总 2 6 3" xfId="14418" xr:uid="{00000000-0005-0000-0000-0000CE3E0000}"/>
    <cellStyle name="汇总 2 7" xfId="9889" xr:uid="{00000000-0005-0000-0000-0000CF3E0000}"/>
    <cellStyle name="汇总 2 8" xfId="9256" xr:uid="{00000000-0005-0000-0000-0000D03E0000}"/>
    <cellStyle name="汇总 3" xfId="4548" xr:uid="{00000000-0005-0000-0000-0000D13E0000}"/>
    <cellStyle name="汇总 3 2" xfId="6015" xr:uid="{00000000-0005-0000-0000-0000D23E0000}"/>
    <cellStyle name="汇总 3 2 2" xfId="8965" xr:uid="{00000000-0005-0000-0000-0000D33E0000}"/>
    <cellStyle name="汇总 3 2 2 2" xfId="13705" xr:uid="{00000000-0005-0000-0000-0000D43E0000}"/>
    <cellStyle name="汇总 3 2 2 3" xfId="16234" xr:uid="{00000000-0005-0000-0000-0000D53E0000}"/>
    <cellStyle name="汇总 3 3" xfId="7506" xr:uid="{00000000-0005-0000-0000-0000D63E0000}"/>
    <cellStyle name="汇总 3 3 2" xfId="12246" xr:uid="{00000000-0005-0000-0000-0000D73E0000}"/>
    <cellStyle name="汇总 3 3 3" xfId="14775" xr:uid="{00000000-0005-0000-0000-0000D83E0000}"/>
    <cellStyle name="汇总 3 4" xfId="10585" xr:uid="{00000000-0005-0000-0000-0000D93E0000}"/>
    <cellStyle name="汇总 3 5" xfId="9081" xr:uid="{00000000-0005-0000-0000-0000DA3E0000}"/>
    <cellStyle name="汇总 4" xfId="5657" xr:uid="{00000000-0005-0000-0000-0000DB3E0000}"/>
    <cellStyle name="汇总 4 2" xfId="8607" xr:uid="{00000000-0005-0000-0000-0000DC3E0000}"/>
    <cellStyle name="汇总 4 2 2" xfId="13347" xr:uid="{00000000-0005-0000-0000-0000DD3E0000}"/>
    <cellStyle name="汇总 4 2 3" xfId="15876" xr:uid="{00000000-0005-0000-0000-0000DE3E0000}"/>
    <cellStyle name="汇总 5" xfId="5211" xr:uid="{00000000-0005-0000-0000-0000DF3E0000}"/>
    <cellStyle name="汇总 5 2" xfId="8163" xr:uid="{00000000-0005-0000-0000-0000E03E0000}"/>
    <cellStyle name="汇总 5 2 2" xfId="12903" xr:uid="{00000000-0005-0000-0000-0000E13E0000}"/>
    <cellStyle name="汇总 5 2 3" xfId="15432" xr:uid="{00000000-0005-0000-0000-0000E23E0000}"/>
    <cellStyle name="汇总 6" xfId="6492" xr:uid="{00000000-0005-0000-0000-0000E33E0000}"/>
    <cellStyle name="汇总 6 2" xfId="11373" xr:uid="{00000000-0005-0000-0000-0000E43E0000}"/>
    <cellStyle name="汇总 7" xfId="7109" xr:uid="{00000000-0005-0000-0000-0000E53E0000}"/>
    <cellStyle name="汇总 7 2" xfId="11878" xr:uid="{00000000-0005-0000-0000-0000E63E0000}"/>
    <cellStyle name="汇总 7 3" xfId="14417" xr:uid="{00000000-0005-0000-0000-0000E73E0000}"/>
    <cellStyle name="汇总 8" xfId="9888" xr:uid="{00000000-0005-0000-0000-0000E83E0000}"/>
    <cellStyle name="汇总 9" xfId="10898" xr:uid="{00000000-0005-0000-0000-0000E93E0000}"/>
    <cellStyle name="注释" xfId="2885" xr:uid="{00000000-0005-0000-0000-0000EA3E0000}"/>
    <cellStyle name="注释 2" xfId="2886" xr:uid="{00000000-0005-0000-0000-0000EB3E0000}"/>
    <cellStyle name="注释 2 2" xfId="4551" xr:uid="{00000000-0005-0000-0000-0000EC3E0000}"/>
    <cellStyle name="注释 2 2 2" xfId="6018" xr:uid="{00000000-0005-0000-0000-0000ED3E0000}"/>
    <cellStyle name="注释 2 2 2 2" xfId="8968" xr:uid="{00000000-0005-0000-0000-0000EE3E0000}"/>
    <cellStyle name="注释 2 2 2 2 2" xfId="13708" xr:uid="{00000000-0005-0000-0000-0000EF3E0000}"/>
    <cellStyle name="注释 2 2 2 2 3" xfId="16237" xr:uid="{00000000-0005-0000-0000-0000F03E0000}"/>
    <cellStyle name="注释 2 2 3" xfId="7509" xr:uid="{00000000-0005-0000-0000-0000F13E0000}"/>
    <cellStyle name="注释 2 2 3 2" xfId="12249" xr:uid="{00000000-0005-0000-0000-0000F23E0000}"/>
    <cellStyle name="注释 2 2 3 3" xfId="14778" xr:uid="{00000000-0005-0000-0000-0000F33E0000}"/>
    <cellStyle name="注释 2 2 4" xfId="10588" xr:uid="{00000000-0005-0000-0000-0000F43E0000}"/>
    <cellStyle name="注释 2 2 5" xfId="10008" xr:uid="{00000000-0005-0000-0000-0000F53E0000}"/>
    <cellStyle name="注释 2 3" xfId="5660" xr:uid="{00000000-0005-0000-0000-0000F63E0000}"/>
    <cellStyle name="注释 2 3 2" xfId="8610" xr:uid="{00000000-0005-0000-0000-0000F73E0000}"/>
    <cellStyle name="注释 2 3 2 2" xfId="13350" xr:uid="{00000000-0005-0000-0000-0000F83E0000}"/>
    <cellStyle name="注释 2 3 2 3" xfId="15879" xr:uid="{00000000-0005-0000-0000-0000F93E0000}"/>
    <cellStyle name="注释 2 4" xfId="5214" xr:uid="{00000000-0005-0000-0000-0000FA3E0000}"/>
    <cellStyle name="注释 2 4 2" xfId="8166" xr:uid="{00000000-0005-0000-0000-0000FB3E0000}"/>
    <cellStyle name="注释 2 4 2 2" xfId="12906" xr:uid="{00000000-0005-0000-0000-0000FC3E0000}"/>
    <cellStyle name="注释 2 4 2 3" xfId="15435" xr:uid="{00000000-0005-0000-0000-0000FD3E0000}"/>
    <cellStyle name="注释 2 5" xfId="6495" xr:uid="{00000000-0005-0000-0000-0000FE3E0000}"/>
    <cellStyle name="注释 2 5 2" xfId="11376" xr:uid="{00000000-0005-0000-0000-0000FF3E0000}"/>
    <cellStyle name="注释 2 5 3" xfId="13978" xr:uid="{00000000-0005-0000-0000-0000003F0000}"/>
    <cellStyle name="注释 2 6" xfId="7112" xr:uid="{00000000-0005-0000-0000-0000013F0000}"/>
    <cellStyle name="注释 2 6 2" xfId="11881" xr:uid="{00000000-0005-0000-0000-0000023F0000}"/>
    <cellStyle name="注释 2 6 3" xfId="14420" xr:uid="{00000000-0005-0000-0000-0000033F0000}"/>
    <cellStyle name="注释 2 7" xfId="9891" xr:uid="{00000000-0005-0000-0000-0000043F0000}"/>
    <cellStyle name="注释 2 8" xfId="10811" xr:uid="{00000000-0005-0000-0000-0000053F0000}"/>
    <cellStyle name="注释 3" xfId="4550" xr:uid="{00000000-0005-0000-0000-0000063F0000}"/>
    <cellStyle name="注释 3 2" xfId="6017" xr:uid="{00000000-0005-0000-0000-0000073F0000}"/>
    <cellStyle name="注释 3 2 2" xfId="8967" xr:uid="{00000000-0005-0000-0000-0000083F0000}"/>
    <cellStyle name="注释 3 2 2 2" xfId="13707" xr:uid="{00000000-0005-0000-0000-0000093F0000}"/>
    <cellStyle name="注释 3 2 2 3" xfId="16236" xr:uid="{00000000-0005-0000-0000-00000A3F0000}"/>
    <cellStyle name="注释 3 3" xfId="7508" xr:uid="{00000000-0005-0000-0000-00000B3F0000}"/>
    <cellStyle name="注释 3 3 2" xfId="12248" xr:uid="{00000000-0005-0000-0000-00000C3F0000}"/>
    <cellStyle name="注释 3 3 3" xfId="14777" xr:uid="{00000000-0005-0000-0000-00000D3F0000}"/>
    <cellStyle name="注释 3 4" xfId="10587" xr:uid="{00000000-0005-0000-0000-00000E3F0000}"/>
    <cellStyle name="注释 3 5" xfId="9080" xr:uid="{00000000-0005-0000-0000-00000F3F0000}"/>
    <cellStyle name="注释 4" xfId="5659" xr:uid="{00000000-0005-0000-0000-0000103F0000}"/>
    <cellStyle name="注释 4 2" xfId="8609" xr:uid="{00000000-0005-0000-0000-0000113F0000}"/>
    <cellStyle name="注释 4 2 2" xfId="13349" xr:uid="{00000000-0005-0000-0000-0000123F0000}"/>
    <cellStyle name="注释 4 2 3" xfId="15878" xr:uid="{00000000-0005-0000-0000-0000133F0000}"/>
    <cellStyle name="注释 5" xfId="5213" xr:uid="{00000000-0005-0000-0000-0000143F0000}"/>
    <cellStyle name="注释 5 2" xfId="8165" xr:uid="{00000000-0005-0000-0000-0000153F0000}"/>
    <cellStyle name="注释 5 2 2" xfId="12905" xr:uid="{00000000-0005-0000-0000-0000163F0000}"/>
    <cellStyle name="注释 5 2 3" xfId="15434" xr:uid="{00000000-0005-0000-0000-0000173F0000}"/>
    <cellStyle name="注释 6" xfId="6494" xr:uid="{00000000-0005-0000-0000-0000183F0000}"/>
    <cellStyle name="注释 6 2" xfId="11375" xr:uid="{00000000-0005-0000-0000-0000193F0000}"/>
    <cellStyle name="注释 6 3" xfId="13977" xr:uid="{00000000-0005-0000-0000-00001A3F0000}"/>
    <cellStyle name="注释 7" xfId="7111" xr:uid="{00000000-0005-0000-0000-00001B3F0000}"/>
    <cellStyle name="注释 7 2" xfId="11880" xr:uid="{00000000-0005-0000-0000-00001C3F0000}"/>
    <cellStyle name="注释 7 3" xfId="14419" xr:uid="{00000000-0005-0000-0000-00001D3F0000}"/>
    <cellStyle name="注释 8" xfId="9890" xr:uid="{00000000-0005-0000-0000-00001E3F0000}"/>
    <cellStyle name="注释 9" xfId="10896" xr:uid="{00000000-0005-0000-0000-00001F3F0000}"/>
    <cellStyle name="解释性文本" xfId="2887" xr:uid="{00000000-0005-0000-0000-0000203F0000}"/>
    <cellStyle name="解释性文本 2" xfId="4552" xr:uid="{00000000-0005-0000-0000-0000213F0000}"/>
    <cellStyle name="警告文本" xfId="2888" xr:uid="{00000000-0005-0000-0000-0000223F0000}"/>
    <cellStyle name="警告文本 2" xfId="4553" xr:uid="{00000000-0005-0000-0000-0000233F0000}"/>
    <cellStyle name="计算" xfId="2889" xr:uid="{00000000-0005-0000-0000-0000243F0000}"/>
    <cellStyle name="计算 2" xfId="2890" xr:uid="{00000000-0005-0000-0000-0000253F0000}"/>
    <cellStyle name="计算 2 2" xfId="4555" xr:uid="{00000000-0005-0000-0000-0000263F0000}"/>
    <cellStyle name="计算 2 2 2" xfId="6020" xr:uid="{00000000-0005-0000-0000-0000273F0000}"/>
    <cellStyle name="计算 2 2 2 2" xfId="8970" xr:uid="{00000000-0005-0000-0000-0000283F0000}"/>
    <cellStyle name="计算 2 2 2 2 2" xfId="13710" xr:uid="{00000000-0005-0000-0000-0000293F0000}"/>
    <cellStyle name="计算 2 2 2 2 3" xfId="16239" xr:uid="{00000000-0005-0000-0000-00002A3F0000}"/>
    <cellStyle name="计算 2 2 3" xfId="7511" xr:uid="{00000000-0005-0000-0000-00002B3F0000}"/>
    <cellStyle name="计算 2 2 3 2" xfId="12251" xr:uid="{00000000-0005-0000-0000-00002C3F0000}"/>
    <cellStyle name="计算 2 2 3 3" xfId="14780" xr:uid="{00000000-0005-0000-0000-00002D3F0000}"/>
    <cellStyle name="计算 2 2 4" xfId="10590" xr:uid="{00000000-0005-0000-0000-00002E3F0000}"/>
    <cellStyle name="计算 2 2 5" xfId="10007" xr:uid="{00000000-0005-0000-0000-00002F3F0000}"/>
    <cellStyle name="计算 2 3" xfId="5662" xr:uid="{00000000-0005-0000-0000-0000303F0000}"/>
    <cellStyle name="计算 2 3 2" xfId="8612" xr:uid="{00000000-0005-0000-0000-0000313F0000}"/>
    <cellStyle name="计算 2 3 2 2" xfId="13352" xr:uid="{00000000-0005-0000-0000-0000323F0000}"/>
    <cellStyle name="计算 2 3 2 3" xfId="15881" xr:uid="{00000000-0005-0000-0000-0000333F0000}"/>
    <cellStyle name="计算 2 4" xfId="5216" xr:uid="{00000000-0005-0000-0000-0000343F0000}"/>
    <cellStyle name="计算 2 4 2" xfId="8168" xr:uid="{00000000-0005-0000-0000-0000353F0000}"/>
    <cellStyle name="计算 2 4 2 2" xfId="12908" xr:uid="{00000000-0005-0000-0000-0000363F0000}"/>
    <cellStyle name="计算 2 4 2 3" xfId="15437" xr:uid="{00000000-0005-0000-0000-0000373F0000}"/>
    <cellStyle name="计算 2 5" xfId="6497" xr:uid="{00000000-0005-0000-0000-0000383F0000}"/>
    <cellStyle name="计算 2 5 2" xfId="11378" xr:uid="{00000000-0005-0000-0000-0000393F0000}"/>
    <cellStyle name="计算 2 5 3" xfId="13980" xr:uid="{00000000-0005-0000-0000-00003A3F0000}"/>
    <cellStyle name="计算 2 6" xfId="7114" xr:uid="{00000000-0005-0000-0000-00003B3F0000}"/>
    <cellStyle name="计算 2 6 2" xfId="11883" xr:uid="{00000000-0005-0000-0000-00003C3F0000}"/>
    <cellStyle name="计算 2 6 3" xfId="14422" xr:uid="{00000000-0005-0000-0000-00003D3F0000}"/>
    <cellStyle name="计算 2 7" xfId="9893" xr:uid="{00000000-0005-0000-0000-00003E3F0000}"/>
    <cellStyle name="计算 2 8" xfId="10897" xr:uid="{00000000-0005-0000-0000-00003F3F0000}"/>
    <cellStyle name="计算 3" xfId="4554" xr:uid="{00000000-0005-0000-0000-0000403F0000}"/>
    <cellStyle name="计算 3 2" xfId="6019" xr:uid="{00000000-0005-0000-0000-0000413F0000}"/>
    <cellStyle name="计算 3 2 2" xfId="8969" xr:uid="{00000000-0005-0000-0000-0000423F0000}"/>
    <cellStyle name="计算 3 2 2 2" xfId="13709" xr:uid="{00000000-0005-0000-0000-0000433F0000}"/>
    <cellStyle name="计算 3 2 2 3" xfId="16238" xr:uid="{00000000-0005-0000-0000-0000443F0000}"/>
    <cellStyle name="计算 3 3" xfId="7510" xr:uid="{00000000-0005-0000-0000-0000453F0000}"/>
    <cellStyle name="计算 3 3 2" xfId="12250" xr:uid="{00000000-0005-0000-0000-0000463F0000}"/>
    <cellStyle name="计算 3 3 3" xfId="14779" xr:uid="{00000000-0005-0000-0000-0000473F0000}"/>
    <cellStyle name="计算 3 4" xfId="10589" xr:uid="{00000000-0005-0000-0000-0000483F0000}"/>
    <cellStyle name="计算 3 5" xfId="9079" xr:uid="{00000000-0005-0000-0000-0000493F0000}"/>
    <cellStyle name="计算 4" xfId="5661" xr:uid="{00000000-0005-0000-0000-00004A3F0000}"/>
    <cellStyle name="计算 4 2" xfId="8611" xr:uid="{00000000-0005-0000-0000-00004B3F0000}"/>
    <cellStyle name="计算 4 2 2" xfId="13351" xr:uid="{00000000-0005-0000-0000-00004C3F0000}"/>
    <cellStyle name="计算 4 2 3" xfId="15880" xr:uid="{00000000-0005-0000-0000-00004D3F0000}"/>
    <cellStyle name="计算 5" xfId="5215" xr:uid="{00000000-0005-0000-0000-00004E3F0000}"/>
    <cellStyle name="计算 5 2" xfId="8167" xr:uid="{00000000-0005-0000-0000-00004F3F0000}"/>
    <cellStyle name="计算 5 2 2" xfId="12907" xr:uid="{00000000-0005-0000-0000-0000503F0000}"/>
    <cellStyle name="计算 5 2 3" xfId="15436" xr:uid="{00000000-0005-0000-0000-0000513F0000}"/>
    <cellStyle name="计算 6" xfId="6496" xr:uid="{00000000-0005-0000-0000-0000523F0000}"/>
    <cellStyle name="计算 6 2" xfId="11377" xr:uid="{00000000-0005-0000-0000-0000533F0000}"/>
    <cellStyle name="计算 6 3" xfId="13979" xr:uid="{00000000-0005-0000-0000-0000543F0000}"/>
    <cellStyle name="计算 7" xfId="7113" xr:uid="{00000000-0005-0000-0000-0000553F0000}"/>
    <cellStyle name="计算 7 2" xfId="11882" xr:uid="{00000000-0005-0000-0000-0000563F0000}"/>
    <cellStyle name="计算 7 3" xfId="14421" xr:uid="{00000000-0005-0000-0000-0000573F0000}"/>
    <cellStyle name="计算 8" xfId="9892" xr:uid="{00000000-0005-0000-0000-0000583F0000}"/>
    <cellStyle name="计算 9" xfId="10854" xr:uid="{00000000-0005-0000-0000-0000593F0000}"/>
    <cellStyle name="输入" xfId="2891" xr:uid="{00000000-0005-0000-0000-00005A3F0000}"/>
    <cellStyle name="输入 2" xfId="2892" xr:uid="{00000000-0005-0000-0000-00005B3F0000}"/>
    <cellStyle name="输入 2 2" xfId="4557" xr:uid="{00000000-0005-0000-0000-00005C3F0000}"/>
    <cellStyle name="输入 2 2 2" xfId="6022" xr:uid="{00000000-0005-0000-0000-00005D3F0000}"/>
    <cellStyle name="输入 2 2 2 2" xfId="8972" xr:uid="{00000000-0005-0000-0000-00005E3F0000}"/>
    <cellStyle name="输入 2 2 2 2 2" xfId="13712" xr:uid="{00000000-0005-0000-0000-00005F3F0000}"/>
    <cellStyle name="输入 2 2 2 2 3" xfId="16241" xr:uid="{00000000-0005-0000-0000-0000603F0000}"/>
    <cellStyle name="输入 2 2 3" xfId="7513" xr:uid="{00000000-0005-0000-0000-0000613F0000}"/>
    <cellStyle name="输入 2 2 3 2" xfId="12253" xr:uid="{00000000-0005-0000-0000-0000623F0000}"/>
    <cellStyle name="输入 2 2 3 3" xfId="14782" xr:uid="{00000000-0005-0000-0000-0000633F0000}"/>
    <cellStyle name="输入 2 2 4" xfId="10592" xr:uid="{00000000-0005-0000-0000-0000643F0000}"/>
    <cellStyle name="输入 2 2 5" xfId="10006" xr:uid="{00000000-0005-0000-0000-0000653F0000}"/>
    <cellStyle name="输入 2 3" xfId="5664" xr:uid="{00000000-0005-0000-0000-0000663F0000}"/>
    <cellStyle name="输入 2 3 2" xfId="8614" xr:uid="{00000000-0005-0000-0000-0000673F0000}"/>
    <cellStyle name="输入 2 3 2 2" xfId="13354" xr:uid="{00000000-0005-0000-0000-0000683F0000}"/>
    <cellStyle name="输入 2 3 2 3" xfId="15883" xr:uid="{00000000-0005-0000-0000-0000693F0000}"/>
    <cellStyle name="输入 2 4" xfId="5218" xr:uid="{00000000-0005-0000-0000-00006A3F0000}"/>
    <cellStyle name="输入 2 4 2" xfId="8170" xr:uid="{00000000-0005-0000-0000-00006B3F0000}"/>
    <cellStyle name="输入 2 4 2 2" xfId="12910" xr:uid="{00000000-0005-0000-0000-00006C3F0000}"/>
    <cellStyle name="输入 2 4 2 3" xfId="15439" xr:uid="{00000000-0005-0000-0000-00006D3F0000}"/>
    <cellStyle name="输入 2 5" xfId="6499" xr:uid="{00000000-0005-0000-0000-00006E3F0000}"/>
    <cellStyle name="输入 2 5 2" xfId="11380" xr:uid="{00000000-0005-0000-0000-00006F3F0000}"/>
    <cellStyle name="输入 2 5 3" xfId="13982" xr:uid="{00000000-0005-0000-0000-0000703F0000}"/>
    <cellStyle name="输入 2 6" xfId="7116" xr:uid="{00000000-0005-0000-0000-0000713F0000}"/>
    <cellStyle name="输入 2 6 2" xfId="11885" xr:uid="{00000000-0005-0000-0000-0000723F0000}"/>
    <cellStyle name="输入 2 6 3" xfId="14424" xr:uid="{00000000-0005-0000-0000-0000733F0000}"/>
    <cellStyle name="输入 2 7" xfId="9895" xr:uid="{00000000-0005-0000-0000-0000743F0000}"/>
    <cellStyle name="输入 2 8" xfId="10895" xr:uid="{00000000-0005-0000-0000-0000753F0000}"/>
    <cellStyle name="输入 3" xfId="4556" xr:uid="{00000000-0005-0000-0000-0000763F0000}"/>
    <cellStyle name="输入 3 2" xfId="6021" xr:uid="{00000000-0005-0000-0000-0000773F0000}"/>
    <cellStyle name="输入 3 2 2" xfId="8971" xr:uid="{00000000-0005-0000-0000-0000783F0000}"/>
    <cellStyle name="输入 3 2 2 2" xfId="13711" xr:uid="{00000000-0005-0000-0000-0000793F0000}"/>
    <cellStyle name="输入 3 2 2 3" xfId="16240" xr:uid="{00000000-0005-0000-0000-00007A3F0000}"/>
    <cellStyle name="输入 3 3" xfId="7512" xr:uid="{00000000-0005-0000-0000-00007B3F0000}"/>
    <cellStyle name="输入 3 3 2" xfId="12252" xr:uid="{00000000-0005-0000-0000-00007C3F0000}"/>
    <cellStyle name="输入 3 3 3" xfId="14781" xr:uid="{00000000-0005-0000-0000-00007D3F0000}"/>
    <cellStyle name="输入 3 4" xfId="10591" xr:uid="{00000000-0005-0000-0000-00007E3F0000}"/>
    <cellStyle name="输入 3 5" xfId="9078" xr:uid="{00000000-0005-0000-0000-00007F3F0000}"/>
    <cellStyle name="输入 4" xfId="5663" xr:uid="{00000000-0005-0000-0000-0000803F0000}"/>
    <cellStyle name="输入 4 2" xfId="8613" xr:uid="{00000000-0005-0000-0000-0000813F0000}"/>
    <cellStyle name="输入 4 2 2" xfId="13353" xr:uid="{00000000-0005-0000-0000-0000823F0000}"/>
    <cellStyle name="输入 4 2 3" xfId="15882" xr:uid="{00000000-0005-0000-0000-0000833F0000}"/>
    <cellStyle name="输入 5" xfId="5217" xr:uid="{00000000-0005-0000-0000-0000843F0000}"/>
    <cellStyle name="输入 5 2" xfId="8169" xr:uid="{00000000-0005-0000-0000-0000853F0000}"/>
    <cellStyle name="输入 5 2 2" xfId="12909" xr:uid="{00000000-0005-0000-0000-0000863F0000}"/>
    <cellStyle name="输入 5 2 3" xfId="15438" xr:uid="{00000000-0005-0000-0000-0000873F0000}"/>
    <cellStyle name="输入 6" xfId="6498" xr:uid="{00000000-0005-0000-0000-0000883F0000}"/>
    <cellStyle name="输入 6 2" xfId="11379" xr:uid="{00000000-0005-0000-0000-0000893F0000}"/>
    <cellStyle name="输入 6 3" xfId="13981" xr:uid="{00000000-0005-0000-0000-00008A3F0000}"/>
    <cellStyle name="输入 7" xfId="7115" xr:uid="{00000000-0005-0000-0000-00008B3F0000}"/>
    <cellStyle name="输入 7 2" xfId="11884" xr:uid="{00000000-0005-0000-0000-00008C3F0000}"/>
    <cellStyle name="输入 7 3" xfId="14423" xr:uid="{00000000-0005-0000-0000-00008D3F0000}"/>
    <cellStyle name="输入 8" xfId="9894" xr:uid="{00000000-0005-0000-0000-00008E3F0000}"/>
    <cellStyle name="输入 9" xfId="9255" xr:uid="{00000000-0005-0000-0000-00008F3F0000}"/>
    <cellStyle name="输出" xfId="2893" xr:uid="{00000000-0005-0000-0000-0000903F0000}"/>
    <cellStyle name="输出 2" xfId="2894" xr:uid="{00000000-0005-0000-0000-0000913F0000}"/>
    <cellStyle name="输出 2 2" xfId="4559" xr:uid="{00000000-0005-0000-0000-0000923F0000}"/>
    <cellStyle name="输出 2 2 2" xfId="6024" xr:uid="{00000000-0005-0000-0000-0000933F0000}"/>
    <cellStyle name="输出 2 2 2 2" xfId="8974" xr:uid="{00000000-0005-0000-0000-0000943F0000}"/>
    <cellStyle name="输出 2 2 2 2 2" xfId="13714" xr:uid="{00000000-0005-0000-0000-0000953F0000}"/>
    <cellStyle name="输出 2 2 2 2 3" xfId="16243" xr:uid="{00000000-0005-0000-0000-0000963F0000}"/>
    <cellStyle name="输出 2 2 3" xfId="7515" xr:uid="{00000000-0005-0000-0000-0000973F0000}"/>
    <cellStyle name="输出 2 2 3 2" xfId="12255" xr:uid="{00000000-0005-0000-0000-0000983F0000}"/>
    <cellStyle name="输出 2 2 3 3" xfId="14784" xr:uid="{00000000-0005-0000-0000-0000993F0000}"/>
    <cellStyle name="输出 2 2 4" xfId="10594" xr:uid="{00000000-0005-0000-0000-00009A3F0000}"/>
    <cellStyle name="输出 2 2 5" xfId="10005" xr:uid="{00000000-0005-0000-0000-00009B3F0000}"/>
    <cellStyle name="输出 2 3" xfId="5666" xr:uid="{00000000-0005-0000-0000-00009C3F0000}"/>
    <cellStyle name="输出 2 3 2" xfId="8616" xr:uid="{00000000-0005-0000-0000-00009D3F0000}"/>
    <cellStyle name="输出 2 3 2 2" xfId="13356" xr:uid="{00000000-0005-0000-0000-00009E3F0000}"/>
    <cellStyle name="输出 2 3 2 3" xfId="15885" xr:uid="{00000000-0005-0000-0000-00009F3F0000}"/>
    <cellStyle name="输出 2 4" xfId="5220" xr:uid="{00000000-0005-0000-0000-0000A03F0000}"/>
    <cellStyle name="输出 2 4 2" xfId="8172" xr:uid="{00000000-0005-0000-0000-0000A13F0000}"/>
    <cellStyle name="输出 2 4 2 2" xfId="12912" xr:uid="{00000000-0005-0000-0000-0000A23F0000}"/>
    <cellStyle name="输出 2 4 2 3" xfId="15441" xr:uid="{00000000-0005-0000-0000-0000A33F0000}"/>
    <cellStyle name="输出 2 5" xfId="6501" xr:uid="{00000000-0005-0000-0000-0000A43F0000}"/>
    <cellStyle name="输出 2 5 2" xfId="11382" xr:uid="{00000000-0005-0000-0000-0000A53F0000}"/>
    <cellStyle name="输出 2 6" xfId="7118" xr:uid="{00000000-0005-0000-0000-0000A63F0000}"/>
    <cellStyle name="输出 2 6 2" xfId="11887" xr:uid="{00000000-0005-0000-0000-0000A73F0000}"/>
    <cellStyle name="输出 2 6 3" xfId="14426" xr:uid="{00000000-0005-0000-0000-0000A83F0000}"/>
    <cellStyle name="输出 2 7" xfId="9897" xr:uid="{00000000-0005-0000-0000-0000A93F0000}"/>
    <cellStyle name="输出 2 8" xfId="10853" xr:uid="{00000000-0005-0000-0000-0000AA3F0000}"/>
    <cellStyle name="输出 3" xfId="4558" xr:uid="{00000000-0005-0000-0000-0000AB3F0000}"/>
    <cellStyle name="输出 3 2" xfId="6023" xr:uid="{00000000-0005-0000-0000-0000AC3F0000}"/>
    <cellStyle name="输出 3 2 2" xfId="8973" xr:uid="{00000000-0005-0000-0000-0000AD3F0000}"/>
    <cellStyle name="输出 3 2 2 2" xfId="13713" xr:uid="{00000000-0005-0000-0000-0000AE3F0000}"/>
    <cellStyle name="输出 3 2 2 3" xfId="16242" xr:uid="{00000000-0005-0000-0000-0000AF3F0000}"/>
    <cellStyle name="输出 3 3" xfId="7514" xr:uid="{00000000-0005-0000-0000-0000B03F0000}"/>
    <cellStyle name="输出 3 3 2" xfId="12254" xr:uid="{00000000-0005-0000-0000-0000B13F0000}"/>
    <cellStyle name="输出 3 3 3" xfId="14783" xr:uid="{00000000-0005-0000-0000-0000B23F0000}"/>
    <cellStyle name="输出 3 4" xfId="10593" xr:uid="{00000000-0005-0000-0000-0000B33F0000}"/>
    <cellStyle name="输出 3 5" xfId="9077" xr:uid="{00000000-0005-0000-0000-0000B43F0000}"/>
    <cellStyle name="输出 4" xfId="5665" xr:uid="{00000000-0005-0000-0000-0000B53F0000}"/>
    <cellStyle name="输出 4 2" xfId="8615" xr:uid="{00000000-0005-0000-0000-0000B63F0000}"/>
    <cellStyle name="输出 4 2 2" xfId="13355" xr:uid="{00000000-0005-0000-0000-0000B73F0000}"/>
    <cellStyle name="输出 4 2 3" xfId="15884" xr:uid="{00000000-0005-0000-0000-0000B83F0000}"/>
    <cellStyle name="输出 5" xfId="5219" xr:uid="{00000000-0005-0000-0000-0000B93F0000}"/>
    <cellStyle name="输出 5 2" xfId="8171" xr:uid="{00000000-0005-0000-0000-0000BA3F0000}"/>
    <cellStyle name="输出 5 2 2" xfId="12911" xr:uid="{00000000-0005-0000-0000-0000BB3F0000}"/>
    <cellStyle name="输出 5 2 3" xfId="15440" xr:uid="{00000000-0005-0000-0000-0000BC3F0000}"/>
    <cellStyle name="输出 6" xfId="6500" xr:uid="{00000000-0005-0000-0000-0000BD3F0000}"/>
    <cellStyle name="输出 6 2" xfId="11381" xr:uid="{00000000-0005-0000-0000-0000BE3F0000}"/>
    <cellStyle name="输出 7" xfId="7117" xr:uid="{00000000-0005-0000-0000-0000BF3F0000}"/>
    <cellStyle name="输出 7 2" xfId="11886" xr:uid="{00000000-0005-0000-0000-0000C03F0000}"/>
    <cellStyle name="输出 7 3" xfId="14425" xr:uid="{00000000-0005-0000-0000-0000C13F0000}"/>
    <cellStyle name="输出 8" xfId="9896" xr:uid="{00000000-0005-0000-0000-0000C23F0000}"/>
    <cellStyle name="输出 9" xfId="10810" xr:uid="{00000000-0005-0000-0000-0000C33F0000}"/>
    <cellStyle name="适中" xfId="2895" xr:uid="{00000000-0005-0000-0000-0000C43F0000}"/>
    <cellStyle name="适中 2" xfId="4560" xr:uid="{00000000-0005-0000-0000-0000C53F0000}"/>
    <cellStyle name="链接单元格" xfId="2896" xr:uid="{00000000-0005-0000-0000-0000C63F0000}"/>
    <cellStyle name="链接单元格 2" xfId="4561" xr:uid="{00000000-0005-0000-0000-0000C73F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workbookViewId="0">
      <selection activeCell="A2" sqref="A2:G2"/>
    </sheetView>
  </sheetViews>
  <sheetFormatPr defaultColWidth="8.77734375" defaultRowHeight="14.4"/>
  <cols>
    <col min="2" max="2" width="12.77734375" customWidth="1"/>
    <col min="3" max="3" width="46.109375" customWidth="1"/>
    <col min="4" max="4" width="8" customWidth="1"/>
    <col min="6" max="6" width="13.77734375" bestFit="1" customWidth="1"/>
    <col min="7" max="7" width="13.44140625" style="75" customWidth="1"/>
    <col min="8" max="8" width="0.109375" customWidth="1"/>
    <col min="9" max="9" width="11" hidden="1" customWidth="1"/>
  </cols>
  <sheetData>
    <row r="1" spans="1:9" s="12" customFormat="1" ht="31.2">
      <c r="A1" s="142"/>
      <c r="B1" s="143"/>
      <c r="C1" s="143"/>
      <c r="D1" s="143"/>
      <c r="E1" s="143"/>
      <c r="F1" s="143"/>
      <c r="G1" s="144"/>
      <c r="H1" s="145"/>
      <c r="I1" s="146"/>
    </row>
    <row r="2" spans="1:9" s="13" customFormat="1" ht="15.6">
      <c r="A2" s="147" t="s">
        <v>163</v>
      </c>
      <c r="B2" s="148"/>
      <c r="C2" s="148"/>
      <c r="D2" s="148"/>
      <c r="E2" s="148"/>
      <c r="F2" s="148"/>
      <c r="G2" s="149"/>
    </row>
    <row r="3" spans="1:9" s="14" customFormat="1" ht="13.8">
      <c r="A3" s="150" t="s">
        <v>164</v>
      </c>
      <c r="B3" s="151"/>
      <c r="C3" s="151"/>
      <c r="D3" s="151"/>
      <c r="E3" s="151"/>
      <c r="F3" s="151"/>
      <c r="G3" s="152"/>
    </row>
    <row r="4" spans="1:9" s="14" customFormat="1" ht="13.8">
      <c r="A4" s="153" t="s">
        <v>165</v>
      </c>
      <c r="B4" s="154"/>
      <c r="C4" s="154"/>
      <c r="D4" s="154"/>
      <c r="E4" s="154"/>
      <c r="F4" s="154"/>
      <c r="G4" s="155"/>
    </row>
    <row r="5" spans="1:9" s="14" customFormat="1" ht="31.8" customHeight="1" thickBot="1">
      <c r="A5" s="139" t="s">
        <v>166</v>
      </c>
      <c r="B5" s="140"/>
      <c r="C5" s="140"/>
      <c r="D5" s="140"/>
      <c r="E5" s="140"/>
      <c r="F5" s="140"/>
      <c r="G5" s="141"/>
    </row>
    <row r="6" spans="1:9" s="15" customFormat="1" ht="18.600000000000001" thickBot="1">
      <c r="A6" s="119" t="s">
        <v>246</v>
      </c>
      <c r="B6" s="120"/>
      <c r="C6" s="120"/>
      <c r="D6" s="120"/>
      <c r="E6" s="120"/>
      <c r="F6" s="120"/>
      <c r="G6" s="121"/>
    </row>
    <row r="7" spans="1:9" s="17" customFormat="1" ht="14.55" customHeight="1">
      <c r="A7" s="16" t="s">
        <v>167</v>
      </c>
      <c r="B7" s="122" t="s">
        <v>168</v>
      </c>
      <c r="C7" s="123"/>
      <c r="D7" s="124" t="s">
        <v>169</v>
      </c>
      <c r="E7" s="124"/>
      <c r="F7" s="125">
        <v>45546</v>
      </c>
      <c r="G7" s="126"/>
    </row>
    <row r="8" spans="1:9" s="17" customFormat="1" ht="31.95" customHeight="1">
      <c r="A8" s="18"/>
      <c r="B8" s="127" t="s">
        <v>170</v>
      </c>
      <c r="C8" s="128"/>
      <c r="D8" s="129"/>
      <c r="E8" s="130"/>
      <c r="F8" s="133"/>
      <c r="G8" s="135"/>
    </row>
    <row r="9" spans="1:9" s="17" customFormat="1" ht="15" thickBot="1">
      <c r="A9" s="19"/>
      <c r="B9" s="137" t="s">
        <v>171</v>
      </c>
      <c r="C9" s="138"/>
      <c r="D9" s="131"/>
      <c r="E9" s="132"/>
      <c r="F9" s="134"/>
      <c r="G9" s="136"/>
    </row>
    <row r="10" spans="1:9" s="24" customFormat="1" ht="15" thickBot="1">
      <c r="A10" s="20" t="s">
        <v>172</v>
      </c>
      <c r="B10" s="21" t="s">
        <v>173</v>
      </c>
      <c r="C10" s="22" t="s">
        <v>174</v>
      </c>
      <c r="D10" s="22" t="s">
        <v>156</v>
      </c>
      <c r="E10" s="22" t="s">
        <v>175</v>
      </c>
      <c r="F10" s="22" t="s">
        <v>176</v>
      </c>
      <c r="G10" s="23" t="s">
        <v>0</v>
      </c>
    </row>
    <row r="11" spans="1:9">
      <c r="A11" s="25"/>
      <c r="B11" s="26"/>
      <c r="C11" s="27"/>
      <c r="D11" s="27"/>
      <c r="E11" s="27"/>
      <c r="F11" s="27"/>
      <c r="G11" s="28"/>
    </row>
    <row r="12" spans="1:9" ht="60.45" customHeight="1">
      <c r="A12" s="29">
        <v>1</v>
      </c>
      <c r="B12" s="79" t="s">
        <v>188</v>
      </c>
      <c r="C12" s="30" t="s">
        <v>247</v>
      </c>
      <c r="D12" s="31" t="s">
        <v>177</v>
      </c>
      <c r="E12" s="32">
        <v>1</v>
      </c>
      <c r="F12" s="32">
        <f>'Summary '!F77</f>
        <v>1779851</v>
      </c>
      <c r="G12" s="33">
        <f>(E12*F12)</f>
        <v>1779851</v>
      </c>
    </row>
    <row r="13" spans="1:9" s="41" customFormat="1">
      <c r="A13" s="34"/>
      <c r="B13" s="35"/>
      <c r="C13" s="36"/>
      <c r="D13" s="37"/>
      <c r="E13" s="38"/>
      <c r="F13" s="39"/>
      <c r="G13" s="40"/>
    </row>
    <row r="14" spans="1:9" s="41" customFormat="1">
      <c r="A14" s="34"/>
      <c r="B14" s="35"/>
      <c r="C14" s="36"/>
      <c r="D14" s="37"/>
      <c r="E14" s="38"/>
      <c r="F14" s="39"/>
      <c r="G14" s="40"/>
    </row>
    <row r="15" spans="1:9" s="41" customFormat="1">
      <c r="A15" s="34"/>
      <c r="B15" s="35"/>
      <c r="C15" s="36"/>
      <c r="D15" s="37"/>
      <c r="E15" s="38"/>
      <c r="F15" s="39"/>
      <c r="G15" s="40"/>
    </row>
    <row r="16" spans="1:9" s="41" customFormat="1">
      <c r="A16" s="34"/>
      <c r="B16" s="35"/>
      <c r="C16" s="36"/>
      <c r="D16" s="37"/>
      <c r="E16" s="38"/>
      <c r="F16" s="39"/>
      <c r="G16" s="40"/>
    </row>
    <row r="17" spans="1:9" s="41" customFormat="1">
      <c r="A17" s="34"/>
      <c r="B17" s="35"/>
      <c r="C17" s="36"/>
      <c r="D17" s="37"/>
      <c r="E17" s="38"/>
      <c r="F17" s="39"/>
      <c r="G17" s="40"/>
    </row>
    <row r="18" spans="1:9">
      <c r="A18" s="42"/>
      <c r="B18" s="43"/>
      <c r="C18" s="44"/>
      <c r="D18" s="44"/>
      <c r="E18" s="44"/>
      <c r="F18" s="44"/>
      <c r="G18" s="45"/>
    </row>
    <row r="19" spans="1:9">
      <c r="A19" s="42"/>
      <c r="B19" s="43"/>
      <c r="C19" s="46"/>
      <c r="D19" s="44"/>
      <c r="E19" s="44"/>
      <c r="F19" s="44"/>
      <c r="G19" s="45"/>
    </row>
    <row r="20" spans="1:9" s="2" customFormat="1">
      <c r="A20" s="47"/>
      <c r="B20" s="48"/>
      <c r="C20" s="49"/>
      <c r="D20" s="49"/>
      <c r="E20" s="49"/>
      <c r="F20" s="50"/>
      <c r="G20" s="51"/>
      <c r="I20" s="52"/>
    </row>
    <row r="21" spans="1:9">
      <c r="A21" s="53"/>
      <c r="B21" s="54"/>
      <c r="C21" s="55"/>
      <c r="D21" s="55"/>
      <c r="E21" s="55"/>
      <c r="F21" s="56"/>
      <c r="G21" s="57"/>
    </row>
    <row r="22" spans="1:9">
      <c r="A22" s="53"/>
      <c r="B22" s="54"/>
      <c r="C22" s="55"/>
      <c r="D22" s="55"/>
      <c r="E22" s="55"/>
      <c r="F22" s="56"/>
      <c r="G22" s="57"/>
    </row>
    <row r="23" spans="1:9" s="2" customFormat="1">
      <c r="A23" s="58"/>
      <c r="B23" s="59"/>
      <c r="C23" s="60"/>
      <c r="D23" s="60"/>
      <c r="E23" s="60"/>
      <c r="F23" s="50" t="s">
        <v>178</v>
      </c>
      <c r="G23" s="61">
        <f>SUM(G12:G22)</f>
        <v>1779851</v>
      </c>
    </row>
    <row r="24" spans="1:9">
      <c r="A24" s="42"/>
      <c r="B24" s="43"/>
      <c r="C24" s="44"/>
      <c r="D24" s="44"/>
      <c r="E24" s="44"/>
      <c r="F24" s="62" t="s">
        <v>179</v>
      </c>
      <c r="G24" s="45">
        <f>G23*18%</f>
        <v>320373.18</v>
      </c>
    </row>
    <row r="25" spans="1:9" s="2" customFormat="1" ht="15" thickBot="1">
      <c r="A25" s="63"/>
      <c r="B25" s="64"/>
      <c r="C25" s="65"/>
      <c r="D25" s="65"/>
      <c r="E25" s="65"/>
      <c r="F25" s="66" t="s">
        <v>180</v>
      </c>
      <c r="G25" s="67">
        <f>SUM(G23:G24)</f>
        <v>2100224.1800000002</v>
      </c>
    </row>
    <row r="26" spans="1:9">
      <c r="A26" s="68"/>
      <c r="G26" s="69"/>
    </row>
    <row r="27" spans="1:9">
      <c r="A27" s="68"/>
      <c r="C27" s="70" t="s">
        <v>181</v>
      </c>
      <c r="G27" s="69"/>
    </row>
    <row r="28" spans="1:9">
      <c r="A28" s="68"/>
      <c r="C28" t="s">
        <v>182</v>
      </c>
      <c r="G28" s="69"/>
    </row>
    <row r="29" spans="1:9">
      <c r="A29" s="68"/>
      <c r="G29" s="69"/>
    </row>
    <row r="30" spans="1:9">
      <c r="A30" s="68"/>
      <c r="C30" s="2" t="s">
        <v>183</v>
      </c>
      <c r="G30" s="69"/>
    </row>
    <row r="31" spans="1:9">
      <c r="A31" s="68"/>
      <c r="C31" t="s">
        <v>266</v>
      </c>
      <c r="G31" s="69"/>
    </row>
    <row r="32" spans="1:9">
      <c r="A32" s="68"/>
      <c r="G32" s="69"/>
    </row>
    <row r="33" spans="1:7">
      <c r="A33" s="68"/>
      <c r="C33" s="71" t="s">
        <v>184</v>
      </c>
      <c r="G33" s="69"/>
    </row>
    <row r="34" spans="1:7">
      <c r="A34" s="68"/>
      <c r="G34" s="69"/>
    </row>
    <row r="35" spans="1:7">
      <c r="A35" s="68"/>
      <c r="G35" s="69"/>
    </row>
    <row r="36" spans="1:7">
      <c r="A36" s="68" t="s">
        <v>185</v>
      </c>
      <c r="G36" s="69"/>
    </row>
    <row r="37" spans="1:7">
      <c r="A37" s="68"/>
      <c r="G37" s="69"/>
    </row>
    <row r="38" spans="1:7">
      <c r="A38" s="68"/>
      <c r="G38" s="69"/>
    </row>
    <row r="39" spans="1:7" ht="15" thickBot="1">
      <c r="A39" s="72" t="s">
        <v>186</v>
      </c>
      <c r="B39" s="73"/>
      <c r="C39" s="73"/>
      <c r="D39" s="73"/>
      <c r="E39" s="73"/>
      <c r="F39" s="73"/>
      <c r="G39" s="74"/>
    </row>
  </sheetData>
  <mergeCells count="15">
    <mergeCell ref="A5:G5"/>
    <mergeCell ref="A1:G1"/>
    <mergeCell ref="H1:I1"/>
    <mergeCell ref="A2:G2"/>
    <mergeCell ref="A3:G3"/>
    <mergeCell ref="A4:G4"/>
    <mergeCell ref="A6:G6"/>
    <mergeCell ref="B7:C7"/>
    <mergeCell ref="D7:E7"/>
    <mergeCell ref="F7:G7"/>
    <mergeCell ref="B8:C8"/>
    <mergeCell ref="D8:E9"/>
    <mergeCell ref="F8:F9"/>
    <mergeCell ref="G8:G9"/>
    <mergeCell ref="B9:C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77"/>
  <sheetViews>
    <sheetView tabSelected="1" view="pageBreakPreview" zoomScale="70" zoomScaleNormal="100" zoomScaleSheetLayoutView="70" workbookViewId="0">
      <selection activeCell="G5" sqref="G5"/>
    </sheetView>
  </sheetViews>
  <sheetFormatPr defaultColWidth="8.77734375" defaultRowHeight="14.4"/>
  <cols>
    <col min="2" max="2" width="51.77734375" customWidth="1"/>
    <col min="3" max="3" width="9.109375" bestFit="1" customWidth="1"/>
    <col min="4" max="4" width="11.33203125" customWidth="1"/>
    <col min="5" max="5" width="10.77734375" style="11" customWidth="1"/>
    <col min="6" max="6" width="12" customWidth="1"/>
    <col min="7" max="7" width="46" customWidth="1"/>
  </cols>
  <sheetData>
    <row r="1" spans="1:7" ht="24" thickBot="1">
      <c r="A1" s="159" t="s">
        <v>163</v>
      </c>
      <c r="B1" s="160"/>
      <c r="C1" s="160"/>
      <c r="D1" s="160"/>
      <c r="E1" s="160"/>
      <c r="F1" s="160"/>
      <c r="G1" s="161"/>
    </row>
    <row r="2" spans="1:7" ht="35.549999999999997" customHeight="1" thickBot="1">
      <c r="A2" s="156" t="s">
        <v>200</v>
      </c>
      <c r="B2" s="157"/>
      <c r="C2" s="157"/>
      <c r="D2" s="157"/>
      <c r="E2" s="157"/>
      <c r="F2" s="157"/>
      <c r="G2" s="158"/>
    </row>
    <row r="3" spans="1:7" ht="30" customHeight="1" thickBot="1">
      <c r="A3" s="78" t="s">
        <v>162</v>
      </c>
      <c r="B3" s="78" t="s">
        <v>161</v>
      </c>
      <c r="C3" s="78" t="s">
        <v>156</v>
      </c>
      <c r="D3" s="8" t="s">
        <v>158</v>
      </c>
      <c r="E3" s="9" t="s">
        <v>2</v>
      </c>
      <c r="F3" s="8" t="s">
        <v>0</v>
      </c>
      <c r="G3" s="8" t="s">
        <v>157</v>
      </c>
    </row>
    <row r="4" spans="1:7" ht="15.6">
      <c r="A4" s="76"/>
      <c r="B4" s="6"/>
      <c r="C4" s="6"/>
      <c r="D4" s="7"/>
      <c r="E4" s="10"/>
      <c r="F4" s="7"/>
      <c r="G4" s="77"/>
    </row>
    <row r="5" spans="1:7" ht="43.2">
      <c r="A5" s="94">
        <v>1</v>
      </c>
      <c r="B5" s="95" t="s">
        <v>189</v>
      </c>
      <c r="C5" s="96" t="s">
        <v>229</v>
      </c>
      <c r="D5" s="87">
        <v>18</v>
      </c>
      <c r="E5" s="88">
        <v>755</v>
      </c>
      <c r="F5" s="87">
        <f t="shared" ref="F5:F42" si="0">E5*D5</f>
        <v>13590</v>
      </c>
      <c r="G5" s="163" t="s">
        <v>267</v>
      </c>
    </row>
    <row r="6" spans="1:7" ht="42.6" customHeight="1">
      <c r="A6" s="94">
        <v>2</v>
      </c>
      <c r="B6" s="95" t="s">
        <v>190</v>
      </c>
      <c r="C6" s="96" t="s">
        <v>229</v>
      </c>
      <c r="D6" s="87">
        <v>98</v>
      </c>
      <c r="E6" s="88">
        <v>130</v>
      </c>
      <c r="F6" s="87">
        <f t="shared" ref="F6" si="1">E6*D6</f>
        <v>12740</v>
      </c>
      <c r="G6" s="163" t="s">
        <v>267</v>
      </c>
    </row>
    <row r="7" spans="1:7" ht="33" customHeight="1">
      <c r="A7" s="94">
        <v>3</v>
      </c>
      <c r="B7" s="95" t="s">
        <v>191</v>
      </c>
      <c r="C7" s="96" t="s">
        <v>229</v>
      </c>
      <c r="D7" s="87">
        <v>14</v>
      </c>
      <c r="E7" s="88">
        <v>1455</v>
      </c>
      <c r="F7" s="87">
        <f t="shared" si="0"/>
        <v>20370</v>
      </c>
      <c r="G7" s="163" t="s">
        <v>267</v>
      </c>
    </row>
    <row r="8" spans="1:7" ht="33" customHeight="1">
      <c r="A8" s="94">
        <v>4</v>
      </c>
      <c r="B8" s="95" t="s">
        <v>240</v>
      </c>
      <c r="C8" s="96" t="s">
        <v>229</v>
      </c>
      <c r="D8" s="87">
        <v>30</v>
      </c>
      <c r="E8" s="88">
        <v>1885</v>
      </c>
      <c r="F8" s="87">
        <f t="shared" si="0"/>
        <v>56550</v>
      </c>
      <c r="G8" s="163" t="s">
        <v>267</v>
      </c>
    </row>
    <row r="9" spans="1:7" ht="43.2">
      <c r="A9" s="94">
        <v>5</v>
      </c>
      <c r="B9" s="90" t="s">
        <v>224</v>
      </c>
      <c r="C9" s="87"/>
      <c r="D9" s="87"/>
      <c r="E9" s="91"/>
      <c r="F9" s="87"/>
      <c r="G9" s="163"/>
    </row>
    <row r="10" spans="1:7" ht="16.2" customHeight="1">
      <c r="A10" s="94" t="s">
        <v>196</v>
      </c>
      <c r="B10" s="90" t="s">
        <v>225</v>
      </c>
      <c r="C10" s="87" t="s">
        <v>226</v>
      </c>
      <c r="D10" s="87">
        <v>5</v>
      </c>
      <c r="E10" s="91">
        <v>6500</v>
      </c>
      <c r="F10" s="87">
        <f t="shared" si="0"/>
        <v>32500</v>
      </c>
      <c r="G10" s="163" t="s">
        <v>268</v>
      </c>
    </row>
    <row r="11" spans="1:7" ht="16.2" customHeight="1">
      <c r="A11" s="94" t="s">
        <v>197</v>
      </c>
      <c r="B11" s="90" t="s">
        <v>227</v>
      </c>
      <c r="C11" s="87" t="s">
        <v>226</v>
      </c>
      <c r="D11" s="87">
        <v>30</v>
      </c>
      <c r="E11" s="91">
        <v>6000</v>
      </c>
      <c r="F11" s="87">
        <f t="shared" si="0"/>
        <v>180000</v>
      </c>
      <c r="G11" s="163" t="s">
        <v>268</v>
      </c>
    </row>
    <row r="12" spans="1:7" ht="43.2">
      <c r="A12" s="94" t="s">
        <v>205</v>
      </c>
      <c r="B12" s="92" t="s">
        <v>228</v>
      </c>
      <c r="C12" s="87" t="s">
        <v>229</v>
      </c>
      <c r="D12" s="87">
        <v>2</v>
      </c>
      <c r="E12" s="91">
        <v>6000</v>
      </c>
      <c r="F12" s="87">
        <f t="shared" si="0"/>
        <v>12000</v>
      </c>
      <c r="G12" s="163" t="s">
        <v>268</v>
      </c>
    </row>
    <row r="13" spans="1:7" ht="100.8">
      <c r="A13" s="94">
        <v>6</v>
      </c>
      <c r="B13" s="92" t="s">
        <v>230</v>
      </c>
      <c r="C13" s="87" t="s">
        <v>229</v>
      </c>
      <c r="D13" s="87">
        <v>2</v>
      </c>
      <c r="E13" s="91">
        <v>8000</v>
      </c>
      <c r="F13" s="87">
        <f t="shared" ref="F13" si="2">E13*D13</f>
        <v>16000</v>
      </c>
      <c r="G13" s="163" t="s">
        <v>277</v>
      </c>
    </row>
    <row r="14" spans="1:7" ht="57.6">
      <c r="A14" s="94">
        <v>7</v>
      </c>
      <c r="B14" s="92" t="s">
        <v>192</v>
      </c>
      <c r="C14" s="97" t="s">
        <v>159</v>
      </c>
      <c r="D14" s="87">
        <v>14</v>
      </c>
      <c r="E14" s="88">
        <v>10500</v>
      </c>
      <c r="F14" s="87">
        <f t="shared" si="0"/>
        <v>147000</v>
      </c>
      <c r="G14" s="163" t="s">
        <v>277</v>
      </c>
    </row>
    <row r="15" spans="1:7" ht="76.8" customHeight="1">
      <c r="A15" s="94">
        <v>8</v>
      </c>
      <c r="B15" s="92" t="s">
        <v>193</v>
      </c>
      <c r="C15" s="97" t="s">
        <v>187</v>
      </c>
      <c r="D15" s="87">
        <v>2</v>
      </c>
      <c r="E15" s="88">
        <v>25500</v>
      </c>
      <c r="F15" s="87">
        <f t="shared" si="0"/>
        <v>51000</v>
      </c>
      <c r="G15" s="164" t="s">
        <v>269</v>
      </c>
    </row>
    <row r="16" spans="1:7" ht="62.4" customHeight="1">
      <c r="A16" s="94">
        <v>9</v>
      </c>
      <c r="B16" s="92" t="s">
        <v>235</v>
      </c>
      <c r="C16" s="96" t="s">
        <v>194</v>
      </c>
      <c r="D16" s="87">
        <v>8</v>
      </c>
      <c r="E16" s="88">
        <v>2450</v>
      </c>
      <c r="F16" s="87">
        <f t="shared" si="0"/>
        <v>19600</v>
      </c>
      <c r="G16" s="164" t="s">
        <v>270</v>
      </c>
    </row>
    <row r="17" spans="1:7" ht="39.6" customHeight="1">
      <c r="A17" s="94">
        <v>10</v>
      </c>
      <c r="B17" s="92" t="s">
        <v>195</v>
      </c>
      <c r="C17" s="97" t="s">
        <v>194</v>
      </c>
      <c r="D17" s="87">
        <v>1</v>
      </c>
      <c r="E17" s="88">
        <v>14000</v>
      </c>
      <c r="F17" s="87">
        <f t="shared" si="0"/>
        <v>14000</v>
      </c>
      <c r="G17" s="163" t="s">
        <v>271</v>
      </c>
    </row>
    <row r="18" spans="1:7" ht="39.6" customHeight="1">
      <c r="A18" s="94">
        <v>11</v>
      </c>
      <c r="B18" s="92" t="s">
        <v>201</v>
      </c>
      <c r="C18" s="97" t="s">
        <v>194</v>
      </c>
      <c r="D18" s="87">
        <v>1</v>
      </c>
      <c r="E18" s="88">
        <v>7500</v>
      </c>
      <c r="F18" s="87">
        <f t="shared" si="0"/>
        <v>7500</v>
      </c>
      <c r="G18" s="163" t="s">
        <v>271</v>
      </c>
    </row>
    <row r="19" spans="1:7" ht="86.4">
      <c r="A19" s="94">
        <v>12</v>
      </c>
      <c r="B19" s="93" t="s">
        <v>231</v>
      </c>
      <c r="C19" s="97"/>
      <c r="D19" s="87"/>
      <c r="E19" s="88"/>
      <c r="F19" s="87"/>
      <c r="G19" s="165"/>
    </row>
    <row r="20" spans="1:7" ht="33" customHeight="1">
      <c r="A20" s="94" t="s">
        <v>196</v>
      </c>
      <c r="B20" s="98" t="s">
        <v>198</v>
      </c>
      <c r="C20" s="97" t="s">
        <v>194</v>
      </c>
      <c r="D20" s="87">
        <v>1</v>
      </c>
      <c r="E20" s="88">
        <v>9500</v>
      </c>
      <c r="F20" s="87">
        <f t="shared" si="0"/>
        <v>9500</v>
      </c>
      <c r="G20" s="164" t="s">
        <v>278</v>
      </c>
    </row>
    <row r="21" spans="1:7" ht="33" customHeight="1">
      <c r="A21" s="94" t="s">
        <v>197</v>
      </c>
      <c r="B21" s="98" t="s">
        <v>199</v>
      </c>
      <c r="C21" s="97" t="s">
        <v>194</v>
      </c>
      <c r="D21" s="87">
        <v>1</v>
      </c>
      <c r="E21" s="88">
        <v>28000</v>
      </c>
      <c r="F21" s="87">
        <f t="shared" si="0"/>
        <v>28000</v>
      </c>
      <c r="G21" s="163" t="s">
        <v>273</v>
      </c>
    </row>
    <row r="22" spans="1:7" ht="33" customHeight="1">
      <c r="A22" s="94">
        <v>13</v>
      </c>
      <c r="B22" s="93" t="s">
        <v>232</v>
      </c>
      <c r="C22" s="97" t="s">
        <v>194</v>
      </c>
      <c r="D22" s="87">
        <v>1</v>
      </c>
      <c r="E22" s="88">
        <v>12500</v>
      </c>
      <c r="F22" s="87">
        <f t="shared" si="0"/>
        <v>12500</v>
      </c>
      <c r="G22" s="163" t="s">
        <v>272</v>
      </c>
    </row>
    <row r="23" spans="1:7" ht="33" customHeight="1">
      <c r="A23" s="94">
        <v>14</v>
      </c>
      <c r="B23" s="102" t="s">
        <v>243</v>
      </c>
      <c r="C23" s="97" t="s">
        <v>229</v>
      </c>
      <c r="D23" s="87">
        <v>1.85</v>
      </c>
      <c r="E23" s="88">
        <v>3800</v>
      </c>
      <c r="F23" s="87">
        <f t="shared" si="0"/>
        <v>7030</v>
      </c>
      <c r="G23" s="163" t="s">
        <v>272</v>
      </c>
    </row>
    <row r="24" spans="1:7" ht="72">
      <c r="A24" s="94">
        <v>15</v>
      </c>
      <c r="B24" s="93" t="s">
        <v>233</v>
      </c>
      <c r="C24" s="97" t="s">
        <v>194</v>
      </c>
      <c r="D24" s="87">
        <v>4</v>
      </c>
      <c r="E24" s="88">
        <v>7500</v>
      </c>
      <c r="F24" s="87">
        <f t="shared" si="0"/>
        <v>30000</v>
      </c>
      <c r="G24" s="163" t="s">
        <v>272</v>
      </c>
    </row>
    <row r="25" spans="1:7" ht="33" customHeight="1">
      <c r="A25" s="94">
        <v>16</v>
      </c>
      <c r="B25" s="80" t="s">
        <v>202</v>
      </c>
      <c r="C25" s="97" t="s">
        <v>194</v>
      </c>
      <c r="D25" s="88">
        <v>15</v>
      </c>
      <c r="E25" s="88">
        <v>2350</v>
      </c>
      <c r="F25" s="87">
        <f t="shared" si="0"/>
        <v>35250</v>
      </c>
      <c r="G25" s="163" t="s">
        <v>279</v>
      </c>
    </row>
    <row r="26" spans="1:7" ht="33" customHeight="1">
      <c r="A26" s="94">
        <v>17</v>
      </c>
      <c r="B26" s="85" t="s">
        <v>234</v>
      </c>
      <c r="C26" s="97" t="s">
        <v>194</v>
      </c>
      <c r="D26" s="87">
        <v>10</v>
      </c>
      <c r="E26" s="88">
        <v>2350</v>
      </c>
      <c r="F26" s="87">
        <f t="shared" si="0"/>
        <v>23500</v>
      </c>
      <c r="G26" s="163" t="s">
        <v>272</v>
      </c>
    </row>
    <row r="27" spans="1:7" ht="33" customHeight="1">
      <c r="A27" s="94">
        <v>18</v>
      </c>
      <c r="B27" s="101" t="s">
        <v>236</v>
      </c>
      <c r="C27" s="97" t="s">
        <v>194</v>
      </c>
      <c r="D27" s="87">
        <v>1</v>
      </c>
      <c r="E27" s="88">
        <v>5000</v>
      </c>
      <c r="F27" s="87">
        <f>E27*D27</f>
        <v>5000</v>
      </c>
      <c r="G27" s="163" t="s">
        <v>272</v>
      </c>
    </row>
    <row r="28" spans="1:7" ht="33" customHeight="1">
      <c r="A28" s="94">
        <v>19</v>
      </c>
      <c r="B28" s="84" t="s">
        <v>251</v>
      </c>
      <c r="C28" s="97" t="s">
        <v>194</v>
      </c>
      <c r="D28" s="87">
        <v>2</v>
      </c>
      <c r="E28" s="88">
        <v>3250</v>
      </c>
      <c r="F28" s="87">
        <f t="shared" ref="F28" si="3">E28*D28</f>
        <v>6500</v>
      </c>
      <c r="G28" s="163" t="s">
        <v>272</v>
      </c>
    </row>
    <row r="29" spans="1:7" ht="33" customHeight="1">
      <c r="A29" s="94">
        <v>20</v>
      </c>
      <c r="B29" s="84" t="s">
        <v>248</v>
      </c>
      <c r="C29" s="97" t="s">
        <v>194</v>
      </c>
      <c r="D29" s="87">
        <v>1</v>
      </c>
      <c r="E29" s="88">
        <v>5500</v>
      </c>
      <c r="F29" s="87">
        <f t="shared" ref="F29" si="4">E29*D29</f>
        <v>5500</v>
      </c>
      <c r="G29" s="163" t="s">
        <v>272</v>
      </c>
    </row>
    <row r="30" spans="1:7" ht="33" customHeight="1">
      <c r="A30" s="94">
        <v>21</v>
      </c>
      <c r="B30" s="84" t="s">
        <v>249</v>
      </c>
      <c r="C30" s="97" t="s">
        <v>194</v>
      </c>
      <c r="D30" s="87">
        <v>3</v>
      </c>
      <c r="E30" s="88">
        <v>2450</v>
      </c>
      <c r="F30" s="87">
        <f t="shared" ref="F30" si="5">E30*D30</f>
        <v>7350</v>
      </c>
      <c r="G30" s="163" t="s">
        <v>272</v>
      </c>
    </row>
    <row r="31" spans="1:7" ht="33" customHeight="1">
      <c r="A31" s="94">
        <v>22</v>
      </c>
      <c r="B31" s="84" t="s">
        <v>250</v>
      </c>
      <c r="C31" s="97" t="s">
        <v>194</v>
      </c>
      <c r="D31" s="87">
        <v>1</v>
      </c>
      <c r="E31" s="88">
        <v>9500</v>
      </c>
      <c r="F31" s="87">
        <f t="shared" ref="F31" si="6">E31*D31</f>
        <v>9500</v>
      </c>
      <c r="G31" s="163" t="s">
        <v>272</v>
      </c>
    </row>
    <row r="32" spans="1:7" ht="33" customHeight="1">
      <c r="A32" s="94">
        <v>23</v>
      </c>
      <c r="B32" s="83" t="s">
        <v>237</v>
      </c>
      <c r="C32" s="97" t="s">
        <v>194</v>
      </c>
      <c r="D32" s="87">
        <v>0</v>
      </c>
      <c r="E32" s="88">
        <v>6500</v>
      </c>
      <c r="F32" s="87">
        <f t="shared" ref="F32" si="7">E32*D32</f>
        <v>0</v>
      </c>
      <c r="G32" s="165"/>
    </row>
    <row r="33" spans="1:7" ht="33" customHeight="1">
      <c r="A33" s="94">
        <v>24</v>
      </c>
      <c r="B33" s="117" t="s">
        <v>252</v>
      </c>
      <c r="C33" s="118" t="s">
        <v>194</v>
      </c>
      <c r="D33" s="88">
        <v>1</v>
      </c>
      <c r="E33" s="88">
        <v>6000</v>
      </c>
      <c r="F33" s="88">
        <f t="shared" ref="F33" si="8">E33*D33</f>
        <v>6000</v>
      </c>
      <c r="G33" s="166" t="s">
        <v>280</v>
      </c>
    </row>
    <row r="34" spans="1:7" ht="33" customHeight="1">
      <c r="A34" s="96">
        <v>25</v>
      </c>
      <c r="B34" s="80" t="s">
        <v>203</v>
      </c>
      <c r="C34" s="97" t="s">
        <v>194</v>
      </c>
      <c r="D34" s="87">
        <v>3</v>
      </c>
      <c r="E34" s="88">
        <v>55000</v>
      </c>
      <c r="F34" s="87">
        <f t="shared" si="0"/>
        <v>165000</v>
      </c>
      <c r="G34" s="163" t="s">
        <v>271</v>
      </c>
    </row>
    <row r="35" spans="1:7" ht="86.4">
      <c r="A35" s="94">
        <v>26</v>
      </c>
      <c r="B35" s="162" t="s">
        <v>274</v>
      </c>
      <c r="C35" s="97" t="s">
        <v>229</v>
      </c>
      <c r="D35" s="88">
        <v>62</v>
      </c>
      <c r="E35" s="88">
        <v>510</v>
      </c>
      <c r="F35" s="87">
        <f t="shared" si="0"/>
        <v>31620</v>
      </c>
      <c r="G35" s="166" t="s">
        <v>281</v>
      </c>
    </row>
    <row r="36" spans="1:7" ht="71.400000000000006" customHeight="1">
      <c r="A36" s="94">
        <v>27</v>
      </c>
      <c r="B36" s="110" t="s">
        <v>253</v>
      </c>
      <c r="C36" s="97" t="s">
        <v>229</v>
      </c>
      <c r="D36" s="88">
        <v>62</v>
      </c>
      <c r="E36" s="88">
        <v>193</v>
      </c>
      <c r="F36" s="87">
        <f t="shared" ref="F36" si="9">E36*D36</f>
        <v>11966</v>
      </c>
      <c r="G36" s="166" t="s">
        <v>281</v>
      </c>
    </row>
    <row r="37" spans="1:7" ht="48" customHeight="1">
      <c r="A37" s="94">
        <v>28</v>
      </c>
      <c r="B37" s="110" t="s">
        <v>254</v>
      </c>
      <c r="C37" s="97" t="s">
        <v>229</v>
      </c>
      <c r="D37" s="88">
        <v>120</v>
      </c>
      <c r="E37" s="88">
        <v>193</v>
      </c>
      <c r="F37" s="87">
        <f t="shared" si="0"/>
        <v>23160</v>
      </c>
      <c r="G37" s="163" t="s">
        <v>271</v>
      </c>
    </row>
    <row r="38" spans="1:7" ht="72">
      <c r="A38" s="94">
        <v>29</v>
      </c>
      <c r="B38" s="86" t="s">
        <v>263</v>
      </c>
      <c r="C38" s="97" t="s">
        <v>229</v>
      </c>
      <c r="D38" s="87">
        <v>260</v>
      </c>
      <c r="E38" s="88">
        <v>400</v>
      </c>
      <c r="F38" s="87">
        <f t="shared" si="0"/>
        <v>104000</v>
      </c>
      <c r="G38" s="164" t="s">
        <v>282</v>
      </c>
    </row>
    <row r="39" spans="1:7" ht="86.4">
      <c r="A39" s="94">
        <v>30</v>
      </c>
      <c r="B39" s="99" t="s">
        <v>204</v>
      </c>
      <c r="C39" s="97"/>
      <c r="D39" s="87"/>
      <c r="E39" s="88"/>
      <c r="F39" s="87"/>
      <c r="G39" s="89"/>
    </row>
    <row r="40" spans="1:7">
      <c r="A40" s="94" t="s">
        <v>196</v>
      </c>
      <c r="B40" s="99" t="s">
        <v>206</v>
      </c>
      <c r="C40" s="97" t="s">
        <v>194</v>
      </c>
      <c r="D40" s="87">
        <v>28</v>
      </c>
      <c r="E40" s="88">
        <v>250</v>
      </c>
      <c r="F40" s="87">
        <f t="shared" si="0"/>
        <v>7000</v>
      </c>
      <c r="G40" s="89"/>
    </row>
    <row r="41" spans="1:7">
      <c r="A41" s="94" t="s">
        <v>197</v>
      </c>
      <c r="B41" s="99" t="s">
        <v>207</v>
      </c>
      <c r="C41" s="97" t="s">
        <v>194</v>
      </c>
      <c r="D41" s="87">
        <v>2</v>
      </c>
      <c r="E41" s="88">
        <v>650</v>
      </c>
      <c r="F41" s="87">
        <f t="shared" si="0"/>
        <v>1300</v>
      </c>
      <c r="G41" s="89"/>
    </row>
    <row r="42" spans="1:7">
      <c r="A42" s="94" t="s">
        <v>209</v>
      </c>
      <c r="B42" s="99" t="s">
        <v>208</v>
      </c>
      <c r="C42" s="97" t="s">
        <v>194</v>
      </c>
      <c r="D42" s="87">
        <v>50</v>
      </c>
      <c r="E42" s="88">
        <v>300</v>
      </c>
      <c r="F42" s="87">
        <f t="shared" si="0"/>
        <v>15000</v>
      </c>
      <c r="G42" s="89"/>
    </row>
    <row r="43" spans="1:7">
      <c r="A43" s="94"/>
      <c r="B43" s="99"/>
      <c r="C43" s="97"/>
      <c r="D43" s="87"/>
      <c r="E43" s="88"/>
      <c r="F43" s="87"/>
      <c r="G43" s="89"/>
    </row>
    <row r="44" spans="1:7">
      <c r="A44" s="94">
        <v>31</v>
      </c>
      <c r="B44" s="82" t="s">
        <v>210</v>
      </c>
      <c r="C44" s="97"/>
      <c r="D44" s="87"/>
      <c r="E44" s="88"/>
      <c r="F44" s="87"/>
      <c r="G44" s="89"/>
    </row>
    <row r="45" spans="1:7" ht="187.2">
      <c r="A45" s="94"/>
      <c r="B45" s="82" t="s">
        <v>211</v>
      </c>
      <c r="C45" s="97"/>
      <c r="D45" s="87"/>
      <c r="E45" s="88"/>
      <c r="F45" s="87"/>
      <c r="G45" s="165"/>
    </row>
    <row r="46" spans="1:7">
      <c r="A46" s="94"/>
      <c r="B46" s="100" t="s">
        <v>212</v>
      </c>
      <c r="C46" s="97"/>
      <c r="D46" s="87"/>
      <c r="E46" s="88"/>
      <c r="F46" s="87"/>
      <c r="G46" s="165"/>
    </row>
    <row r="47" spans="1:7">
      <c r="A47" s="94"/>
      <c r="B47" s="82" t="s">
        <v>213</v>
      </c>
      <c r="C47" s="97" t="s">
        <v>177</v>
      </c>
      <c r="D47" s="87">
        <v>3</v>
      </c>
      <c r="E47" s="88">
        <v>7500</v>
      </c>
      <c r="F47" s="87">
        <f t="shared" ref="F47" si="10">E47*D47</f>
        <v>22500</v>
      </c>
      <c r="G47" s="163" t="s">
        <v>275</v>
      </c>
    </row>
    <row r="48" spans="1:7">
      <c r="A48" s="94"/>
      <c r="B48" s="82"/>
      <c r="C48" s="97"/>
      <c r="D48" s="87"/>
      <c r="E48" s="88"/>
      <c r="F48" s="87"/>
      <c r="G48" s="165"/>
    </row>
    <row r="49" spans="1:7">
      <c r="A49" s="94">
        <v>32</v>
      </c>
      <c r="B49" s="82" t="s">
        <v>214</v>
      </c>
      <c r="C49" s="97"/>
      <c r="D49" s="87"/>
      <c r="E49" s="88"/>
      <c r="F49" s="87"/>
      <c r="G49" s="165"/>
    </row>
    <row r="50" spans="1:7">
      <c r="A50" s="94"/>
      <c r="B50" s="100" t="s">
        <v>215</v>
      </c>
      <c r="C50" s="97"/>
      <c r="D50" s="87"/>
      <c r="E50" s="88"/>
      <c r="F50" s="87"/>
      <c r="G50" s="165"/>
    </row>
    <row r="51" spans="1:7">
      <c r="A51" s="94"/>
      <c r="B51" s="82" t="s">
        <v>216</v>
      </c>
      <c r="C51" s="97"/>
      <c r="D51" s="87"/>
      <c r="E51" s="88"/>
      <c r="F51" s="87"/>
      <c r="G51" s="165"/>
    </row>
    <row r="52" spans="1:7" ht="28.8">
      <c r="A52" s="94"/>
      <c r="B52" s="82" t="s">
        <v>217</v>
      </c>
      <c r="C52" s="97" t="s">
        <v>177</v>
      </c>
      <c r="D52" s="87">
        <v>6</v>
      </c>
      <c r="E52" s="88">
        <v>2550</v>
      </c>
      <c r="F52" s="87">
        <f t="shared" ref="F52" si="11">E52*D52</f>
        <v>15300</v>
      </c>
      <c r="G52" s="163" t="s">
        <v>275</v>
      </c>
    </row>
    <row r="53" spans="1:7">
      <c r="A53" s="94"/>
      <c r="B53" s="82"/>
      <c r="C53" s="97"/>
      <c r="D53" s="87"/>
      <c r="E53" s="88"/>
      <c r="F53" s="87"/>
      <c r="G53" s="165"/>
    </row>
    <row r="54" spans="1:7">
      <c r="A54" s="94">
        <v>33</v>
      </c>
      <c r="B54" s="82" t="s">
        <v>218</v>
      </c>
      <c r="C54" s="97"/>
      <c r="D54" s="87"/>
      <c r="E54" s="88"/>
      <c r="F54" s="87"/>
      <c r="G54" s="165"/>
    </row>
    <row r="55" spans="1:7">
      <c r="A55" s="94"/>
      <c r="B55" s="100" t="s">
        <v>219</v>
      </c>
      <c r="C55" s="97"/>
      <c r="D55" s="87"/>
      <c r="E55" s="88"/>
      <c r="F55" s="87"/>
      <c r="G55" s="165"/>
    </row>
    <row r="56" spans="1:7">
      <c r="A56" s="94"/>
      <c r="B56" s="82" t="s">
        <v>220</v>
      </c>
      <c r="C56" s="97"/>
      <c r="D56" s="87"/>
      <c r="E56" s="88"/>
      <c r="F56" s="87"/>
      <c r="G56" s="165"/>
    </row>
    <row r="57" spans="1:7" ht="43.2">
      <c r="A57" s="94" t="s">
        <v>196</v>
      </c>
      <c r="B57" s="82" t="s">
        <v>221</v>
      </c>
      <c r="C57" s="97" t="s">
        <v>177</v>
      </c>
      <c r="D57" s="87">
        <v>6</v>
      </c>
      <c r="E57" s="88">
        <v>6500</v>
      </c>
      <c r="F57" s="87">
        <f t="shared" ref="F57:F59" si="12">E57*D57</f>
        <v>39000</v>
      </c>
      <c r="G57" s="163" t="s">
        <v>275</v>
      </c>
    </row>
    <row r="58" spans="1:7" ht="57.6">
      <c r="A58" s="94" t="s">
        <v>209</v>
      </c>
      <c r="B58" s="82" t="s">
        <v>222</v>
      </c>
      <c r="C58" s="97" t="s">
        <v>177</v>
      </c>
      <c r="D58" s="87">
        <v>6</v>
      </c>
      <c r="E58" s="88">
        <v>3200</v>
      </c>
      <c r="F58" s="87">
        <f t="shared" si="12"/>
        <v>19200</v>
      </c>
      <c r="G58" s="163" t="s">
        <v>275</v>
      </c>
    </row>
    <row r="59" spans="1:7" ht="33" customHeight="1">
      <c r="A59" s="94" t="s">
        <v>205</v>
      </c>
      <c r="B59" s="82" t="s">
        <v>223</v>
      </c>
      <c r="C59" s="97" t="s">
        <v>177</v>
      </c>
      <c r="D59" s="87">
        <v>6</v>
      </c>
      <c r="E59" s="88">
        <v>2450</v>
      </c>
      <c r="F59" s="87">
        <f t="shared" si="12"/>
        <v>14700</v>
      </c>
      <c r="G59" s="163" t="s">
        <v>275</v>
      </c>
    </row>
    <row r="60" spans="1:7" ht="18.600000000000001" customHeight="1">
      <c r="A60" s="94"/>
      <c r="B60" s="82"/>
      <c r="C60" s="97"/>
      <c r="D60" s="87"/>
      <c r="E60" s="88"/>
      <c r="F60" s="87"/>
      <c r="G60" s="165"/>
    </row>
    <row r="61" spans="1:7" ht="33" customHeight="1">
      <c r="A61" s="94">
        <v>34</v>
      </c>
      <c r="B61" s="83" t="s">
        <v>238</v>
      </c>
      <c r="C61" s="97" t="s">
        <v>194</v>
      </c>
      <c r="D61" s="87">
        <v>3</v>
      </c>
      <c r="E61" s="88">
        <v>10000</v>
      </c>
      <c r="F61" s="87">
        <f t="shared" ref="F61:F63" si="13">E61*D61</f>
        <v>30000</v>
      </c>
      <c r="G61" s="163" t="s">
        <v>275</v>
      </c>
    </row>
    <row r="62" spans="1:7" ht="72">
      <c r="A62" s="96">
        <v>35</v>
      </c>
      <c r="B62" s="83" t="s">
        <v>239</v>
      </c>
      <c r="C62" s="97" t="s">
        <v>194</v>
      </c>
      <c r="D62" s="87">
        <v>14</v>
      </c>
      <c r="E62" s="88">
        <v>5450</v>
      </c>
      <c r="F62" s="87">
        <f t="shared" si="13"/>
        <v>76300</v>
      </c>
      <c r="G62" s="164" t="s">
        <v>283</v>
      </c>
    </row>
    <row r="63" spans="1:7" ht="57.6">
      <c r="A63" s="94">
        <v>36</v>
      </c>
      <c r="B63" s="83" t="s">
        <v>241</v>
      </c>
      <c r="C63" s="97" t="s">
        <v>187</v>
      </c>
      <c r="D63" s="87">
        <v>1</v>
      </c>
      <c r="E63" s="88">
        <v>110000</v>
      </c>
      <c r="F63" s="87">
        <f t="shared" si="13"/>
        <v>110000</v>
      </c>
      <c r="G63" s="163" t="s">
        <v>284</v>
      </c>
    </row>
    <row r="64" spans="1:7" ht="33" customHeight="1">
      <c r="A64" s="94">
        <v>37</v>
      </c>
      <c r="B64" s="81" t="s">
        <v>242</v>
      </c>
      <c r="C64" s="97" t="s">
        <v>187</v>
      </c>
      <c r="D64" s="87">
        <v>1</v>
      </c>
      <c r="E64" s="88">
        <v>25000</v>
      </c>
      <c r="F64" s="87">
        <f t="shared" ref="F64:F67" si="14">E64*D64</f>
        <v>25000</v>
      </c>
      <c r="G64" s="164" t="s">
        <v>285</v>
      </c>
    </row>
    <row r="65" spans="1:7" ht="33" customHeight="1">
      <c r="A65" s="94">
        <v>38</v>
      </c>
      <c r="B65" s="81" t="s">
        <v>265</v>
      </c>
      <c r="C65" s="97" t="s">
        <v>187</v>
      </c>
      <c r="D65" s="87">
        <v>1</v>
      </c>
      <c r="E65" s="88">
        <v>7500</v>
      </c>
      <c r="F65" s="87">
        <f t="shared" ref="F65" si="15">E65*D65</f>
        <v>7500</v>
      </c>
      <c r="G65" s="163" t="s">
        <v>286</v>
      </c>
    </row>
    <row r="66" spans="1:7" ht="41.4">
      <c r="A66" s="94">
        <v>39</v>
      </c>
      <c r="B66" s="103" t="s">
        <v>244</v>
      </c>
      <c r="C66" s="97" t="s">
        <v>245</v>
      </c>
      <c r="D66" s="87">
        <v>245</v>
      </c>
      <c r="E66" s="88">
        <v>185</v>
      </c>
      <c r="F66" s="87">
        <f t="shared" si="14"/>
        <v>45325</v>
      </c>
      <c r="G66" s="163" t="s">
        <v>287</v>
      </c>
    </row>
    <row r="67" spans="1:7" ht="33" customHeight="1">
      <c r="A67" s="94">
        <v>40</v>
      </c>
      <c r="B67" s="83" t="s">
        <v>264</v>
      </c>
      <c r="C67" s="97" t="s">
        <v>187</v>
      </c>
      <c r="D67" s="87">
        <v>5</v>
      </c>
      <c r="E67" s="88">
        <v>7500</v>
      </c>
      <c r="F67" s="87">
        <f t="shared" si="14"/>
        <v>37500</v>
      </c>
      <c r="G67" s="163" t="s">
        <v>276</v>
      </c>
    </row>
    <row r="68" spans="1:7" ht="273.60000000000002">
      <c r="A68" s="104">
        <v>41</v>
      </c>
      <c r="B68" s="111" t="s">
        <v>255</v>
      </c>
      <c r="C68" s="106"/>
      <c r="D68" s="107"/>
      <c r="E68" s="108"/>
      <c r="F68" s="107"/>
      <c r="G68" s="109"/>
    </row>
    <row r="69" spans="1:7" ht="43.2">
      <c r="A69" s="104"/>
      <c r="B69" s="112" t="s">
        <v>256</v>
      </c>
      <c r="C69" s="106"/>
      <c r="D69" s="107"/>
      <c r="E69" s="108"/>
      <c r="F69" s="107"/>
      <c r="G69" s="109"/>
    </row>
    <row r="70" spans="1:7" ht="33" customHeight="1">
      <c r="A70" s="104"/>
      <c r="B70" s="112" t="s">
        <v>257</v>
      </c>
      <c r="C70" s="106"/>
      <c r="D70" s="107"/>
      <c r="E70" s="108"/>
      <c r="F70" s="107"/>
      <c r="G70" s="109"/>
    </row>
    <row r="71" spans="1:7" ht="33" customHeight="1">
      <c r="A71" s="104"/>
      <c r="B71" s="112" t="s">
        <v>258</v>
      </c>
      <c r="C71" s="106"/>
      <c r="D71" s="107"/>
      <c r="E71" s="108"/>
      <c r="F71" s="107"/>
      <c r="G71" s="109"/>
    </row>
    <row r="72" spans="1:7" ht="33" customHeight="1">
      <c r="A72" s="104"/>
      <c r="B72" s="112" t="s">
        <v>259</v>
      </c>
      <c r="C72" s="106"/>
      <c r="D72" s="107"/>
      <c r="E72" s="108"/>
      <c r="F72" s="107"/>
      <c r="G72" s="109"/>
    </row>
    <row r="73" spans="1:7" ht="33" customHeight="1">
      <c r="A73" s="104"/>
      <c r="B73" s="112" t="s">
        <v>260</v>
      </c>
      <c r="C73" s="106"/>
      <c r="D73" s="107"/>
      <c r="E73" s="108"/>
      <c r="F73" s="107"/>
      <c r="G73" s="109"/>
    </row>
    <row r="74" spans="1:7" ht="33" customHeight="1">
      <c r="A74" s="104"/>
      <c r="B74" s="112" t="s">
        <v>261</v>
      </c>
      <c r="C74" s="106"/>
      <c r="D74" s="107"/>
      <c r="E74" s="108"/>
      <c r="F74" s="107"/>
      <c r="G74" s="109"/>
    </row>
    <row r="75" spans="1:7" ht="33" customHeight="1">
      <c r="A75" s="94"/>
      <c r="B75" s="83" t="s">
        <v>262</v>
      </c>
      <c r="C75" s="97" t="s">
        <v>194</v>
      </c>
      <c r="D75" s="87">
        <v>1</v>
      </c>
      <c r="E75" s="88">
        <v>210000</v>
      </c>
      <c r="F75" s="87">
        <f t="shared" ref="F75" si="16">E75*D75</f>
        <v>210000</v>
      </c>
      <c r="G75" s="164" t="s">
        <v>288</v>
      </c>
    </row>
    <row r="76" spans="1:7" ht="33" customHeight="1" thickBot="1">
      <c r="A76" s="104"/>
      <c r="B76" s="105"/>
      <c r="C76" s="106"/>
      <c r="D76" s="107"/>
      <c r="E76" s="108"/>
      <c r="F76" s="107"/>
      <c r="G76" s="109"/>
    </row>
    <row r="77" spans="1:7" ht="33" customHeight="1" thickBot="1">
      <c r="A77" s="113"/>
      <c r="B77" s="114" t="s">
        <v>160</v>
      </c>
      <c r="C77" s="115"/>
      <c r="D77" s="115"/>
      <c r="E77" s="116"/>
      <c r="F77" s="115">
        <f>SUM(F5:F75)</f>
        <v>1779851</v>
      </c>
      <c r="G77" s="115"/>
    </row>
  </sheetData>
  <mergeCells count="2">
    <mergeCell ref="A2:G2"/>
    <mergeCell ref="A1:G1"/>
  </mergeCells>
  <pageMargins left="0.25" right="0.25" top="0.75" bottom="0.75" header="0.3" footer="0.3"/>
  <pageSetup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318"/>
  <sheetViews>
    <sheetView topLeftCell="A277" workbookViewId="0">
      <selection activeCell="B292" sqref="B292"/>
    </sheetView>
  </sheetViews>
  <sheetFormatPr defaultColWidth="8.77734375" defaultRowHeight="14.4"/>
  <cols>
    <col min="2" max="2" width="53.6640625" customWidth="1"/>
  </cols>
  <sheetData>
    <row r="1" spans="2:7">
      <c r="B1" s="2" t="s">
        <v>54</v>
      </c>
    </row>
    <row r="2" spans="2:7">
      <c r="B2" t="s">
        <v>76</v>
      </c>
      <c r="C2">
        <v>1</v>
      </c>
      <c r="D2">
        <v>55.484999999999999</v>
      </c>
      <c r="F2">
        <v>10.76</v>
      </c>
      <c r="G2">
        <f>F2*D2*C2</f>
        <v>597.01859999999999</v>
      </c>
    </row>
    <row r="5" spans="2:7">
      <c r="B5" t="s">
        <v>85</v>
      </c>
      <c r="C5">
        <v>1</v>
      </c>
      <c r="D5">
        <v>55.484999999999999</v>
      </c>
      <c r="F5">
        <v>10.76</v>
      </c>
      <c r="G5">
        <f>F5*D5*C5</f>
        <v>597.01859999999999</v>
      </c>
    </row>
    <row r="6" spans="2:7">
      <c r="G6">
        <v>600</v>
      </c>
    </row>
    <row r="11" spans="2:7">
      <c r="B11" s="2" t="s">
        <v>4</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 t="s">
        <v>59</v>
      </c>
    </row>
    <row r="26" spans="2:7">
      <c r="C26">
        <v>1</v>
      </c>
      <c r="D26">
        <v>55.484999999999999</v>
      </c>
      <c r="G26">
        <f>D26*C26*10.76</f>
        <v>597.01859999999999</v>
      </c>
    </row>
    <row r="27" spans="2:7">
      <c r="B27" t="s">
        <v>83</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60</v>
      </c>
    </row>
    <row r="36" spans="2:7">
      <c r="C36">
        <v>1</v>
      </c>
      <c r="D36">
        <v>55.484999999999999</v>
      </c>
      <c r="G36">
        <f>D36*C36</f>
        <v>55.484999999999999</v>
      </c>
    </row>
    <row r="37" spans="2:7">
      <c r="G37">
        <f>G36*10.76</f>
        <v>597.01859999999999</v>
      </c>
    </row>
    <row r="39" spans="2:7">
      <c r="G39">
        <v>600</v>
      </c>
    </row>
    <row r="41" spans="2:7">
      <c r="B41" t="s">
        <v>7</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55</v>
      </c>
      <c r="C43">
        <v>-1</v>
      </c>
      <c r="D43">
        <v>0.8</v>
      </c>
      <c r="F43">
        <v>2.1</v>
      </c>
      <c r="G43">
        <f t="shared" si="1"/>
        <v>-1.6800000000000002</v>
      </c>
    </row>
    <row r="44" spans="2:7">
      <c r="B44" t="s">
        <v>56</v>
      </c>
      <c r="C44">
        <v>1</v>
      </c>
      <c r="D44">
        <v>2.4300000000000002</v>
      </c>
      <c r="F44">
        <v>4.2949999999999999</v>
      </c>
      <c r="G44">
        <f t="shared" si="1"/>
        <v>10.43685</v>
      </c>
    </row>
    <row r="45" spans="2:7">
      <c r="B45" t="s">
        <v>57</v>
      </c>
      <c r="C45">
        <v>1</v>
      </c>
      <c r="D45">
        <v>1.8049999999999999</v>
      </c>
      <c r="F45">
        <v>4.2949999999999999</v>
      </c>
      <c r="G45">
        <f t="shared" si="1"/>
        <v>7.7524749999999996</v>
      </c>
    </row>
    <row r="46" spans="2:7">
      <c r="B46" t="s">
        <v>55</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78</v>
      </c>
      <c r="C49">
        <v>1</v>
      </c>
      <c r="D49">
        <v>1.8759999999999999</v>
      </c>
      <c r="F49">
        <v>1.05</v>
      </c>
      <c r="G49">
        <f>F49*D49*C49</f>
        <v>1.9698</v>
      </c>
    </row>
    <row r="50" spans="2:7">
      <c r="B50" t="s">
        <v>78</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 t="s">
        <v>58</v>
      </c>
    </row>
    <row r="61" spans="2:7">
      <c r="C61">
        <v>2</v>
      </c>
      <c r="D61">
        <v>2.2650000000000001</v>
      </c>
      <c r="F61">
        <v>4.2949999999999999</v>
      </c>
      <c r="G61">
        <f>F61*D61*C61</f>
        <v>19.45635</v>
      </c>
    </row>
    <row r="62" spans="2:7">
      <c r="B62" t="s">
        <v>80</v>
      </c>
      <c r="C62">
        <v>2</v>
      </c>
      <c r="D62">
        <v>5.7149999999999999</v>
      </c>
      <c r="F62">
        <v>4.2949999999999999</v>
      </c>
      <c r="G62">
        <f t="shared" ref="G62:G71" si="3">F62*D62*C62</f>
        <v>49.091850000000001</v>
      </c>
    </row>
    <row r="63" spans="2:7">
      <c r="B63" t="s">
        <v>55</v>
      </c>
      <c r="C63">
        <v>-2</v>
      </c>
      <c r="D63">
        <v>0.8</v>
      </c>
      <c r="F63">
        <v>2.1</v>
      </c>
      <c r="G63">
        <f t="shared" si="3"/>
        <v>-3.3600000000000003</v>
      </c>
    </row>
    <row r="64" spans="2:7">
      <c r="B64" t="s">
        <v>56</v>
      </c>
      <c r="C64">
        <v>2</v>
      </c>
      <c r="D64">
        <v>2.4300000000000002</v>
      </c>
      <c r="F64">
        <v>4.2949999999999999</v>
      </c>
      <c r="G64">
        <f t="shared" si="3"/>
        <v>20.873699999999999</v>
      </c>
    </row>
    <row r="65" spans="2:7">
      <c r="B65" t="s">
        <v>57</v>
      </c>
      <c r="C65">
        <v>2</v>
      </c>
      <c r="D65">
        <v>1.8049999999999999</v>
      </c>
      <c r="F65">
        <v>4.2949999999999999</v>
      </c>
      <c r="G65">
        <f t="shared" si="3"/>
        <v>15.504949999999999</v>
      </c>
    </row>
    <row r="66" spans="2:7">
      <c r="B66" t="s">
        <v>55</v>
      </c>
      <c r="C66">
        <v>-2</v>
      </c>
      <c r="D66">
        <v>0.85</v>
      </c>
      <c r="F66">
        <v>2.1</v>
      </c>
      <c r="G66">
        <f t="shared" si="3"/>
        <v>-3.57</v>
      </c>
    </row>
    <row r="67" spans="2:7">
      <c r="B67" t="s">
        <v>81</v>
      </c>
      <c r="C67">
        <v>2</v>
      </c>
      <c r="D67">
        <v>3.3050000000000002</v>
      </c>
      <c r="F67">
        <v>4.2949999999999999</v>
      </c>
      <c r="G67">
        <f t="shared" si="3"/>
        <v>28.389950000000002</v>
      </c>
    </row>
    <row r="68" spans="2:7">
      <c r="B68" t="s">
        <v>82</v>
      </c>
      <c r="C68">
        <v>-2</v>
      </c>
      <c r="D68">
        <v>0.95</v>
      </c>
      <c r="F68">
        <v>2.1</v>
      </c>
      <c r="G68">
        <f t="shared" si="3"/>
        <v>-3.9899999999999998</v>
      </c>
    </row>
    <row r="69" spans="2:7">
      <c r="B69" t="s">
        <v>79</v>
      </c>
      <c r="C69">
        <v>2</v>
      </c>
      <c r="D69">
        <v>6.9349999999999996</v>
      </c>
      <c r="F69">
        <v>4.2949999999999999</v>
      </c>
      <c r="G69">
        <f t="shared" si="3"/>
        <v>59.571649999999998</v>
      </c>
    </row>
    <row r="70" spans="2:7">
      <c r="B70" t="s">
        <v>77</v>
      </c>
      <c r="C70">
        <v>2</v>
      </c>
      <c r="D70">
        <v>1.8759999999999999</v>
      </c>
      <c r="F70">
        <v>1.05</v>
      </c>
      <c r="G70">
        <f t="shared" si="3"/>
        <v>3.9396</v>
      </c>
    </row>
    <row r="71" spans="2:7">
      <c r="B71" t="s">
        <v>77</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 t="s">
        <v>86</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 t="s">
        <v>61</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 t="s">
        <v>62</v>
      </c>
      <c r="C102">
        <v>1</v>
      </c>
      <c r="D102">
        <v>51.427</v>
      </c>
      <c r="G102">
        <f>D102*3.28</f>
        <v>168.68055999999999</v>
      </c>
    </row>
    <row r="105" spans="2:7">
      <c r="G105">
        <f>G102*10%</f>
        <v>16.868055999999999</v>
      </c>
    </row>
    <row r="106" spans="2:7">
      <c r="G106">
        <f>SUM(G102:G105)</f>
        <v>185.54861599999998</v>
      </c>
    </row>
    <row r="109" spans="2:7">
      <c r="B109" s="2" t="s">
        <v>87</v>
      </c>
      <c r="C109">
        <v>1</v>
      </c>
      <c r="D109">
        <v>9.8239999999999998</v>
      </c>
      <c r="G109">
        <f>D109*C109*10.76</f>
        <v>105.70623999999999</v>
      </c>
    </row>
    <row r="110" spans="2:7">
      <c r="G110">
        <f>G109*10%</f>
        <v>10.570624</v>
      </c>
    </row>
    <row r="111" spans="2:7">
      <c r="G111">
        <f>SUM(G109:G110)</f>
        <v>116.27686399999999</v>
      </c>
    </row>
    <row r="112" spans="2:7">
      <c r="G112">
        <v>115</v>
      </c>
    </row>
    <row r="115" spans="2:7">
      <c r="B115" s="2" t="s">
        <v>88</v>
      </c>
    </row>
    <row r="116" spans="2:7">
      <c r="B116" t="s">
        <v>100</v>
      </c>
      <c r="C116">
        <v>1</v>
      </c>
      <c r="D116">
        <v>3.3149999999999999</v>
      </c>
      <c r="G116">
        <f>D116*C116*3.28</f>
        <v>10.873199999999999</v>
      </c>
    </row>
    <row r="117" spans="2:7">
      <c r="B117" t="s">
        <v>99</v>
      </c>
      <c r="C117">
        <v>1</v>
      </c>
      <c r="D117">
        <v>4.63</v>
      </c>
      <c r="G117">
        <f>D117*C117*3.28</f>
        <v>15.186399999999999</v>
      </c>
    </row>
    <row r="118" spans="2:7">
      <c r="B118" t="s">
        <v>99</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 t="s">
        <v>98</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 t="s">
        <v>63</v>
      </c>
    </row>
    <row r="137" spans="2:7">
      <c r="B137" t="s">
        <v>64</v>
      </c>
      <c r="C137">
        <v>1</v>
      </c>
      <c r="D137">
        <v>51.427</v>
      </c>
      <c r="F137">
        <v>2.4550000000000001</v>
      </c>
      <c r="G137">
        <f>C137*D137*F137*10.76</f>
        <v>1358.4853466</v>
      </c>
    </row>
    <row r="138" spans="2:7">
      <c r="B138" t="s">
        <v>89</v>
      </c>
      <c r="C138">
        <v>-1</v>
      </c>
      <c r="D138">
        <v>4.63</v>
      </c>
      <c r="F138">
        <v>1.5</v>
      </c>
      <c r="G138">
        <f t="shared" ref="G138:G147" si="7">C138*D138*F138*10.76</f>
        <v>-74.728200000000001</v>
      </c>
    </row>
    <row r="139" spans="2:7">
      <c r="B139" t="s">
        <v>89</v>
      </c>
      <c r="C139">
        <v>-1</v>
      </c>
      <c r="D139">
        <v>1.31</v>
      </c>
      <c r="F139">
        <v>1.5</v>
      </c>
      <c r="G139">
        <f t="shared" si="7"/>
        <v>-21.1434</v>
      </c>
    </row>
    <row r="140" spans="2:7">
      <c r="B140" t="s">
        <v>91</v>
      </c>
      <c r="C140">
        <v>-1</v>
      </c>
      <c r="D140">
        <v>1.875</v>
      </c>
      <c r="F140">
        <v>1.5</v>
      </c>
      <c r="G140">
        <f t="shared" si="7"/>
        <v>-30.262499999999999</v>
      </c>
    </row>
    <row r="141" spans="2:7">
      <c r="B141" t="s">
        <v>92</v>
      </c>
      <c r="C141">
        <v>-1</v>
      </c>
      <c r="D141">
        <v>5.8170000000000002</v>
      </c>
      <c r="F141">
        <v>2.4550000000000001</v>
      </c>
      <c r="G141">
        <f t="shared" si="7"/>
        <v>-153.66070859999999</v>
      </c>
    </row>
    <row r="142" spans="2:7">
      <c r="B142" t="s">
        <v>90</v>
      </c>
      <c r="C142">
        <v>-1</v>
      </c>
      <c r="D142">
        <v>2.278</v>
      </c>
      <c r="F142">
        <v>2.4550000000000001</v>
      </c>
      <c r="G142">
        <f t="shared" si="7"/>
        <v>-60.175192400000007</v>
      </c>
    </row>
    <row r="143" spans="2:7">
      <c r="B143" t="s">
        <v>93</v>
      </c>
      <c r="C143">
        <v>-1</v>
      </c>
      <c r="D143">
        <v>2.528</v>
      </c>
      <c r="F143">
        <v>2.4550000000000001</v>
      </c>
      <c r="G143">
        <f t="shared" si="7"/>
        <v>-66.779142399999998</v>
      </c>
    </row>
    <row r="144" spans="2:7">
      <c r="B144" t="s">
        <v>94</v>
      </c>
      <c r="C144">
        <v>-1</v>
      </c>
      <c r="D144">
        <v>3.23</v>
      </c>
      <c r="F144">
        <v>2.4550000000000001</v>
      </c>
      <c r="G144">
        <f t="shared" si="7"/>
        <v>-85.323034000000007</v>
      </c>
    </row>
    <row r="145" spans="2:7">
      <c r="B145" t="s">
        <v>95</v>
      </c>
      <c r="C145">
        <v>1</v>
      </c>
      <c r="D145">
        <v>0.8</v>
      </c>
      <c r="F145">
        <v>0.3</v>
      </c>
      <c r="G145">
        <f t="shared" si="7"/>
        <v>2.5823999999999998</v>
      </c>
    </row>
    <row r="146" spans="2:7">
      <c r="C146">
        <v>1</v>
      </c>
      <c r="D146">
        <v>0.95</v>
      </c>
      <c r="F146">
        <v>0.3</v>
      </c>
      <c r="G146">
        <f t="shared" si="7"/>
        <v>3.0665999999999998</v>
      </c>
    </row>
    <row r="147" spans="2:7">
      <c r="B147" t="s">
        <v>96</v>
      </c>
      <c r="C147">
        <v>-1</v>
      </c>
      <c r="D147">
        <v>3.1749999999999998</v>
      </c>
      <c r="F147">
        <v>2.2999999999999998</v>
      </c>
      <c r="G147">
        <f t="shared" si="7"/>
        <v>-78.574899999999985</v>
      </c>
    </row>
    <row r="148" spans="2:7">
      <c r="B148" t="s">
        <v>104</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101</v>
      </c>
    </row>
    <row r="155" spans="2:7">
      <c r="B155" t="s">
        <v>103</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 t="s">
        <v>67</v>
      </c>
    </row>
    <row r="164" spans="2:7">
      <c r="B164" t="s">
        <v>103</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
    </row>
    <row r="179" spans="2:7">
      <c r="B179" s="4" t="s">
        <v>68</v>
      </c>
      <c r="C179" s="5"/>
      <c r="D179" s="5"/>
      <c r="E179" s="5"/>
      <c r="F179" s="5"/>
      <c r="G179" s="5"/>
    </row>
    <row r="180" spans="2:7">
      <c r="B180" s="5" t="s">
        <v>69</v>
      </c>
      <c r="C180" s="5">
        <v>1</v>
      </c>
      <c r="D180" s="5">
        <v>5.7140000000000004</v>
      </c>
      <c r="E180" s="5"/>
      <c r="F180" s="5">
        <v>2.6</v>
      </c>
      <c r="G180" s="5">
        <f>D180*C180*F180*10.76</f>
        <v>159.85486399999999</v>
      </c>
    </row>
    <row r="181" spans="2:7">
      <c r="B181" s="5" t="s">
        <v>82</v>
      </c>
      <c r="C181" s="5">
        <v>-1</v>
      </c>
      <c r="D181" s="5">
        <v>0.8</v>
      </c>
      <c r="E181" s="5"/>
      <c r="F181" s="5">
        <v>2.1</v>
      </c>
      <c r="G181" s="5">
        <f>D181*C181*F181*10.76</f>
        <v>-18.076800000000002</v>
      </c>
    </row>
    <row r="182" spans="2:7">
      <c r="B182" s="5" t="s">
        <v>65</v>
      </c>
      <c r="C182" s="5">
        <v>1</v>
      </c>
      <c r="D182" s="5">
        <v>2.2650000000000001</v>
      </c>
      <c r="E182" s="5"/>
      <c r="F182" s="5">
        <v>2.6</v>
      </c>
      <c r="G182" s="5">
        <f t="shared" ref="G182:G188" si="8">D182*C182*F182*10.76</f>
        <v>63.365639999999999</v>
      </c>
    </row>
    <row r="183" spans="2:7">
      <c r="B183" s="5" t="s">
        <v>70</v>
      </c>
      <c r="C183" s="5">
        <v>-1</v>
      </c>
      <c r="D183" s="5">
        <v>2.2650000000000001</v>
      </c>
      <c r="E183" s="5"/>
      <c r="F183" s="5">
        <v>0.9</v>
      </c>
      <c r="G183" s="5">
        <f>D183*C183*F183*10.76</f>
        <v>-21.934259999999998</v>
      </c>
    </row>
    <row r="184" spans="2:7">
      <c r="B184" s="5" t="s">
        <v>66</v>
      </c>
      <c r="C184" s="5">
        <v>1</v>
      </c>
      <c r="D184" s="5">
        <v>2.5350000000000001</v>
      </c>
      <c r="E184" s="5"/>
      <c r="F184" s="5">
        <v>2.6</v>
      </c>
      <c r="G184" s="5">
        <f t="shared" si="8"/>
        <v>70.919160000000005</v>
      </c>
    </row>
    <row r="185" spans="2:7">
      <c r="B185" s="5" t="s">
        <v>102</v>
      </c>
      <c r="C185" s="5">
        <v>1</v>
      </c>
      <c r="D185" s="5">
        <v>5.7149999999999999</v>
      </c>
      <c r="E185" s="5"/>
      <c r="F185" s="5">
        <v>2.6</v>
      </c>
      <c r="G185" s="5">
        <f t="shared" si="8"/>
        <v>159.88283999999999</v>
      </c>
    </row>
    <row r="186" spans="2:7">
      <c r="B186" s="5" t="s">
        <v>82</v>
      </c>
      <c r="C186" s="5">
        <v>-1</v>
      </c>
      <c r="D186" s="5">
        <v>0.8</v>
      </c>
      <c r="E186" s="5"/>
      <c r="F186" s="5">
        <v>2.1</v>
      </c>
      <c r="G186" s="5">
        <f t="shared" si="8"/>
        <v>-18.076800000000002</v>
      </c>
    </row>
    <row r="187" spans="2:7">
      <c r="B187" s="5" t="s">
        <v>102</v>
      </c>
      <c r="C187" s="5">
        <v>1</v>
      </c>
      <c r="D187" s="5">
        <v>3.1949999999999998</v>
      </c>
      <c r="E187" s="5"/>
      <c r="F187" s="5">
        <v>2.6</v>
      </c>
      <c r="G187" s="5">
        <f t="shared" si="8"/>
        <v>89.383319999999998</v>
      </c>
    </row>
    <row r="188" spans="2:7">
      <c r="B188" s="5" t="s">
        <v>82</v>
      </c>
      <c r="C188" s="5">
        <v>-1</v>
      </c>
      <c r="D188" s="5">
        <v>0.95</v>
      </c>
      <c r="E188" s="5"/>
      <c r="F188" s="5">
        <v>2.1</v>
      </c>
      <c r="G188" s="5">
        <f t="shared" si="8"/>
        <v>-21.466199999999997</v>
      </c>
    </row>
    <row r="189" spans="2:7">
      <c r="B189" s="5" t="s">
        <v>107</v>
      </c>
      <c r="C189" s="5"/>
      <c r="D189" s="5"/>
      <c r="E189" s="5"/>
      <c r="F189" s="5"/>
      <c r="G189" s="5">
        <f>-G201</f>
        <v>-67.884839999999997</v>
      </c>
    </row>
    <row r="190" spans="2:7">
      <c r="B190" s="5"/>
      <c r="C190" s="5"/>
      <c r="D190" s="5"/>
      <c r="E190" s="5"/>
      <c r="F190" s="5"/>
      <c r="G190" s="5"/>
    </row>
    <row r="191" spans="2:7">
      <c r="B191" s="5"/>
      <c r="C191" s="5"/>
      <c r="D191" s="5"/>
      <c r="E191" s="5"/>
      <c r="F191" s="5"/>
      <c r="G191" s="5">
        <f>SUM(G180:G189)</f>
        <v>395.96692399999995</v>
      </c>
    </row>
    <row r="192" spans="2:7">
      <c r="B192" s="5"/>
      <c r="C192" s="5"/>
      <c r="D192" s="5"/>
      <c r="E192" s="5"/>
      <c r="F192" s="5"/>
      <c r="G192" s="5">
        <f>G191*10%</f>
        <v>39.596692399999995</v>
      </c>
    </row>
    <row r="193" spans="2:7">
      <c r="B193" s="5"/>
      <c r="C193" s="5"/>
      <c r="D193" s="5"/>
      <c r="E193" s="5"/>
      <c r="F193" s="5"/>
      <c r="G193" s="5">
        <f>SUM(G191:G192)</f>
        <v>435.56361639999994</v>
      </c>
    </row>
    <row r="194" spans="2:7">
      <c r="B194" s="5"/>
      <c r="C194" s="5"/>
      <c r="D194" s="5"/>
      <c r="E194" s="5"/>
      <c r="F194" s="5"/>
      <c r="G194" s="5">
        <v>435</v>
      </c>
    </row>
    <row r="196" spans="2:7">
      <c r="B196" t="s">
        <v>106</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105</v>
      </c>
      <c r="C212">
        <v>6</v>
      </c>
      <c r="D212">
        <v>2.1</v>
      </c>
      <c r="G212">
        <f>D212*C212</f>
        <v>12.600000000000001</v>
      </c>
    </row>
    <row r="213" spans="2:7">
      <c r="B213" s="2"/>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110</v>
      </c>
    </row>
    <row r="222" spans="2:7">
      <c r="B222" t="s">
        <v>111</v>
      </c>
      <c r="C222">
        <v>1</v>
      </c>
    </row>
    <row r="224" spans="2:7">
      <c r="B224" t="s">
        <v>112</v>
      </c>
      <c r="C224">
        <v>1</v>
      </c>
    </row>
    <row r="226" spans="2:7">
      <c r="B226" t="s">
        <v>113</v>
      </c>
      <c r="C226">
        <v>1</v>
      </c>
    </row>
    <row r="229" spans="2:7">
      <c r="B229" t="s">
        <v>109</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117</v>
      </c>
    </row>
    <row r="238" spans="2:7">
      <c r="B238" t="s">
        <v>109</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 t="s">
        <v>114</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 t="s">
        <v>108</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 t="s">
        <v>115</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 t="s">
        <v>13</v>
      </c>
    </row>
    <row r="281" spans="2:7">
      <c r="C281">
        <v>1</v>
      </c>
      <c r="D281">
        <v>55.484999999999999</v>
      </c>
      <c r="G281">
        <f>D281*C281*10.76</f>
        <v>597.01859999999999</v>
      </c>
    </row>
    <row r="282" spans="2:7">
      <c r="B282" t="s">
        <v>154</v>
      </c>
      <c r="C282">
        <v>-1</v>
      </c>
      <c r="D282">
        <v>16.317</v>
      </c>
      <c r="G282">
        <f t="shared" ref="G282:G283" si="10">D282*C282*10.76</f>
        <v>-175.57092</v>
      </c>
    </row>
    <row r="283" spans="2:7">
      <c r="B283" t="s">
        <v>155</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 t="s">
        <v>151</v>
      </c>
    </row>
    <row r="293" spans="2:7">
      <c r="B293" t="s">
        <v>152</v>
      </c>
      <c r="C293">
        <v>1</v>
      </c>
      <c r="D293">
        <v>16.317</v>
      </c>
      <c r="G293">
        <f t="shared" ref="G293:G294" si="11">D293*C293*10.76</f>
        <v>175.57092</v>
      </c>
    </row>
    <row r="294" spans="2:7">
      <c r="B294" t="s">
        <v>153</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127</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358"/>
  <sheetViews>
    <sheetView topLeftCell="A100" workbookViewId="0">
      <selection activeCell="N114" sqref="N114"/>
    </sheetView>
  </sheetViews>
  <sheetFormatPr defaultColWidth="8.77734375" defaultRowHeight="14.4"/>
  <cols>
    <col min="2" max="2" width="55.77734375" customWidth="1"/>
  </cols>
  <sheetData>
    <row r="2" spans="2:7">
      <c r="B2" t="s">
        <v>116</v>
      </c>
      <c r="C2">
        <v>1</v>
      </c>
      <c r="D2">
        <v>78.805999999999997</v>
      </c>
      <c r="F2">
        <v>10.76</v>
      </c>
      <c r="G2">
        <f>F2*D2*C2</f>
        <v>847.95255999999995</v>
      </c>
    </row>
    <row r="3" spans="2:7">
      <c r="G3">
        <v>850</v>
      </c>
    </row>
    <row r="5" spans="2:7">
      <c r="B5" t="s">
        <v>12</v>
      </c>
    </row>
    <row r="6" spans="2:7">
      <c r="C6">
        <v>1</v>
      </c>
      <c r="D6">
        <v>78.805999999999997</v>
      </c>
      <c r="F6">
        <v>10.76</v>
      </c>
      <c r="G6">
        <f>F6*D6*C6</f>
        <v>847.95255999999995</v>
      </c>
    </row>
    <row r="8" spans="2:7">
      <c r="G8">
        <f>SUM(G6:G7)</f>
        <v>847.95255999999995</v>
      </c>
    </row>
    <row r="9" spans="2:7">
      <c r="G9">
        <v>850</v>
      </c>
    </row>
    <row r="16" spans="2:7">
      <c r="B16" s="2" t="s">
        <v>4</v>
      </c>
    </row>
    <row r="17" spans="2:7">
      <c r="B17" t="s">
        <v>5</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 t="s">
        <v>6</v>
      </c>
    </row>
    <row r="28" spans="2:7">
      <c r="C28">
        <v>1</v>
      </c>
      <c r="D28">
        <v>78.805999999999997</v>
      </c>
      <c r="F28">
        <v>10.76</v>
      </c>
      <c r="G28">
        <f>F28*D28*C28</f>
        <v>847.95255999999995</v>
      </c>
    </row>
    <row r="30" spans="2:7">
      <c r="G30">
        <f>SUM(G28:G29)</f>
        <v>847.95255999999995</v>
      </c>
    </row>
    <row r="31" spans="2:7">
      <c r="G31">
        <v>850</v>
      </c>
    </row>
    <row r="36" spans="2:7">
      <c r="B36" s="2" t="s">
        <v>8</v>
      </c>
    </row>
    <row r="37" spans="2:7">
      <c r="B37" t="s">
        <v>118</v>
      </c>
    </row>
    <row r="38" spans="2:7">
      <c r="B38" t="s">
        <v>9</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119</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120</v>
      </c>
      <c r="C54">
        <v>1</v>
      </c>
      <c r="D54">
        <v>11.76</v>
      </c>
      <c r="F54">
        <v>5.3049999999999997</v>
      </c>
      <c r="G54">
        <f>F54*D54*C54*10.76</f>
        <v>671.28196799999989</v>
      </c>
    </row>
    <row r="55" spans="2:7">
      <c r="B55" t="s">
        <v>121</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 t="s">
        <v>10</v>
      </c>
      <c r="C65">
        <v>1</v>
      </c>
      <c r="D65">
        <v>0.78</v>
      </c>
      <c r="F65">
        <v>3.28</v>
      </c>
      <c r="G65">
        <f>F65*D65*C65</f>
        <v>2.5583999999999998</v>
      </c>
    </row>
    <row r="66" spans="2:7">
      <c r="B66" s="2"/>
      <c r="C66">
        <v>1</v>
      </c>
      <c r="D66">
        <v>0.17499999999999999</v>
      </c>
      <c r="F66">
        <v>3.28</v>
      </c>
      <c r="G66">
        <f t="shared" ref="G66:G69" si="0">F66*D66*C66</f>
        <v>0.57399999999999995</v>
      </c>
    </row>
    <row r="67" spans="2:7">
      <c r="B67" s="2"/>
      <c r="C67">
        <v>2</v>
      </c>
      <c r="D67">
        <v>0.25</v>
      </c>
      <c r="F67">
        <v>3.28</v>
      </c>
      <c r="G67">
        <f t="shared" si="0"/>
        <v>1.64</v>
      </c>
    </row>
    <row r="68" spans="2:7">
      <c r="B68" s="2"/>
      <c r="C68">
        <v>1</v>
      </c>
      <c r="D68">
        <v>0.95</v>
      </c>
      <c r="F68">
        <v>3.28</v>
      </c>
      <c r="G68">
        <f t="shared" si="0"/>
        <v>3.1159999999999997</v>
      </c>
    </row>
    <row r="69" spans="2:7">
      <c r="B69" s="2"/>
      <c r="C69">
        <v>1</v>
      </c>
      <c r="D69">
        <v>0.9</v>
      </c>
      <c r="F69">
        <v>3.28</v>
      </c>
      <c r="G69">
        <f t="shared" si="0"/>
        <v>2.952</v>
      </c>
    </row>
    <row r="70" spans="2:7">
      <c r="B70" s="2"/>
    </row>
    <row r="71" spans="2:7">
      <c r="B71" s="2"/>
    </row>
    <row r="72" spans="2:7">
      <c r="B72" s="2"/>
      <c r="G72">
        <f>SUM(G65:G71)</f>
        <v>10.840399999999999</v>
      </c>
    </row>
    <row r="73" spans="2:7">
      <c r="G73">
        <f>G72*10%</f>
        <v>1.0840399999999999</v>
      </c>
    </row>
    <row r="74" spans="2:7">
      <c r="G74">
        <f>SUM(G72:G73)</f>
        <v>11.924439999999999</v>
      </c>
    </row>
    <row r="75" spans="2:7">
      <c r="G75">
        <v>12</v>
      </c>
    </row>
    <row r="77" spans="2:7">
      <c r="B77" s="2" t="s">
        <v>11</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122</v>
      </c>
    </row>
    <row r="90" spans="2:7">
      <c r="B90" s="2"/>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1"/>
      <c r="C92">
        <v>1</v>
      </c>
      <c r="D92">
        <v>4.26</v>
      </c>
      <c r="E92">
        <v>0.8</v>
      </c>
      <c r="F92">
        <v>10.76</v>
      </c>
      <c r="G92">
        <f t="shared" si="2"/>
        <v>36.670079999999999</v>
      </c>
    </row>
    <row r="93" spans="2:7">
      <c r="B93" s="1"/>
      <c r="C93">
        <v>1</v>
      </c>
      <c r="D93">
        <v>2.2999999999999998</v>
      </c>
      <c r="E93">
        <v>0.8</v>
      </c>
      <c r="F93">
        <v>10.76</v>
      </c>
      <c r="G93">
        <f t="shared" si="2"/>
        <v>19.798399999999997</v>
      </c>
    </row>
    <row r="94" spans="2:7">
      <c r="B94" s="1"/>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123</v>
      </c>
    </row>
    <row r="102" spans="2:7">
      <c r="B102" t="s">
        <v>124</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13</v>
      </c>
      <c r="G110">
        <v>75</v>
      </c>
    </row>
    <row r="112" spans="2:7">
      <c r="C112">
        <v>1</v>
      </c>
      <c r="D112">
        <v>15.125</v>
      </c>
      <c r="F112">
        <v>5.35</v>
      </c>
      <c r="G112">
        <f>F112*D112*C112*10.76</f>
        <v>870.68574999999987</v>
      </c>
    </row>
    <row r="113" spans="2:7">
      <c r="B113" t="s">
        <v>125</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
    </row>
    <row r="121" spans="2:7">
      <c r="B121" t="s">
        <v>126</v>
      </c>
    </row>
    <row r="122" spans="2:7">
      <c r="B122" t="s">
        <v>125</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26</v>
      </c>
    </row>
    <row r="144" spans="2:7">
      <c r="B144" t="s">
        <v>28</v>
      </c>
      <c r="C144">
        <v>2</v>
      </c>
      <c r="D144">
        <v>7</v>
      </c>
      <c r="G144">
        <f>D144*C144</f>
        <v>14</v>
      </c>
    </row>
    <row r="145" spans="2:7">
      <c r="C145">
        <v>1</v>
      </c>
      <c r="D145">
        <v>2.5</v>
      </c>
      <c r="G145">
        <f t="shared" ref="G145:G147" si="4">D145*C145</f>
        <v>2.5</v>
      </c>
    </row>
    <row r="146" spans="2:7">
      <c r="B146" t="s">
        <v>27</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29</v>
      </c>
    </row>
    <row r="154" spans="2:7">
      <c r="B154" t="s">
        <v>30</v>
      </c>
    </row>
    <row r="155" spans="2:7">
      <c r="B155" t="s">
        <v>31</v>
      </c>
      <c r="C155">
        <v>1</v>
      </c>
    </row>
    <row r="158" spans="2:7">
      <c r="B158" t="s">
        <v>33</v>
      </c>
      <c r="C158">
        <v>1</v>
      </c>
    </row>
    <row r="162" spans="2:7">
      <c r="B162" t="s">
        <v>34</v>
      </c>
    </row>
    <row r="163" spans="2:7">
      <c r="B163" t="s">
        <v>35</v>
      </c>
      <c r="C163">
        <v>2</v>
      </c>
    </row>
    <row r="165" spans="2:7">
      <c r="B165" t="s">
        <v>36</v>
      </c>
    </row>
    <row r="166" spans="2:7">
      <c r="B166" t="s">
        <v>40</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37</v>
      </c>
    </row>
    <row r="176" spans="2:7">
      <c r="B176" t="s">
        <v>38</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39</v>
      </c>
    </row>
    <row r="185" spans="2:7">
      <c r="B185" t="s">
        <v>40</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32</v>
      </c>
      <c r="G191">
        <f>SUM(G189:G190)</f>
        <v>5.6339360000000003</v>
      </c>
    </row>
    <row r="192" spans="2:7">
      <c r="G192">
        <v>6</v>
      </c>
    </row>
    <row r="194" spans="2:7">
      <c r="B194" s="2" t="s">
        <v>41</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 t="s">
        <v>42</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 t="s">
        <v>43</v>
      </c>
    </row>
    <row r="212" spans="2:8">
      <c r="B212" t="s">
        <v>44</v>
      </c>
      <c r="C212">
        <v>2</v>
      </c>
      <c r="D212">
        <v>1.1499999999999999</v>
      </c>
      <c r="G212">
        <f>D212*C212*3.28</f>
        <v>7.5439999999999987</v>
      </c>
    </row>
    <row r="213" spans="2:8">
      <c r="G213">
        <f>G212*1%</f>
        <v>7.5439999999999993E-2</v>
      </c>
    </row>
    <row r="214" spans="2:8">
      <c r="G214">
        <f>SUM(G212:G213)</f>
        <v>7.6194399999999991</v>
      </c>
    </row>
    <row r="215" spans="2:8">
      <c r="G215">
        <v>8</v>
      </c>
      <c r="H215" t="s">
        <v>84</v>
      </c>
    </row>
    <row r="222" spans="2:8">
      <c r="B222" s="2" t="s">
        <v>45</v>
      </c>
    </row>
    <row r="223" spans="2:8">
      <c r="B223" t="s">
        <v>46</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8.8">
      <c r="B228" s="3" t="s">
        <v>51</v>
      </c>
    </row>
    <row r="229" spans="2:7">
      <c r="B229" s="3"/>
      <c r="C229">
        <v>1</v>
      </c>
      <c r="D229">
        <v>4.92</v>
      </c>
      <c r="F229">
        <v>9</v>
      </c>
      <c r="G229">
        <f>F229*D229*C229</f>
        <v>44.28</v>
      </c>
    </row>
    <row r="230" spans="2:7">
      <c r="B230" s="3"/>
      <c r="C230">
        <v>1</v>
      </c>
      <c r="D230">
        <v>11.83</v>
      </c>
      <c r="F230">
        <v>9</v>
      </c>
      <c r="G230">
        <f t="shared" ref="G230" si="6">F230*D230*C230</f>
        <v>106.47</v>
      </c>
    </row>
    <row r="231" spans="2:7">
      <c r="B231" s="3" t="s">
        <v>50</v>
      </c>
      <c r="C231">
        <v>-1</v>
      </c>
      <c r="D231">
        <v>3.25</v>
      </c>
      <c r="F231">
        <v>7</v>
      </c>
      <c r="G231">
        <f>F231*D231*C231</f>
        <v>-22.75</v>
      </c>
    </row>
    <row r="232" spans="2:7">
      <c r="B232" s="3"/>
    </row>
    <row r="233" spans="2:7">
      <c r="B233" s="3"/>
      <c r="G233">
        <f>SUM(G229:G232)</f>
        <v>128</v>
      </c>
    </row>
    <row r="234" spans="2:7">
      <c r="B234" s="3"/>
      <c r="G234">
        <f>G233*10%</f>
        <v>12.8</v>
      </c>
    </row>
    <row r="235" spans="2:7">
      <c r="G235">
        <f>SUM(G233:G234)</f>
        <v>140.80000000000001</v>
      </c>
    </row>
    <row r="236" spans="2:7">
      <c r="G236">
        <v>140</v>
      </c>
    </row>
    <row r="238" spans="2:7">
      <c r="B238" s="2" t="s">
        <v>75</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8.8">
      <c r="B248" s="3" t="s">
        <v>51</v>
      </c>
    </row>
    <row r="249" spans="2:8">
      <c r="C249">
        <v>1</v>
      </c>
      <c r="D249">
        <v>18.75</v>
      </c>
      <c r="G249">
        <f>D249*C249</f>
        <v>18.75</v>
      </c>
      <c r="H249" t="s">
        <v>84</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8.8">
      <c r="B258" s="3" t="s">
        <v>49</v>
      </c>
      <c r="C258">
        <v>1</v>
      </c>
      <c r="D258" t="s">
        <v>47</v>
      </c>
    </row>
    <row r="259" spans="2:7">
      <c r="B259" t="s">
        <v>48</v>
      </c>
    </row>
    <row r="263" spans="2:7">
      <c r="B263" s="2" t="s">
        <v>13</v>
      </c>
    </row>
    <row r="264" spans="2:7">
      <c r="B264" t="s">
        <v>1</v>
      </c>
    </row>
    <row r="265" spans="2:7">
      <c r="B265" t="s">
        <v>14</v>
      </c>
      <c r="C265">
        <v>1</v>
      </c>
      <c r="D265">
        <v>32.207999999999998</v>
      </c>
      <c r="F265">
        <v>10.76</v>
      </c>
      <c r="G265">
        <f>F265*D265*C265</f>
        <v>346.55807999999996</v>
      </c>
    </row>
    <row r="266" spans="2:7">
      <c r="B266" t="s">
        <v>18</v>
      </c>
      <c r="C266">
        <v>1</v>
      </c>
      <c r="D266">
        <v>1.92</v>
      </c>
      <c r="E266">
        <v>1.85</v>
      </c>
      <c r="F266">
        <v>10.76</v>
      </c>
      <c r="G266">
        <f>F266*D266*C266*E266</f>
        <v>38.219519999999996</v>
      </c>
    </row>
    <row r="267" spans="2:7">
      <c r="B267" t="s">
        <v>19</v>
      </c>
      <c r="C267">
        <v>1</v>
      </c>
      <c r="D267">
        <v>1.5249999999999999</v>
      </c>
      <c r="E267">
        <v>1.85</v>
      </c>
      <c r="F267">
        <v>10.76</v>
      </c>
      <c r="G267">
        <f t="shared" ref="G267:G274" si="7">F267*D267*C267*E267</f>
        <v>30.356649999999998</v>
      </c>
    </row>
    <row r="268" spans="2:7">
      <c r="B268" t="s">
        <v>19</v>
      </c>
      <c r="C268">
        <v>1</v>
      </c>
      <c r="D268">
        <v>1.385</v>
      </c>
      <c r="E268">
        <v>1.85</v>
      </c>
      <c r="F268">
        <v>10.76</v>
      </c>
      <c r="G268">
        <f t="shared" si="7"/>
        <v>27.56981</v>
      </c>
    </row>
    <row r="269" spans="2:7">
      <c r="B269" t="s">
        <v>20</v>
      </c>
      <c r="C269">
        <v>1</v>
      </c>
      <c r="D269">
        <v>2.9449999999999998</v>
      </c>
      <c r="E269">
        <v>1.85</v>
      </c>
      <c r="F269">
        <v>10.76</v>
      </c>
      <c r="G269">
        <f t="shared" si="7"/>
        <v>58.623170000000002</v>
      </c>
    </row>
    <row r="270" spans="2:7">
      <c r="B270" t="s">
        <v>20</v>
      </c>
      <c r="C270">
        <v>1</v>
      </c>
      <c r="D270">
        <v>1.2949999999999999</v>
      </c>
      <c r="E270">
        <v>1.85</v>
      </c>
      <c r="F270">
        <v>10.76</v>
      </c>
      <c r="G270">
        <f t="shared" si="7"/>
        <v>25.778269999999999</v>
      </c>
    </row>
    <row r="271" spans="2:7">
      <c r="B271" t="s">
        <v>21</v>
      </c>
      <c r="C271">
        <v>1</v>
      </c>
      <c r="D271">
        <v>0.57999999999999996</v>
      </c>
      <c r="E271">
        <v>1.85</v>
      </c>
      <c r="F271">
        <v>10.76</v>
      </c>
      <c r="G271">
        <f t="shared" si="7"/>
        <v>11.54548</v>
      </c>
    </row>
    <row r="272" spans="2:7">
      <c r="B272" t="s">
        <v>21</v>
      </c>
      <c r="C272">
        <v>2</v>
      </c>
      <c r="D272">
        <v>1.2949999999999999</v>
      </c>
      <c r="E272">
        <v>1.85</v>
      </c>
      <c r="F272">
        <v>10.76</v>
      </c>
      <c r="G272">
        <f t="shared" si="7"/>
        <v>51.556539999999998</v>
      </c>
    </row>
    <row r="273" spans="2:7">
      <c r="B273" t="s">
        <v>22</v>
      </c>
      <c r="C273">
        <v>1</v>
      </c>
      <c r="D273">
        <v>3.1749999999999998</v>
      </c>
      <c r="E273">
        <v>1.85</v>
      </c>
      <c r="F273">
        <v>10.76</v>
      </c>
      <c r="G273">
        <f t="shared" si="7"/>
        <v>63.201549999999997</v>
      </c>
    </row>
    <row r="274" spans="2:7">
      <c r="B274" t="s">
        <v>22</v>
      </c>
      <c r="C274">
        <v>1</v>
      </c>
      <c r="D274">
        <v>1.0049999999999999</v>
      </c>
      <c r="E274">
        <v>1.85</v>
      </c>
      <c r="F274">
        <v>10.76</v>
      </c>
      <c r="G274">
        <f t="shared" si="7"/>
        <v>20.00553</v>
      </c>
    </row>
    <row r="275" spans="2:7">
      <c r="B275" t="s">
        <v>15</v>
      </c>
      <c r="C275">
        <v>1</v>
      </c>
      <c r="D275">
        <v>1.4930000000000001</v>
      </c>
      <c r="F275">
        <v>10.76</v>
      </c>
      <c r="G275">
        <f>F275*D275*C275</f>
        <v>16.064679999999999</v>
      </c>
    </row>
    <row r="276" spans="2:7">
      <c r="B276" t="s">
        <v>16</v>
      </c>
      <c r="C276">
        <v>1</v>
      </c>
      <c r="D276">
        <v>1.117</v>
      </c>
      <c r="F276">
        <v>10.76</v>
      </c>
      <c r="G276">
        <f>F276*D276*C276</f>
        <v>12.01892</v>
      </c>
    </row>
    <row r="277" spans="2:7">
      <c r="B277" t="s">
        <v>17</v>
      </c>
      <c r="C277">
        <v>1</v>
      </c>
      <c r="D277">
        <v>2.8</v>
      </c>
      <c r="F277">
        <v>10.76</v>
      </c>
      <c r="G277">
        <f>F277*D277*C277</f>
        <v>30.127999999999997</v>
      </c>
    </row>
    <row r="278" spans="2:7">
      <c r="B278" s="2" t="s">
        <v>23</v>
      </c>
    </row>
    <row r="279" spans="2:7">
      <c r="C279">
        <v>1</v>
      </c>
      <c r="D279">
        <v>7.8019999999999996</v>
      </c>
      <c r="F279">
        <v>10.76</v>
      </c>
      <c r="G279">
        <f>F279*D279*C279</f>
        <v>83.949519999999993</v>
      </c>
    </row>
    <row r="280" spans="2:7">
      <c r="B280" t="s">
        <v>25</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
    </row>
    <row r="289" spans="2:7">
      <c r="B289" s="2" t="s">
        <v>24</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 t="s">
        <v>52</v>
      </c>
    </row>
    <row r="299" spans="2:7">
      <c r="B299" t="s">
        <v>53</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97</v>
      </c>
    </row>
    <row r="321" spans="2:7">
      <c r="B321" t="s">
        <v>71</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72</v>
      </c>
    </row>
    <row r="342" spans="2:7">
      <c r="B342" t="s">
        <v>73</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74</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135"/>
  <sheetViews>
    <sheetView topLeftCell="A109" workbookViewId="0">
      <selection activeCell="D129" sqref="D129"/>
    </sheetView>
  </sheetViews>
  <sheetFormatPr defaultColWidth="8.77734375" defaultRowHeight="14.4"/>
  <cols>
    <col min="2" max="2" width="68" customWidth="1"/>
  </cols>
  <sheetData>
    <row r="2" spans="2:7">
      <c r="B2" t="s">
        <v>128</v>
      </c>
      <c r="C2">
        <v>1</v>
      </c>
      <c r="D2">
        <v>24</v>
      </c>
      <c r="F2">
        <v>25.25</v>
      </c>
      <c r="G2">
        <f>F2*D2*C2</f>
        <v>606</v>
      </c>
    </row>
    <row r="4" spans="2:7">
      <c r="B4" t="s">
        <v>12</v>
      </c>
      <c r="C4">
        <v>1</v>
      </c>
      <c r="D4">
        <v>24</v>
      </c>
      <c r="F4">
        <v>25.25</v>
      </c>
      <c r="G4">
        <f>F4*D4*C4</f>
        <v>606</v>
      </c>
    </row>
    <row r="7" spans="2:7">
      <c r="B7" t="s">
        <v>129</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130</v>
      </c>
    </row>
    <row r="14" spans="2:7">
      <c r="C14">
        <v>1</v>
      </c>
      <c r="D14">
        <v>50.32</v>
      </c>
      <c r="E14">
        <v>10.76</v>
      </c>
      <c r="G14">
        <f>E14*D14*C14</f>
        <v>541.44320000000005</v>
      </c>
    </row>
    <row r="16" spans="2:7">
      <c r="G16">
        <f>SUM(G14:G15)</f>
        <v>541.44320000000005</v>
      </c>
    </row>
    <row r="17" spans="2:7">
      <c r="B17" t="s">
        <v>60</v>
      </c>
      <c r="G17">
        <v>545</v>
      </c>
    </row>
    <row r="18" spans="2:7">
      <c r="C18">
        <v>1</v>
      </c>
      <c r="D18">
        <v>50.32</v>
      </c>
      <c r="E18">
        <v>10.76</v>
      </c>
      <c r="G18">
        <f>E18*D18*C18</f>
        <v>541.44320000000005</v>
      </c>
    </row>
    <row r="20" spans="2:7">
      <c r="G20">
        <f>SUM(G18:G19)</f>
        <v>541.44320000000005</v>
      </c>
    </row>
    <row r="21" spans="2:7">
      <c r="G21">
        <v>545</v>
      </c>
    </row>
    <row r="22" spans="2:7">
      <c r="B22" s="2" t="s">
        <v>131</v>
      </c>
    </row>
    <row r="23" spans="2:7">
      <c r="B23" t="s">
        <v>132</v>
      </c>
      <c r="C23">
        <v>2</v>
      </c>
      <c r="D23">
        <v>24</v>
      </c>
      <c r="F23">
        <v>12</v>
      </c>
      <c r="G23">
        <f>F23*D23*C23</f>
        <v>576</v>
      </c>
    </row>
    <row r="24" spans="2:7">
      <c r="B24" t="s">
        <v>82</v>
      </c>
      <c r="C24">
        <v>-1</v>
      </c>
      <c r="D24">
        <v>4</v>
      </c>
      <c r="F24">
        <v>7</v>
      </c>
      <c r="G24">
        <f t="shared" ref="G24:G36" si="0">F24*D24*C24</f>
        <v>-28</v>
      </c>
    </row>
    <row r="25" spans="2:7">
      <c r="B25" t="s">
        <v>133</v>
      </c>
      <c r="C25">
        <v>1</v>
      </c>
      <c r="D25">
        <v>10.75</v>
      </c>
      <c r="F25">
        <v>12</v>
      </c>
      <c r="G25">
        <f t="shared" si="0"/>
        <v>129</v>
      </c>
    </row>
    <row r="26" spans="2:7">
      <c r="B26" t="s">
        <v>134</v>
      </c>
      <c r="C26">
        <v>1</v>
      </c>
      <c r="D26">
        <v>10.92</v>
      </c>
      <c r="F26">
        <v>12</v>
      </c>
      <c r="G26">
        <f t="shared" si="0"/>
        <v>131.04</v>
      </c>
    </row>
    <row r="27" spans="2:7">
      <c r="B27" t="s">
        <v>135</v>
      </c>
      <c r="C27">
        <v>1</v>
      </c>
      <c r="D27">
        <v>24.42</v>
      </c>
      <c r="F27">
        <v>12</v>
      </c>
      <c r="G27">
        <f t="shared" si="0"/>
        <v>293.04000000000002</v>
      </c>
    </row>
    <row r="28" spans="2:7">
      <c r="B28" t="s">
        <v>136</v>
      </c>
      <c r="C28">
        <v>1</v>
      </c>
      <c r="D28">
        <v>14.33</v>
      </c>
      <c r="F28">
        <v>12</v>
      </c>
      <c r="G28">
        <f t="shared" si="0"/>
        <v>171.96</v>
      </c>
    </row>
    <row r="29" spans="2:7">
      <c r="B29" t="s">
        <v>137</v>
      </c>
      <c r="C29">
        <v>1</v>
      </c>
      <c r="D29">
        <v>21.25</v>
      </c>
      <c r="F29">
        <v>12</v>
      </c>
      <c r="G29">
        <f t="shared" si="0"/>
        <v>255</v>
      </c>
    </row>
    <row r="30" spans="2:7">
      <c r="B30" t="s">
        <v>138</v>
      </c>
      <c r="C30">
        <v>-1</v>
      </c>
      <c r="D30">
        <v>4</v>
      </c>
      <c r="F30">
        <v>7</v>
      </c>
      <c r="G30">
        <f t="shared" si="0"/>
        <v>-28</v>
      </c>
    </row>
    <row r="31" spans="2:7">
      <c r="B31" t="s">
        <v>139</v>
      </c>
      <c r="C31">
        <v>1</v>
      </c>
      <c r="D31">
        <v>19.25</v>
      </c>
      <c r="F31">
        <v>12</v>
      </c>
      <c r="G31">
        <f t="shared" si="0"/>
        <v>231</v>
      </c>
    </row>
    <row r="32" spans="2:7">
      <c r="B32" t="s">
        <v>140</v>
      </c>
      <c r="C32">
        <v>1</v>
      </c>
      <c r="D32">
        <v>5.33</v>
      </c>
      <c r="F32">
        <v>12</v>
      </c>
      <c r="G32">
        <f t="shared" si="0"/>
        <v>63.96</v>
      </c>
    </row>
    <row r="33" spans="2:7">
      <c r="B33" t="s">
        <v>82</v>
      </c>
      <c r="C33">
        <v>-1</v>
      </c>
      <c r="D33">
        <v>3.42</v>
      </c>
      <c r="F33">
        <v>7</v>
      </c>
      <c r="G33">
        <f t="shared" si="0"/>
        <v>-23.939999999999998</v>
      </c>
    </row>
    <row r="34" spans="2:7">
      <c r="B34" t="s">
        <v>141</v>
      </c>
      <c r="C34">
        <v>1</v>
      </c>
      <c r="D34">
        <v>5.67</v>
      </c>
      <c r="F34">
        <v>12</v>
      </c>
      <c r="G34">
        <f t="shared" si="0"/>
        <v>68.039999999999992</v>
      </c>
    </row>
    <row r="35" spans="2:7">
      <c r="B35" t="s">
        <v>142</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 t="s">
        <v>143</v>
      </c>
    </row>
    <row r="43" spans="2:7">
      <c r="B43" t="s">
        <v>132</v>
      </c>
      <c r="C43">
        <v>4</v>
      </c>
      <c r="D43">
        <v>24</v>
      </c>
      <c r="F43">
        <v>12</v>
      </c>
      <c r="G43">
        <f>F43*D43*C43</f>
        <v>1152</v>
      </c>
    </row>
    <row r="44" spans="2:7">
      <c r="B44" t="s">
        <v>82</v>
      </c>
      <c r="C44">
        <v>-2</v>
      </c>
      <c r="D44">
        <v>4</v>
      </c>
      <c r="F44">
        <v>7</v>
      </c>
      <c r="G44">
        <f t="shared" ref="G44:G56" si="1">F44*D44*C44</f>
        <v>-56</v>
      </c>
    </row>
    <row r="45" spans="2:7">
      <c r="B45" t="s">
        <v>133</v>
      </c>
      <c r="C45">
        <v>2</v>
      </c>
      <c r="D45">
        <v>10.75</v>
      </c>
      <c r="F45">
        <v>12</v>
      </c>
      <c r="G45">
        <f t="shared" si="1"/>
        <v>258</v>
      </c>
    </row>
    <row r="46" spans="2:7">
      <c r="B46" t="s">
        <v>134</v>
      </c>
      <c r="C46">
        <v>2</v>
      </c>
      <c r="D46">
        <v>10.92</v>
      </c>
      <c r="F46">
        <v>12</v>
      </c>
      <c r="G46">
        <f t="shared" si="1"/>
        <v>262.08</v>
      </c>
    </row>
    <row r="47" spans="2:7">
      <c r="B47" t="s">
        <v>135</v>
      </c>
      <c r="C47">
        <v>2</v>
      </c>
      <c r="D47">
        <v>24.42</v>
      </c>
      <c r="F47">
        <v>12</v>
      </c>
      <c r="G47">
        <f t="shared" si="1"/>
        <v>586.08000000000004</v>
      </c>
    </row>
    <row r="48" spans="2:7">
      <c r="B48" t="s">
        <v>136</v>
      </c>
      <c r="C48">
        <v>2</v>
      </c>
      <c r="D48">
        <v>14.33</v>
      </c>
      <c r="F48">
        <v>12</v>
      </c>
      <c r="G48">
        <f t="shared" si="1"/>
        <v>343.92</v>
      </c>
    </row>
    <row r="49" spans="2:7">
      <c r="B49" t="s">
        <v>137</v>
      </c>
      <c r="C49">
        <v>2</v>
      </c>
      <c r="D49">
        <v>21.25</v>
      </c>
      <c r="F49">
        <v>12</v>
      </c>
      <c r="G49">
        <f t="shared" si="1"/>
        <v>510</v>
      </c>
    </row>
    <row r="50" spans="2:7">
      <c r="B50" t="s">
        <v>138</v>
      </c>
      <c r="C50">
        <v>-2</v>
      </c>
      <c r="D50">
        <v>4</v>
      </c>
      <c r="F50">
        <v>7</v>
      </c>
      <c r="G50">
        <f t="shared" si="1"/>
        <v>-56</v>
      </c>
    </row>
    <row r="51" spans="2:7">
      <c r="B51" t="s">
        <v>139</v>
      </c>
      <c r="C51">
        <v>2</v>
      </c>
      <c r="D51">
        <v>19.25</v>
      </c>
      <c r="F51">
        <v>12</v>
      </c>
      <c r="G51">
        <f t="shared" si="1"/>
        <v>462</v>
      </c>
    </row>
    <row r="52" spans="2:7">
      <c r="B52" t="s">
        <v>140</v>
      </c>
      <c r="C52">
        <v>2</v>
      </c>
      <c r="D52">
        <v>5.33</v>
      </c>
      <c r="F52">
        <v>12</v>
      </c>
      <c r="G52">
        <f t="shared" si="1"/>
        <v>127.92</v>
      </c>
    </row>
    <row r="53" spans="2:7">
      <c r="B53" t="s">
        <v>82</v>
      </c>
      <c r="C53">
        <v>-2</v>
      </c>
      <c r="D53">
        <v>3.42</v>
      </c>
      <c r="F53">
        <v>7</v>
      </c>
      <c r="G53">
        <f t="shared" si="1"/>
        <v>-47.879999999999995</v>
      </c>
    </row>
    <row r="54" spans="2:7">
      <c r="B54" t="s">
        <v>141</v>
      </c>
      <c r="C54">
        <v>2</v>
      </c>
      <c r="D54">
        <v>5.67</v>
      </c>
      <c r="F54">
        <v>12</v>
      </c>
      <c r="G54">
        <f t="shared" si="1"/>
        <v>136.07999999999998</v>
      </c>
    </row>
    <row r="55" spans="2:7">
      <c r="B55" t="s">
        <v>142</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 t="s">
        <v>144</v>
      </c>
    </row>
    <row r="63" spans="2:7">
      <c r="B63" t="s">
        <v>145</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3</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3</v>
      </c>
    </row>
    <row r="81" spans="2:7">
      <c r="B81" t="s">
        <v>62</v>
      </c>
      <c r="C81">
        <v>1</v>
      </c>
      <c r="D81">
        <v>63.71</v>
      </c>
      <c r="E81">
        <v>3.28</v>
      </c>
      <c r="G81">
        <f>E81*D81*C81</f>
        <v>208.96879999999999</v>
      </c>
    </row>
    <row r="82" spans="2:7">
      <c r="G82">
        <f>G81*10%</f>
        <v>20.896879999999999</v>
      </c>
    </row>
    <row r="83" spans="2:7">
      <c r="G83">
        <f>SUM(G81:G82)</f>
        <v>229.86568</v>
      </c>
    </row>
    <row r="84" spans="2:7">
      <c r="G84">
        <v>230</v>
      </c>
    </row>
    <row r="86" spans="2:7">
      <c r="B86" t="s">
        <v>146</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147</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26</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148</v>
      </c>
    </row>
    <row r="117" spans="2:7">
      <c r="C117">
        <v>1</v>
      </c>
      <c r="D117">
        <v>50.32</v>
      </c>
      <c r="F117">
        <v>10.76</v>
      </c>
      <c r="G117">
        <f>F117*D117*C117</f>
        <v>541.44320000000005</v>
      </c>
    </row>
    <row r="119" spans="2:7">
      <c r="G119">
        <f>SUM(G117:G118)</f>
        <v>541.44320000000005</v>
      </c>
    </row>
    <row r="120" spans="2:7">
      <c r="G120">
        <v>545</v>
      </c>
    </row>
    <row r="123" spans="2:7">
      <c r="B123" t="s">
        <v>149</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150</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PI</vt:lpstr>
      <vt:lpstr>Summary </vt:lpstr>
      <vt:lpstr>Masala Kitchen MB</vt:lpstr>
      <vt:lpstr>FOH AREA  MB </vt:lpstr>
      <vt:lpstr>Basement MB </vt:lpstr>
      <vt:lpstr>'Summary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2024-11-09T15:56:13Z</dcterms:modified>
</cp:coreProperties>
</file>