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upti Dalvi\OneDrive - Travel food Services\Documents\Mumbai\Mumbai T1\Mumbai Sncaks\"/>
    </mc:Choice>
  </mc:AlternateContent>
  <bookViews>
    <workbookView xWindow="0" yWindow="0" windowWidth="7860" windowHeight="6945" activeTab="1"/>
  </bookViews>
  <sheets>
    <sheet name="Sheet1" sheetId="5" r:id="rId1"/>
    <sheet name="BOQ_MUMBAI SNACKS"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4" l="1"/>
  <c r="G39" i="5"/>
  <c r="G35" i="5"/>
  <c r="F39" i="5"/>
  <c r="F38" i="5"/>
  <c r="F37" i="5"/>
  <c r="H30" i="4" l="1"/>
  <c r="H26" i="4"/>
  <c r="H24" i="4"/>
  <c r="H22" i="4"/>
  <c r="H18" i="4"/>
  <c r="H12" i="4"/>
  <c r="H10" i="4"/>
  <c r="H8" i="4"/>
  <c r="H6" i="4"/>
  <c r="F20" i="5"/>
  <c r="F17" i="5"/>
  <c r="F16" i="5"/>
  <c r="F18" i="5" s="1"/>
  <c r="F28" i="5"/>
  <c r="F27" i="5"/>
  <c r="F26" i="5"/>
  <c r="G41" i="5"/>
  <c r="F34" i="5"/>
  <c r="F33" i="5"/>
  <c r="F35" i="5" l="1"/>
  <c r="F25" i="5"/>
  <c r="F29" i="5" s="1"/>
  <c r="G29" i="5" s="1"/>
  <c r="F8" i="5"/>
  <c r="F7" i="5"/>
  <c r="F21" i="5" l="1"/>
  <c r="G21" i="5" s="1"/>
  <c r="F13" i="5"/>
  <c r="F14" i="5" s="1"/>
  <c r="G14" i="5" s="1"/>
  <c r="F9" i="5"/>
  <c r="G9" i="5" s="1"/>
  <c r="F4" i="5"/>
  <c r="F3" i="5"/>
  <c r="G18" i="5" l="1"/>
  <c r="F5" i="5"/>
  <c r="G5" i="5" s="1"/>
</calcChain>
</file>

<file path=xl/sharedStrings.xml><?xml version="1.0" encoding="utf-8"?>
<sst xmlns="http://schemas.openxmlformats.org/spreadsheetml/2006/main" count="81" uniqueCount="66">
  <si>
    <t>-</t>
  </si>
  <si>
    <t>SR.NO.</t>
  </si>
  <si>
    <t>ITEM</t>
  </si>
  <si>
    <t>DESCRIPTION</t>
  </si>
  <si>
    <t>DIMENSION</t>
  </si>
  <si>
    <t>UNIT</t>
  </si>
  <si>
    <t>QTY.</t>
  </si>
  <si>
    <t>IMAGE REF</t>
  </si>
  <si>
    <t>REMARKS</t>
  </si>
  <si>
    <t>Rate</t>
  </si>
  <si>
    <t>Amount</t>
  </si>
  <si>
    <t>SQMT</t>
  </si>
  <si>
    <t xml:space="preserve">LOCATION </t>
  </si>
  <si>
    <t>NOS</t>
  </si>
  <si>
    <t>re-painting of wall, ceiling</t>
  </si>
  <si>
    <t xml:space="preserve"> 6mm ply fire rated ply</t>
  </si>
  <si>
    <t>Buffing of existing SS skirting 220 mm Ht. in entier outlet with neceassry cleaning agent.</t>
  </si>
  <si>
    <t>New Signages</t>
  </si>
  <si>
    <t>vinyl print</t>
  </si>
  <si>
    <t xml:space="preserve">Buffing of existing SS skirting </t>
  </si>
  <si>
    <t xml:space="preserve">FOH </t>
  </si>
  <si>
    <t>length</t>
  </si>
  <si>
    <t>breadth</t>
  </si>
  <si>
    <t>height</t>
  </si>
  <si>
    <t>location</t>
  </si>
  <si>
    <t>outlet</t>
  </si>
  <si>
    <t xml:space="preserve">BOQ of Interior Items for MUMBAI SNACKS, Mumbai T1 C Food Court </t>
  </si>
  <si>
    <t>counter top</t>
  </si>
  <si>
    <t>inner right side below pos</t>
  </si>
  <si>
    <t xml:space="preserve">new white solid acrylic surfaces on 18mm fire rated ply </t>
  </si>
  <si>
    <t>18mm fire rated ply</t>
  </si>
  <si>
    <t xml:space="preserve">BOQ of Interior Items for MUMBAI SNACKS,Mumbai T1 C Food Court </t>
  </si>
  <si>
    <t>surface lights inside existing circular ceiling light fixture of 12watt each</t>
  </si>
  <si>
    <t xml:space="preserve">1mm laminate matching with existing laminate on left side of facade </t>
  </si>
  <si>
    <t>SS column of 3" dia for bulkhead support support</t>
  </si>
  <si>
    <t>Backlit panel in place of sun board for menu</t>
  </si>
  <si>
    <t xml:space="preserve">white solid acrylic surfaces of front and side counter  </t>
  </si>
  <si>
    <t>below front counter</t>
  </si>
  <si>
    <t>below fdu</t>
  </si>
  <si>
    <t>1. Scraping of old wall paints 
2. Doing New paint on surface of existing walls matching with exsiting shade as per instruction from EIC.Include 2 coats of primer and 2rd coat of final paint..</t>
  </si>
  <si>
    <t>below display counter</t>
  </si>
  <si>
    <t>ceiling</t>
  </si>
  <si>
    <t>surface lights inside existing circular ceiling light fixture of 10watt each</t>
  </si>
  <si>
    <t>skirting of front and side counter</t>
  </si>
  <si>
    <t>english</t>
  </si>
  <si>
    <t>signage                  marathi</t>
  </si>
  <si>
    <t xml:space="preserve">Cleaning of existing floor </t>
  </si>
  <si>
    <t xml:space="preserve">Deep cleaning of existing floor </t>
  </si>
  <si>
    <t>Deep Cleaning of existing floor with chemical including rectification of damages.</t>
  </si>
  <si>
    <t xml:space="preserve">providing and fixing 6 mm fire rated ply on the existing ply as per requirement on site </t>
  </si>
  <si>
    <t xml:space="preserve"> 18mm ply fire rated ply</t>
  </si>
  <si>
    <t xml:space="preserve">providing and fixing 18 mm fire rated ply on the existing ply as per requirement on site </t>
  </si>
  <si>
    <t xml:space="preserve">1mm laminate </t>
  </si>
  <si>
    <t xml:space="preserve">Providing and fixing of 1mm laminate matching with existing laminate on left side of facade </t>
  </si>
  <si>
    <t xml:space="preserve">proving and fixing of 3" dia SS column to support bulkhead  </t>
  </si>
  <si>
    <t>English</t>
  </si>
  <si>
    <t>Marathi</t>
  </si>
  <si>
    <t>providing and fixing of new signages .75mm 3D of red and white Acrylic cut letter + white LED inside as per BOQ provided by projects.</t>
  </si>
  <si>
    <t>1.5.x 0.13</t>
  </si>
  <si>
    <t>1.02 x 0.23</t>
  </si>
  <si>
    <t>RMT</t>
  </si>
  <si>
    <t>providing and fixing of vinyl print of approved design on existing surface  on the vertical surface of front counter and on lower part of FDU as per artwork shared by projects.</t>
  </si>
  <si>
    <t xml:space="preserve">Providing and fixing of white solid acrylic surfaces matching to existing on 18mm thk fire rated ply on front and side counter until uniform semi-gloss appearance is achieved. Including all required material for the activity.
</t>
  </si>
  <si>
    <t xml:space="preserve"> Providing &amp; fixing of new surface light inside existing circular ceiling light fixture on same location as per instruction from EIC. Includes all neceassry electrical wirings &amp; electrical hardware items.
Vendor to check feasibility on site and revert in case of any discrepancies   
https://amzn.in/d/6S5WHl8</t>
  </si>
  <si>
    <t>translit board in place of sun board for menu</t>
  </si>
  <si>
    <t xml:space="preserve">providing and fixing of translit board in place of sun board for menu as per dimension on 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</si>
</sst>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_(* #,##0.00_);_(* \(#,##0.00\);_(* \-??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Calibri"/>
      <family val="2"/>
      <scheme val="minor"/>
    </font>
    <font>
      <b/>
      <sz val="9"/>
      <name val="Calibri"/>
      <family val="2"/>
      <scheme val="minor"/>
    </font>
    <font>
      <sz val="9"/>
      <color rgb="FFFF0000"/>
      <name val="Calibri"/>
      <family val="2"/>
      <scheme val="minor"/>
    </font>
    <font>
      <sz val="9"/>
      <color indexed="8"/>
      <name val="Calibri"/>
      <family val="2"/>
      <scheme val="minor"/>
    </font>
    <font>
      <sz val="9"/>
      <color rgb="FF000000"/>
      <name val="Calibri"/>
      <family val="2"/>
      <scheme val="minor"/>
    </font>
    <font>
      <sz val="9"/>
      <color rgb="FF00B0F0"/>
      <name val="Calibri"/>
      <family val="2"/>
      <scheme val="minor"/>
    </font>
    <font>
      <b/>
      <i/>
      <sz val="12"/>
      <name val="Calibri"/>
      <family val="2"/>
      <scheme val="minor"/>
    </font>
    <font>
      <b/>
      <sz val="9"/>
      <color rgb="FFFF0000"/>
      <name val="Calibri"/>
      <family val="2"/>
      <scheme val="minor"/>
    </font>
    <font>
      <b/>
      <i/>
      <sz val="9"/>
      <color theme="4"/>
      <name val="Calibri"/>
      <family val="2"/>
      <scheme val="minor"/>
    </font>
    <font>
      <b/>
      <sz val="9"/>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002060"/>
        <bgColor indexed="64"/>
      </patternFill>
    </fill>
    <fill>
      <patternFill patternType="solid">
        <fgColor theme="3" tint="0.59999389629810485"/>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s>
  <cellStyleXfs count="7">
    <xf numFmtId="0" fontId="0" fillId="0" borderId="0"/>
    <xf numFmtId="0" fontId="3" fillId="0" borderId="0"/>
    <xf numFmtId="164" fontId="3" fillId="0" borderId="0" applyFont="0" applyFill="0" applyBorder="0" applyAlignment="0" applyProtection="0"/>
    <xf numFmtId="0" fontId="1" fillId="0" borderId="0"/>
    <xf numFmtId="166" fontId="3" fillId="0" borderId="0" applyFill="0" applyBorder="0" applyAlignment="0" applyProtection="0"/>
    <xf numFmtId="0" fontId="1" fillId="0" borderId="0"/>
    <xf numFmtId="0" fontId="1" fillId="0" borderId="0"/>
  </cellStyleXfs>
  <cellXfs count="80">
    <xf numFmtId="0" fontId="0" fillId="0" borderId="0" xfId="0"/>
    <xf numFmtId="0" fontId="12"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5" xfId="1" applyFont="1" applyFill="1" applyBorder="1" applyAlignment="1">
      <alignment horizontal="center" vertical="center" wrapText="1"/>
    </xf>
    <xf numFmtId="0" fontId="4" fillId="2" borderId="5" xfId="1" applyFont="1" applyFill="1" applyBorder="1" applyAlignment="1">
      <alignment horizontal="left" vertical="center"/>
    </xf>
    <xf numFmtId="0" fontId="4" fillId="2" borderId="5" xfId="1" applyFont="1" applyFill="1" applyBorder="1" applyAlignment="1">
      <alignment vertical="center"/>
    </xf>
    <xf numFmtId="0" fontId="13" fillId="5" borderId="5" xfId="1" applyFont="1" applyFill="1" applyBorder="1" applyAlignment="1">
      <alignment horizontal="center" vertical="center"/>
    </xf>
    <xf numFmtId="166" fontId="13" fillId="5" borderId="5" xfId="4" applyFont="1" applyFill="1" applyBorder="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horizontal="center" vertical="center"/>
    </xf>
    <xf numFmtId="0" fontId="2" fillId="0" borderId="0" xfId="0" applyFont="1"/>
    <xf numFmtId="0" fontId="0" fillId="0" borderId="6" xfId="0" applyBorder="1"/>
    <xf numFmtId="0" fontId="2" fillId="0" borderId="6" xfId="0" applyFont="1" applyBorder="1"/>
    <xf numFmtId="0" fontId="10" fillId="4" borderId="2" xfId="1" applyFont="1" applyFill="1" applyBorder="1" applyAlignment="1">
      <alignment vertical="center" wrapText="1"/>
    </xf>
    <xf numFmtId="0" fontId="10" fillId="4" borderId="3" xfId="1" applyFont="1" applyFill="1" applyBorder="1" applyAlignment="1">
      <alignment vertical="center" wrapText="1"/>
    </xf>
    <xf numFmtId="0" fontId="5" fillId="2" borderId="4" xfId="1" applyFont="1" applyFill="1" applyBorder="1" applyAlignment="1">
      <alignment vertical="center"/>
    </xf>
    <xf numFmtId="0" fontId="13" fillId="5" borderId="5" xfId="1" applyFont="1" applyFill="1" applyBorder="1" applyAlignment="1">
      <alignment horizontal="center" vertical="center" wrapText="1"/>
    </xf>
    <xf numFmtId="0" fontId="5" fillId="2" borderId="4" xfId="1" applyFont="1" applyFill="1" applyBorder="1" applyAlignment="1">
      <alignment horizontal="left" vertical="center"/>
    </xf>
    <xf numFmtId="0" fontId="13" fillId="5" borderId="5" xfId="1" applyFont="1" applyFill="1" applyBorder="1" applyAlignment="1">
      <alignment horizontal="left" vertical="center"/>
    </xf>
    <xf numFmtId="0" fontId="2" fillId="0" borderId="0" xfId="0" applyFont="1" applyAlignment="1">
      <alignment horizontal="left" vertical="center"/>
    </xf>
    <xf numFmtId="0" fontId="4" fillId="2" borderId="6" xfId="1" applyFont="1" applyFill="1" applyBorder="1" applyAlignment="1">
      <alignment horizontal="center" vertical="center"/>
    </xf>
    <xf numFmtId="0" fontId="4" fillId="2" borderId="6" xfId="1" applyFont="1" applyFill="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10" fillId="4" borderId="2" xfId="1" applyFont="1" applyFill="1" applyBorder="1" applyAlignment="1">
      <alignment horizontal="center" vertical="center" wrapText="1"/>
    </xf>
    <xf numFmtId="0" fontId="10" fillId="4" borderId="2" xfId="1" applyFont="1" applyFill="1" applyBorder="1" applyAlignment="1">
      <alignment horizontal="left" vertical="center" wrapText="1"/>
    </xf>
    <xf numFmtId="2" fontId="4" fillId="2" borderId="6" xfId="1" applyNumberFormat="1" applyFont="1" applyFill="1" applyBorder="1" applyAlignment="1">
      <alignment horizontal="center" vertical="center"/>
    </xf>
    <xf numFmtId="2" fontId="4" fillId="0" borderId="6" xfId="2" applyNumberFormat="1" applyFont="1" applyFill="1" applyBorder="1" applyAlignment="1">
      <alignment horizontal="center" vertical="center" wrapText="1"/>
    </xf>
    <xf numFmtId="2" fontId="2" fillId="0" borderId="0" xfId="0" applyNumberFormat="1" applyFont="1"/>
    <xf numFmtId="0" fontId="5" fillId="2" borderId="6" xfId="1" applyFont="1" applyFill="1" applyBorder="1" applyAlignment="1">
      <alignment horizontal="center" vertical="center"/>
    </xf>
    <xf numFmtId="0" fontId="5" fillId="2" borderId="6" xfId="1" applyFont="1" applyFill="1" applyBorder="1" applyAlignment="1">
      <alignment horizontal="left" vertical="center" wrapText="1"/>
    </xf>
    <xf numFmtId="0" fontId="0" fillId="0" borderId="0" xfId="0" applyAlignment="1">
      <alignment horizontal="center" vertical="center"/>
    </xf>
    <xf numFmtId="0" fontId="0" fillId="0" borderId="6" xfId="0" applyBorder="1" applyAlignment="1">
      <alignment horizontal="center" vertical="center"/>
    </xf>
    <xf numFmtId="0" fontId="4" fillId="2" borderId="6" xfId="1" applyFont="1" applyFill="1" applyBorder="1" applyAlignment="1">
      <alignment vertical="center" wrapText="1"/>
    </xf>
    <xf numFmtId="0" fontId="5" fillId="2" borderId="6" xfId="1" applyFont="1" applyFill="1" applyBorder="1" applyAlignment="1">
      <alignment horizontal="center" vertical="center" wrapText="1"/>
    </xf>
    <xf numFmtId="0" fontId="4" fillId="2" borderId="6" xfId="1" applyFont="1" applyFill="1" applyBorder="1" applyAlignment="1">
      <alignment horizontal="center" vertical="center" wrapText="1"/>
    </xf>
    <xf numFmtId="2" fontId="4" fillId="2" borderId="6" xfId="1" applyNumberFormat="1" applyFont="1" applyFill="1" applyBorder="1" applyAlignment="1">
      <alignment vertical="center" wrapText="1"/>
    </xf>
    <xf numFmtId="2" fontId="5" fillId="6" borderId="6" xfId="1" applyNumberFormat="1" applyFont="1" applyFill="1" applyBorder="1" applyAlignment="1">
      <alignment vertical="center" wrapText="1"/>
    </xf>
    <xf numFmtId="2" fontId="5" fillId="0" borderId="6" xfId="1" applyNumberFormat="1" applyFont="1" applyFill="1" applyBorder="1" applyAlignment="1">
      <alignment vertical="center" wrapText="1"/>
    </xf>
    <xf numFmtId="0" fontId="4" fillId="2" borderId="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10" xfId="1" applyFont="1" applyFill="1" applyBorder="1" applyAlignment="1">
      <alignment horizontal="center" vertical="center" wrapText="1"/>
    </xf>
    <xf numFmtId="2" fontId="5" fillId="0" borderId="6" xfId="1" applyNumberFormat="1" applyFont="1" applyFill="1" applyBorder="1" applyAlignment="1">
      <alignment vertical="center"/>
    </xf>
    <xf numFmtId="0" fontId="4" fillId="2" borderId="6" xfId="1" applyFont="1" applyFill="1" applyBorder="1" applyAlignment="1">
      <alignment horizontal="center" vertical="center" wrapText="1"/>
    </xf>
    <xf numFmtId="0" fontId="4" fillId="2" borderId="6" xfId="1" applyFont="1" applyFill="1" applyBorder="1" applyAlignment="1">
      <alignment horizontal="right" vertical="center" wrapText="1"/>
    </xf>
    <xf numFmtId="0" fontId="5" fillId="3" borderId="13" xfId="1" applyFont="1" applyFill="1" applyBorder="1" applyAlignment="1">
      <alignment horizontal="left" vertical="center"/>
    </xf>
    <xf numFmtId="0" fontId="5" fillId="3" borderId="13" xfId="1" applyFont="1" applyFill="1" applyBorder="1" applyAlignment="1">
      <alignment vertical="center"/>
    </xf>
    <xf numFmtId="0" fontId="5" fillId="3" borderId="13" xfId="1" applyFont="1" applyFill="1" applyBorder="1" applyAlignment="1">
      <alignment horizontal="center" vertical="center"/>
    </xf>
    <xf numFmtId="0" fontId="11" fillId="3" borderId="13" xfId="1" applyFont="1" applyFill="1" applyBorder="1" applyAlignment="1">
      <alignment horizontal="center" vertical="center"/>
    </xf>
    <xf numFmtId="0" fontId="5" fillId="2" borderId="6" xfId="1" applyFont="1" applyFill="1" applyBorder="1" applyAlignment="1">
      <alignment vertical="center" wrapText="1"/>
    </xf>
    <xf numFmtId="165" fontId="4" fillId="0" borderId="6" xfId="2" applyNumberFormat="1" applyFont="1" applyFill="1" applyBorder="1" applyAlignment="1">
      <alignment vertical="center" wrapText="1"/>
    </xf>
    <xf numFmtId="0" fontId="8" fillId="2" borderId="6" xfId="3" applyFont="1" applyFill="1" applyBorder="1" applyAlignment="1">
      <alignment vertical="center" wrapText="1"/>
    </xf>
    <xf numFmtId="164" fontId="7" fillId="2" borderId="6" xfId="2" applyFont="1" applyFill="1" applyBorder="1" applyAlignment="1">
      <alignment horizontal="center" vertical="center" wrapText="1"/>
    </xf>
    <xf numFmtId="165" fontId="4" fillId="0" borderId="6" xfId="2" applyNumberFormat="1" applyFont="1" applyFill="1" applyBorder="1" applyAlignment="1">
      <alignment horizontal="center" vertical="center" wrapText="1"/>
    </xf>
    <xf numFmtId="165" fontId="6" fillId="0" borderId="6" xfId="2" applyNumberFormat="1" applyFont="1" applyFill="1" applyBorder="1" applyAlignment="1">
      <alignment vertical="center" wrapText="1"/>
    </xf>
    <xf numFmtId="0" fontId="4" fillId="2" borderId="6" xfId="1" applyFont="1" applyFill="1" applyBorder="1" applyAlignment="1">
      <alignment vertical="center"/>
    </xf>
    <xf numFmtId="0" fontId="9" fillId="2" borderId="6" xfId="1" applyFont="1" applyFill="1" applyBorder="1" applyAlignment="1">
      <alignment horizontal="left" vertical="center" wrapText="1"/>
    </xf>
    <xf numFmtId="165" fontId="6" fillId="0" borderId="6" xfId="2" applyNumberFormat="1" applyFont="1" applyFill="1" applyBorder="1" applyAlignment="1">
      <alignment horizontal="center" vertical="center" wrapText="1"/>
    </xf>
    <xf numFmtId="0" fontId="8" fillId="2" borderId="6" xfId="3" applyFont="1" applyFill="1" applyBorder="1" applyAlignment="1">
      <alignment horizontal="center" vertical="center" wrapText="1"/>
    </xf>
    <xf numFmtId="0" fontId="4" fillId="2" borderId="6" xfId="1" applyFont="1" applyFill="1" applyBorder="1" applyAlignment="1">
      <alignment horizontal="left" vertical="center"/>
    </xf>
    <xf numFmtId="165" fontId="4" fillId="0" borderId="6" xfId="2" applyNumberFormat="1" applyFont="1" applyFill="1" applyBorder="1" applyAlignment="1">
      <alignment horizontal="left" vertical="center" wrapText="1"/>
    </xf>
    <xf numFmtId="165" fontId="5" fillId="0" borderId="6" xfId="2" applyNumberFormat="1" applyFont="1" applyFill="1" applyBorder="1" applyAlignment="1">
      <alignment horizontal="left" vertical="center" wrapText="1"/>
    </xf>
    <xf numFmtId="4" fontId="4" fillId="0" borderId="6" xfId="2" applyNumberFormat="1" applyFont="1" applyFill="1" applyBorder="1" applyAlignment="1">
      <alignment horizontal="center" vertical="center" wrapText="1"/>
    </xf>
    <xf numFmtId="165" fontId="4" fillId="0" borderId="6" xfId="2" applyNumberFormat="1" applyFont="1" applyFill="1" applyBorder="1" applyAlignment="1">
      <alignment horizontal="right" vertical="center" wrapText="1"/>
    </xf>
    <xf numFmtId="0" fontId="5" fillId="0" borderId="6" xfId="1" applyFont="1" applyFill="1" applyBorder="1" applyAlignment="1">
      <alignment horizontal="center" vertical="center"/>
    </xf>
    <xf numFmtId="0" fontId="5" fillId="0" borderId="6" xfId="1" applyFont="1" applyFill="1" applyBorder="1" applyAlignment="1">
      <alignment horizontal="left" vertical="center" wrapText="1"/>
    </xf>
    <xf numFmtId="0" fontId="4" fillId="0" borderId="6" xfId="1"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6" xfId="0" applyFont="1" applyFill="1" applyBorder="1"/>
    <xf numFmtId="0" fontId="4" fillId="0" borderId="6" xfId="1" applyFont="1" applyFill="1" applyBorder="1" applyAlignment="1">
      <alignment horizontal="center" vertical="center"/>
    </xf>
    <xf numFmtId="2" fontId="4" fillId="0" borderId="6" xfId="1" applyNumberFormat="1" applyFont="1" applyFill="1" applyBorder="1" applyAlignment="1">
      <alignment horizontal="center" vertical="center"/>
    </xf>
    <xf numFmtId="0" fontId="2" fillId="0" borderId="0" xfId="0" applyFont="1" applyFill="1"/>
    <xf numFmtId="0" fontId="10" fillId="4" borderId="8"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1" xfId="1" applyFont="1" applyFill="1" applyBorder="1" applyAlignment="1">
      <alignment horizontal="center" vertical="center" wrapText="1"/>
    </xf>
  </cellXfs>
  <cellStyles count="7">
    <cellStyle name="Comma 10" xfId="4"/>
    <cellStyle name="Comma 2 3" xfId="2"/>
    <cellStyle name="Normal" xfId="0" builtinId="0"/>
    <cellStyle name="Normal 10" xfId="1"/>
    <cellStyle name="Normal 2 3" xfId="6"/>
    <cellStyle name="Normal 5 2 2" xfId="3"/>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5</xdr:col>
      <xdr:colOff>638175</xdr:colOff>
      <xdr:row>17</xdr:row>
      <xdr:rowOff>0</xdr:rowOff>
    </xdr:from>
    <xdr:ext cx="1210056" cy="4330"/>
    <xdr:pic>
      <xdr:nvPicPr>
        <xdr:cNvPr id="46" name="Picture 45">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47" name="Picture 46" descr="curio-cabinet-light-frightening-images-concept-installing-lighting-socket-replacementcurio-replacement-970x970.jpg">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7274"/>
    <xdr:sp macro="" textlink="">
      <xdr:nvSpPr>
        <xdr:cNvPr id="48" name="AutoShape 2" descr="Related image">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6934200" y="39985950"/>
          <a:ext cx="304800" cy="3072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49" name="AutoShape 2" descr="Related image">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0" name="AutoShape 2" descr="Related image">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1" name="AutoShape 2" descr="Related image">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2" name="AutoShape 2" descr="Related image">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3" name="AutoShape 2" descr="Related image">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4" name="AutoShape 2" descr="Related image">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5" name="AutoShape 2" descr="Related image">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6" name="AutoShape 2" descr="Related image">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7" name="AutoShape 2" descr="Related image">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8" name="AutoShape 2" descr="Related image">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59" name="AutoShape 2" descr="Related image">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60" name="AutoShape 2" descr="Related image">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17</xdr:row>
      <xdr:rowOff>0</xdr:rowOff>
    </xdr:from>
    <xdr:ext cx="1210056" cy="4330"/>
    <xdr:pic>
      <xdr:nvPicPr>
        <xdr:cNvPr id="61" name="Picture 60">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62" name="Picture 61" descr="curio-cabinet-light-frightening-images-concept-installing-lighting-socket-replacementcurio-replacement-970x970.jpg">
          <a:extLst>
            <a:ext uri="{FF2B5EF4-FFF2-40B4-BE49-F238E27FC236}">
              <a16:creationId xmlns:a16="http://schemas.microsoft.com/office/drawing/2014/main" id="{00000000-0008-0000-0000-0000A6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17</xdr:row>
      <xdr:rowOff>0</xdr:rowOff>
    </xdr:from>
    <xdr:ext cx="1294804" cy="2957"/>
    <xdr:pic>
      <xdr:nvPicPr>
        <xdr:cNvPr id="63" name="Picture 62" descr="curio-cabinet-light-frightening-images-concept-installing-lighting-socket-replacementcurio-replacement-970x970.jpg">
          <a:extLst>
            <a:ext uri="{FF2B5EF4-FFF2-40B4-BE49-F238E27FC236}">
              <a16:creationId xmlns:a16="http://schemas.microsoft.com/office/drawing/2014/main" id="{00000000-0008-0000-0000-0000A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17</xdr:row>
      <xdr:rowOff>0</xdr:rowOff>
    </xdr:from>
    <xdr:ext cx="1210056" cy="4330"/>
    <xdr:pic>
      <xdr:nvPicPr>
        <xdr:cNvPr id="64" name="Picture 63">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65" name="Picture 64" descr="curio-cabinet-light-frightening-images-concept-installing-lighting-socket-replacementcurio-replacement-970x970.jpg">
          <a:extLst>
            <a:ext uri="{FF2B5EF4-FFF2-40B4-BE49-F238E27FC236}">
              <a16:creationId xmlns:a16="http://schemas.microsoft.com/office/drawing/2014/main" id="{00000000-0008-0000-0000-0000A9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4800"/>
    <xdr:sp macro="" textlink="">
      <xdr:nvSpPr>
        <xdr:cNvPr id="66" name="AutoShape 2" descr="Related image">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67" name="AutoShape 2" descr="Related image">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68" name="AutoShape 2" descr="Related image">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69" name="AutoShape 2" descr="Related image">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70" name="AutoShape 2" descr="Related image">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71" name="AutoShape 2" descr="Related image">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72" name="AutoShape 2" descr="Related image">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73" name="AutoShape 2" descr="Related image">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74" name="AutoShape 2" descr="Related image">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17</xdr:row>
      <xdr:rowOff>0</xdr:rowOff>
    </xdr:from>
    <xdr:ext cx="1294804" cy="2957"/>
    <xdr:pic>
      <xdr:nvPicPr>
        <xdr:cNvPr id="75" name="Picture 74" descr="curio-cabinet-light-frightening-images-concept-installing-lighting-socket-replacementcurio-replacement-970x970.jpg">
          <a:extLst>
            <a:ext uri="{FF2B5EF4-FFF2-40B4-BE49-F238E27FC236}">
              <a16:creationId xmlns:a16="http://schemas.microsoft.com/office/drawing/2014/main" id="{00000000-0008-0000-0000-0000B3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17</xdr:row>
      <xdr:rowOff>0</xdr:rowOff>
    </xdr:from>
    <xdr:ext cx="1294804" cy="2957"/>
    <xdr:pic>
      <xdr:nvPicPr>
        <xdr:cNvPr id="76" name="Picture 75" descr="curio-cabinet-light-frightening-images-concept-installing-lighting-socket-replacementcurio-replacement-970x970.jpg">
          <a:extLst>
            <a:ext uri="{FF2B5EF4-FFF2-40B4-BE49-F238E27FC236}">
              <a16:creationId xmlns:a16="http://schemas.microsoft.com/office/drawing/2014/main" id="{00000000-0008-0000-0000-0000B4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17</xdr:row>
      <xdr:rowOff>0</xdr:rowOff>
    </xdr:from>
    <xdr:ext cx="1294804" cy="2957"/>
    <xdr:pic>
      <xdr:nvPicPr>
        <xdr:cNvPr id="77" name="Picture 76" descr="curio-cabinet-light-frightening-images-concept-installing-lighting-socket-replacementcurio-replacement-970x970.jpg">
          <a:extLst>
            <a:ext uri="{FF2B5EF4-FFF2-40B4-BE49-F238E27FC236}">
              <a16:creationId xmlns:a16="http://schemas.microsoft.com/office/drawing/2014/main" id="{00000000-0008-0000-0000-0000B5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4800"/>
    <xdr:sp macro="" textlink="">
      <xdr:nvSpPr>
        <xdr:cNvPr id="78" name="AutoShape 2" descr="Related image">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79" name="AutoShape 2" descr="Related image">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80" name="AutoShape 2" descr="Related image">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81" name="AutoShape 2" descr="Related image">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82" name="AutoShape 2" descr="Related image">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83" name="AutoShape 2" descr="Related image">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17</xdr:row>
      <xdr:rowOff>0</xdr:rowOff>
    </xdr:from>
    <xdr:ext cx="1210056" cy="4330"/>
    <xdr:pic>
      <xdr:nvPicPr>
        <xdr:cNvPr id="84" name="Picture 83">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85" name="Picture 84" descr="curio-cabinet-light-frightening-images-concept-installing-lighting-socket-replacementcurio-replacement-970x970.jpg">
          <a:extLst>
            <a:ext uri="{FF2B5EF4-FFF2-40B4-BE49-F238E27FC236}">
              <a16:creationId xmlns:a16="http://schemas.microsoft.com/office/drawing/2014/main" id="{00000000-0008-0000-0000-0000BD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17</xdr:row>
      <xdr:rowOff>0</xdr:rowOff>
    </xdr:from>
    <xdr:ext cx="1210056" cy="4330"/>
    <xdr:pic>
      <xdr:nvPicPr>
        <xdr:cNvPr id="86" name="Picture 85">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87" name="Picture 86" descr="curio-cabinet-light-frightening-images-concept-installing-lighting-socket-replacementcurio-replacement-970x970.jpg">
          <a:extLst>
            <a:ext uri="{FF2B5EF4-FFF2-40B4-BE49-F238E27FC236}">
              <a16:creationId xmlns:a16="http://schemas.microsoft.com/office/drawing/2014/main" id="{00000000-0008-0000-0000-0000B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17</xdr:row>
      <xdr:rowOff>0</xdr:rowOff>
    </xdr:from>
    <xdr:ext cx="1294804" cy="2957"/>
    <xdr:pic>
      <xdr:nvPicPr>
        <xdr:cNvPr id="88" name="Picture 87" descr="curio-cabinet-light-frightening-images-concept-installing-lighting-socket-replacementcurio-replacement-970x970.jpg">
          <a:extLst>
            <a:ext uri="{FF2B5EF4-FFF2-40B4-BE49-F238E27FC236}">
              <a16:creationId xmlns:a16="http://schemas.microsoft.com/office/drawing/2014/main" id="{00000000-0008-0000-0000-0000C0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4800"/>
    <xdr:sp macro="" textlink="">
      <xdr:nvSpPr>
        <xdr:cNvPr id="89" name="AutoShape 2" descr="Related image">
          <a:extLst>
            <a:ext uri="{FF2B5EF4-FFF2-40B4-BE49-F238E27FC236}">
              <a16:creationId xmlns:a16="http://schemas.microsoft.com/office/drawing/2014/main" id="{00000000-0008-0000-0000-0000C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90" name="AutoShape 2" descr="Related image">
          <a:extLst>
            <a:ext uri="{FF2B5EF4-FFF2-40B4-BE49-F238E27FC236}">
              <a16:creationId xmlns:a16="http://schemas.microsoft.com/office/drawing/2014/main" id="{00000000-0008-0000-0000-0000C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91" name="AutoShape 2" descr="Related image">
          <a:extLst>
            <a:ext uri="{FF2B5EF4-FFF2-40B4-BE49-F238E27FC236}">
              <a16:creationId xmlns:a16="http://schemas.microsoft.com/office/drawing/2014/main" id="{00000000-0008-0000-0000-0000C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92" name="AutoShape 2" descr="Related image">
          <a:extLst>
            <a:ext uri="{FF2B5EF4-FFF2-40B4-BE49-F238E27FC236}">
              <a16:creationId xmlns:a16="http://schemas.microsoft.com/office/drawing/2014/main" id="{00000000-0008-0000-0000-0000C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93" name="AutoShape 2" descr="Related image">
          <a:extLst>
            <a:ext uri="{FF2B5EF4-FFF2-40B4-BE49-F238E27FC236}">
              <a16:creationId xmlns:a16="http://schemas.microsoft.com/office/drawing/2014/main" id="{00000000-0008-0000-0000-0000C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94" name="AutoShape 2" descr="Related image">
          <a:extLst>
            <a:ext uri="{FF2B5EF4-FFF2-40B4-BE49-F238E27FC236}">
              <a16:creationId xmlns:a16="http://schemas.microsoft.com/office/drawing/2014/main" id="{00000000-0008-0000-0000-0000C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17</xdr:row>
      <xdr:rowOff>0</xdr:rowOff>
    </xdr:from>
    <xdr:ext cx="1294804" cy="2957"/>
    <xdr:pic>
      <xdr:nvPicPr>
        <xdr:cNvPr id="95" name="Picture 94" descr="curio-cabinet-light-frightening-images-concept-installing-lighting-socket-replacementcurio-replacement-970x970.jpg">
          <a:extLst>
            <a:ext uri="{FF2B5EF4-FFF2-40B4-BE49-F238E27FC236}">
              <a16:creationId xmlns:a16="http://schemas.microsoft.com/office/drawing/2014/main" id="{00000000-0008-0000-0000-0000C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4800"/>
    <xdr:sp macro="" textlink="">
      <xdr:nvSpPr>
        <xdr:cNvPr id="96" name="AutoShape 2" descr="Related image">
          <a:extLst>
            <a:ext uri="{FF2B5EF4-FFF2-40B4-BE49-F238E27FC236}">
              <a16:creationId xmlns:a16="http://schemas.microsoft.com/office/drawing/2014/main" id="{00000000-0008-0000-0000-0000C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97" name="AutoShape 2" descr="Related image">
          <a:extLst>
            <a:ext uri="{FF2B5EF4-FFF2-40B4-BE49-F238E27FC236}">
              <a16:creationId xmlns:a16="http://schemas.microsoft.com/office/drawing/2014/main" id="{00000000-0008-0000-0000-0000C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98" name="AutoShape 2" descr="Related image">
          <a:extLst>
            <a:ext uri="{FF2B5EF4-FFF2-40B4-BE49-F238E27FC236}">
              <a16:creationId xmlns:a16="http://schemas.microsoft.com/office/drawing/2014/main" id="{00000000-0008-0000-0000-0000C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99" name="AutoShape 2" descr="Related image">
          <a:extLst>
            <a:ext uri="{FF2B5EF4-FFF2-40B4-BE49-F238E27FC236}">
              <a16:creationId xmlns:a16="http://schemas.microsoft.com/office/drawing/2014/main" id="{00000000-0008-0000-0000-0000C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00" name="AutoShape 2" descr="Related image">
          <a:extLst>
            <a:ext uri="{FF2B5EF4-FFF2-40B4-BE49-F238E27FC236}">
              <a16:creationId xmlns:a16="http://schemas.microsoft.com/office/drawing/2014/main" id="{00000000-0008-0000-0000-0000C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01" name="AutoShape 2" descr="Related image">
          <a:extLst>
            <a:ext uri="{FF2B5EF4-FFF2-40B4-BE49-F238E27FC236}">
              <a16:creationId xmlns:a16="http://schemas.microsoft.com/office/drawing/2014/main" id="{00000000-0008-0000-0000-0000C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17</xdr:row>
      <xdr:rowOff>0</xdr:rowOff>
    </xdr:from>
    <xdr:ext cx="1210056" cy="4330"/>
    <xdr:pic>
      <xdr:nvPicPr>
        <xdr:cNvPr id="102" name="Picture 101">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103" name="Picture 102" descr="curio-cabinet-light-frightening-images-concept-installing-lighting-socket-replacementcurio-replacement-970x970.jpg">
          <a:extLst>
            <a:ext uri="{FF2B5EF4-FFF2-40B4-BE49-F238E27FC236}">
              <a16:creationId xmlns:a16="http://schemas.microsoft.com/office/drawing/2014/main" id="{00000000-0008-0000-0000-0000C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17</xdr:row>
      <xdr:rowOff>0</xdr:rowOff>
    </xdr:from>
    <xdr:ext cx="1210056" cy="4330"/>
    <xdr:pic>
      <xdr:nvPicPr>
        <xdr:cNvPr id="104" name="Picture 103">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105" name="Picture 104" descr="curio-cabinet-light-frightening-images-concept-installing-lighting-socket-replacementcurio-replacement-970x970.jpg">
          <a:extLst>
            <a:ext uri="{FF2B5EF4-FFF2-40B4-BE49-F238E27FC236}">
              <a16:creationId xmlns:a16="http://schemas.microsoft.com/office/drawing/2014/main" id="{00000000-0008-0000-0000-0000D1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17</xdr:row>
      <xdr:rowOff>0</xdr:rowOff>
    </xdr:from>
    <xdr:ext cx="1294804" cy="2957"/>
    <xdr:pic>
      <xdr:nvPicPr>
        <xdr:cNvPr id="106" name="Picture 105" descr="curio-cabinet-light-frightening-images-concept-installing-lighting-socket-replacementcurio-replacement-970x970.jpg">
          <a:extLst>
            <a:ext uri="{FF2B5EF4-FFF2-40B4-BE49-F238E27FC236}">
              <a16:creationId xmlns:a16="http://schemas.microsoft.com/office/drawing/2014/main" id="{00000000-0008-0000-0000-0000D2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17</xdr:row>
      <xdr:rowOff>0</xdr:rowOff>
    </xdr:from>
    <xdr:ext cx="1294804" cy="2957"/>
    <xdr:pic>
      <xdr:nvPicPr>
        <xdr:cNvPr id="107" name="Picture 106" descr="curio-cabinet-light-frightening-images-concept-installing-lighting-socket-replacementcurio-replacement-970x970.jpg">
          <a:extLst>
            <a:ext uri="{FF2B5EF4-FFF2-40B4-BE49-F238E27FC236}">
              <a16:creationId xmlns:a16="http://schemas.microsoft.com/office/drawing/2014/main" id="{00000000-0008-0000-0000-0000D3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17</xdr:row>
      <xdr:rowOff>0</xdr:rowOff>
    </xdr:from>
    <xdr:ext cx="1294804" cy="2957"/>
    <xdr:pic>
      <xdr:nvPicPr>
        <xdr:cNvPr id="108" name="Picture 107" descr="curio-cabinet-light-frightening-images-concept-installing-lighting-socket-replacementcurio-replacement-970x970.jpg">
          <a:extLst>
            <a:ext uri="{FF2B5EF4-FFF2-40B4-BE49-F238E27FC236}">
              <a16:creationId xmlns:a16="http://schemas.microsoft.com/office/drawing/2014/main" id="{00000000-0008-0000-0000-0000D4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4800"/>
    <xdr:sp macro="" textlink="">
      <xdr:nvSpPr>
        <xdr:cNvPr id="109" name="AutoShape 2" descr="Related image">
          <a:extLst>
            <a:ext uri="{FF2B5EF4-FFF2-40B4-BE49-F238E27FC236}">
              <a16:creationId xmlns:a16="http://schemas.microsoft.com/office/drawing/2014/main" id="{00000000-0008-0000-0000-0000D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10" name="AutoShape 2" descr="Related image">
          <a:extLst>
            <a:ext uri="{FF2B5EF4-FFF2-40B4-BE49-F238E27FC236}">
              <a16:creationId xmlns:a16="http://schemas.microsoft.com/office/drawing/2014/main" id="{00000000-0008-0000-0000-0000D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11" name="AutoShape 2" descr="Related image">
          <a:extLst>
            <a:ext uri="{FF2B5EF4-FFF2-40B4-BE49-F238E27FC236}">
              <a16:creationId xmlns:a16="http://schemas.microsoft.com/office/drawing/2014/main" id="{00000000-0008-0000-0000-0000D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12" name="AutoShape 2" descr="Related image">
          <a:extLst>
            <a:ext uri="{FF2B5EF4-FFF2-40B4-BE49-F238E27FC236}">
              <a16:creationId xmlns:a16="http://schemas.microsoft.com/office/drawing/2014/main" id="{00000000-0008-0000-0000-0000D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17</xdr:row>
      <xdr:rowOff>0</xdr:rowOff>
    </xdr:from>
    <xdr:ext cx="1210056" cy="4330"/>
    <xdr:pic>
      <xdr:nvPicPr>
        <xdr:cNvPr id="113" name="Picture 112">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114" name="Picture 113" descr="curio-cabinet-light-frightening-images-concept-installing-lighting-socket-replacementcurio-replacement-970x970.jpg">
          <a:extLst>
            <a:ext uri="{FF2B5EF4-FFF2-40B4-BE49-F238E27FC236}">
              <a16:creationId xmlns:a16="http://schemas.microsoft.com/office/drawing/2014/main" id="{00000000-0008-0000-0000-0000DA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4800"/>
    <xdr:sp macro="" textlink="">
      <xdr:nvSpPr>
        <xdr:cNvPr id="115" name="AutoShape 2" descr="Related image">
          <a:extLst>
            <a:ext uri="{FF2B5EF4-FFF2-40B4-BE49-F238E27FC236}">
              <a16:creationId xmlns:a16="http://schemas.microsoft.com/office/drawing/2014/main" id="{00000000-0008-0000-0000-0000D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16" name="AutoShape 2" descr="Related image">
          <a:extLst>
            <a:ext uri="{FF2B5EF4-FFF2-40B4-BE49-F238E27FC236}">
              <a16:creationId xmlns:a16="http://schemas.microsoft.com/office/drawing/2014/main" id="{00000000-0008-0000-0000-0000D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17" name="AutoShape 2" descr="Related image">
          <a:extLst>
            <a:ext uri="{FF2B5EF4-FFF2-40B4-BE49-F238E27FC236}">
              <a16:creationId xmlns:a16="http://schemas.microsoft.com/office/drawing/2014/main" id="{00000000-0008-0000-0000-0000D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17</xdr:row>
      <xdr:rowOff>0</xdr:rowOff>
    </xdr:from>
    <xdr:ext cx="1294804" cy="2957"/>
    <xdr:pic>
      <xdr:nvPicPr>
        <xdr:cNvPr id="118" name="Picture 117" descr="curio-cabinet-light-frightening-images-concept-installing-lighting-socket-replacementcurio-replacement-970x970.jpg">
          <a:extLst>
            <a:ext uri="{FF2B5EF4-FFF2-40B4-BE49-F238E27FC236}">
              <a16:creationId xmlns:a16="http://schemas.microsoft.com/office/drawing/2014/main" id="{00000000-0008-0000-0000-0000DE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4800"/>
    <xdr:sp macro="" textlink="">
      <xdr:nvSpPr>
        <xdr:cNvPr id="119" name="AutoShape 2" descr="Related image">
          <a:extLst>
            <a:ext uri="{FF2B5EF4-FFF2-40B4-BE49-F238E27FC236}">
              <a16:creationId xmlns:a16="http://schemas.microsoft.com/office/drawing/2014/main" id="{00000000-0008-0000-0000-0000D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20" name="AutoShape 2" descr="Related image">
          <a:extLst>
            <a:ext uri="{FF2B5EF4-FFF2-40B4-BE49-F238E27FC236}">
              <a16:creationId xmlns:a16="http://schemas.microsoft.com/office/drawing/2014/main" id="{00000000-0008-0000-0000-0000E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21" name="AutoShape 2" descr="Related image">
          <a:extLst>
            <a:ext uri="{FF2B5EF4-FFF2-40B4-BE49-F238E27FC236}">
              <a16:creationId xmlns:a16="http://schemas.microsoft.com/office/drawing/2014/main" id="{00000000-0008-0000-0000-0000E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22" name="AutoShape 2" descr="Related image">
          <a:extLst>
            <a:ext uri="{FF2B5EF4-FFF2-40B4-BE49-F238E27FC236}">
              <a16:creationId xmlns:a16="http://schemas.microsoft.com/office/drawing/2014/main" id="{00000000-0008-0000-0000-0000E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23" name="AutoShape 2" descr="Related image">
          <a:extLst>
            <a:ext uri="{FF2B5EF4-FFF2-40B4-BE49-F238E27FC236}">
              <a16:creationId xmlns:a16="http://schemas.microsoft.com/office/drawing/2014/main" id="{00000000-0008-0000-0000-0000E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24" name="AutoShape 2" descr="Related image">
          <a:extLst>
            <a:ext uri="{FF2B5EF4-FFF2-40B4-BE49-F238E27FC236}">
              <a16:creationId xmlns:a16="http://schemas.microsoft.com/office/drawing/2014/main" id="{00000000-0008-0000-0000-0000E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17</xdr:row>
      <xdr:rowOff>0</xdr:rowOff>
    </xdr:from>
    <xdr:ext cx="1294804" cy="2957"/>
    <xdr:pic>
      <xdr:nvPicPr>
        <xdr:cNvPr id="125" name="Picture 124" descr="curio-cabinet-light-frightening-images-concept-installing-lighting-socket-replacementcurio-replacement-970x970.jpg">
          <a:extLst>
            <a:ext uri="{FF2B5EF4-FFF2-40B4-BE49-F238E27FC236}">
              <a16:creationId xmlns:a16="http://schemas.microsoft.com/office/drawing/2014/main" id="{00000000-0008-0000-0000-0000E5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4800"/>
    <xdr:sp macro="" textlink="">
      <xdr:nvSpPr>
        <xdr:cNvPr id="126" name="AutoShape 2" descr="Related image">
          <a:extLst>
            <a:ext uri="{FF2B5EF4-FFF2-40B4-BE49-F238E27FC236}">
              <a16:creationId xmlns:a16="http://schemas.microsoft.com/office/drawing/2014/main" id="{00000000-0008-0000-0000-0000E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27" name="AutoShape 2" descr="Related image">
          <a:extLst>
            <a:ext uri="{FF2B5EF4-FFF2-40B4-BE49-F238E27FC236}">
              <a16:creationId xmlns:a16="http://schemas.microsoft.com/office/drawing/2014/main" id="{00000000-0008-0000-0000-0000E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28" name="AutoShape 2" descr="Related image">
          <a:extLst>
            <a:ext uri="{FF2B5EF4-FFF2-40B4-BE49-F238E27FC236}">
              <a16:creationId xmlns:a16="http://schemas.microsoft.com/office/drawing/2014/main" id="{00000000-0008-0000-0000-0000E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29" name="AutoShape 2" descr="Related image">
          <a:extLst>
            <a:ext uri="{FF2B5EF4-FFF2-40B4-BE49-F238E27FC236}">
              <a16:creationId xmlns:a16="http://schemas.microsoft.com/office/drawing/2014/main" id="{00000000-0008-0000-0000-0000E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30" name="AutoShape 2" descr="Related image">
          <a:extLst>
            <a:ext uri="{FF2B5EF4-FFF2-40B4-BE49-F238E27FC236}">
              <a16:creationId xmlns:a16="http://schemas.microsoft.com/office/drawing/2014/main" id="{00000000-0008-0000-0000-0000E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31" name="AutoShape 2" descr="Related image">
          <a:extLst>
            <a:ext uri="{FF2B5EF4-FFF2-40B4-BE49-F238E27FC236}">
              <a16:creationId xmlns:a16="http://schemas.microsoft.com/office/drawing/2014/main" id="{00000000-0008-0000-0000-0000E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17</xdr:row>
      <xdr:rowOff>0</xdr:rowOff>
    </xdr:from>
    <xdr:ext cx="1294804" cy="2957"/>
    <xdr:pic>
      <xdr:nvPicPr>
        <xdr:cNvPr id="132" name="Picture 131" descr="curio-cabinet-light-frightening-images-concept-installing-lighting-socket-replacementcurio-replacement-970x970.jpg">
          <a:extLst>
            <a:ext uri="{FF2B5EF4-FFF2-40B4-BE49-F238E27FC236}">
              <a16:creationId xmlns:a16="http://schemas.microsoft.com/office/drawing/2014/main" id="{00000000-0008-0000-0000-0000E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17</xdr:row>
      <xdr:rowOff>0</xdr:rowOff>
    </xdr:from>
    <xdr:ext cx="304800" cy="304800"/>
    <xdr:sp macro="" textlink="">
      <xdr:nvSpPr>
        <xdr:cNvPr id="133" name="AutoShape 2" descr="Related image">
          <a:extLst>
            <a:ext uri="{FF2B5EF4-FFF2-40B4-BE49-F238E27FC236}">
              <a16:creationId xmlns:a16="http://schemas.microsoft.com/office/drawing/2014/main" id="{00000000-0008-0000-0000-0000E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34" name="AutoShape 2" descr="Related image">
          <a:extLst>
            <a:ext uri="{FF2B5EF4-FFF2-40B4-BE49-F238E27FC236}">
              <a16:creationId xmlns:a16="http://schemas.microsoft.com/office/drawing/2014/main" id="{00000000-0008-0000-0000-0000E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35" name="AutoShape 2" descr="Related image">
          <a:extLst>
            <a:ext uri="{FF2B5EF4-FFF2-40B4-BE49-F238E27FC236}">
              <a16:creationId xmlns:a16="http://schemas.microsoft.com/office/drawing/2014/main" id="{00000000-0008-0000-0000-0000E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36" name="AutoShape 2" descr="Related image">
          <a:extLst>
            <a:ext uri="{FF2B5EF4-FFF2-40B4-BE49-F238E27FC236}">
              <a16:creationId xmlns:a16="http://schemas.microsoft.com/office/drawing/2014/main" id="{00000000-0008-0000-0000-0000F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37" name="AutoShape 2" descr="Related image">
          <a:extLst>
            <a:ext uri="{FF2B5EF4-FFF2-40B4-BE49-F238E27FC236}">
              <a16:creationId xmlns:a16="http://schemas.microsoft.com/office/drawing/2014/main" id="{00000000-0008-0000-0000-0000F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17</xdr:row>
      <xdr:rowOff>0</xdr:rowOff>
    </xdr:from>
    <xdr:ext cx="1210056" cy="4330"/>
    <xdr:pic>
      <xdr:nvPicPr>
        <xdr:cNvPr id="139" name="Picture 138">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140" name="Picture 139" descr="curio-cabinet-light-frightening-images-concept-installing-lighting-socket-replacementcurio-replacement-970x970.jpg">
          <a:extLst>
            <a:ext uri="{FF2B5EF4-FFF2-40B4-BE49-F238E27FC236}">
              <a16:creationId xmlns:a16="http://schemas.microsoft.com/office/drawing/2014/main" id="{00000000-0008-0000-0000-0000F4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17</xdr:row>
      <xdr:rowOff>0</xdr:rowOff>
    </xdr:from>
    <xdr:ext cx="1210056" cy="4330"/>
    <xdr:pic>
      <xdr:nvPicPr>
        <xdr:cNvPr id="141" name="Picture 140">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17</xdr:row>
      <xdr:rowOff>0</xdr:rowOff>
    </xdr:from>
    <xdr:ext cx="1294804" cy="2957"/>
    <xdr:pic>
      <xdr:nvPicPr>
        <xdr:cNvPr id="142" name="Picture 141" descr="curio-cabinet-light-frightening-images-concept-installing-lighting-socket-replacementcurio-replacement-970x970.jpg">
          <a:extLst>
            <a:ext uri="{FF2B5EF4-FFF2-40B4-BE49-F238E27FC236}">
              <a16:creationId xmlns:a16="http://schemas.microsoft.com/office/drawing/2014/main" id="{00000000-0008-0000-0000-0000F6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twoCellAnchor editAs="oneCell">
    <xdr:from>
      <xdr:col>4</xdr:col>
      <xdr:colOff>34398</xdr:colOff>
      <xdr:row>5</xdr:row>
      <xdr:rowOff>201706</xdr:rowOff>
    </xdr:from>
    <xdr:to>
      <xdr:col>4</xdr:col>
      <xdr:colOff>2282907</xdr:colOff>
      <xdr:row>5</xdr:row>
      <xdr:rowOff>1227551</xdr:rowOff>
    </xdr:to>
    <xdr:pic>
      <xdr:nvPicPr>
        <xdr:cNvPr id="2" name="Picture 1"/>
        <xdr:cNvPicPr>
          <a:picLocks noChangeAspect="1"/>
        </xdr:cNvPicPr>
      </xdr:nvPicPr>
      <xdr:blipFill>
        <a:blip xmlns:r="http://schemas.openxmlformats.org/officeDocument/2006/relationships" r:embed="rId3"/>
        <a:stretch>
          <a:fillRect/>
        </a:stretch>
      </xdr:blipFill>
      <xdr:spPr>
        <a:xfrm>
          <a:off x="6948427" y="1411941"/>
          <a:ext cx="2248509" cy="1025845"/>
        </a:xfrm>
        <a:prstGeom prst="rect">
          <a:avLst/>
        </a:prstGeom>
      </xdr:spPr>
    </xdr:pic>
    <xdr:clientData/>
  </xdr:twoCellAnchor>
  <xdr:twoCellAnchor editAs="oneCell">
    <xdr:from>
      <xdr:col>4</xdr:col>
      <xdr:colOff>152649</xdr:colOff>
      <xdr:row>9</xdr:row>
      <xdr:rowOff>6135</xdr:rowOff>
    </xdr:from>
    <xdr:to>
      <xdr:col>4</xdr:col>
      <xdr:colOff>1384448</xdr:colOff>
      <xdr:row>9</xdr:row>
      <xdr:rowOff>1408775</xdr:rowOff>
    </xdr:to>
    <xdr:pic>
      <xdr:nvPicPr>
        <xdr:cNvPr id="145" name="Picture 144" descr="https://m.media-amazon.com/images/I/61uS3HZNAOL._SL1500_.jpg"/>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7645" t="30750" r="11469" b="22306"/>
        <a:stretch/>
      </xdr:blipFill>
      <xdr:spPr bwMode="auto">
        <a:xfrm>
          <a:off x="7052736" y="4004420"/>
          <a:ext cx="1231799" cy="1402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55378</xdr:colOff>
      <xdr:row>27</xdr:row>
      <xdr:rowOff>11786</xdr:rowOff>
    </xdr:from>
    <xdr:to>
      <xdr:col>3</xdr:col>
      <xdr:colOff>2530960</xdr:colOff>
      <xdr:row>27</xdr:row>
      <xdr:rowOff>1329069</xdr:rowOff>
    </xdr:to>
    <xdr:pic>
      <xdr:nvPicPr>
        <xdr:cNvPr id="3" name="Picture 2"/>
        <xdr:cNvPicPr>
          <a:picLocks noChangeAspect="1"/>
        </xdr:cNvPicPr>
      </xdr:nvPicPr>
      <xdr:blipFill>
        <a:blip xmlns:r="http://schemas.openxmlformats.org/officeDocument/2006/relationships" r:embed="rId5"/>
        <a:stretch>
          <a:fillRect/>
        </a:stretch>
      </xdr:blipFill>
      <xdr:spPr>
        <a:xfrm>
          <a:off x="5659622" y="10677571"/>
          <a:ext cx="2475582" cy="13172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8" workbookViewId="0">
      <selection activeCell="K39" sqref="K39"/>
    </sheetView>
  </sheetViews>
  <sheetFormatPr defaultRowHeight="15" x14ac:dyDescent="0.25"/>
  <cols>
    <col min="1" max="1" width="9.140625" style="32"/>
    <col min="2" max="2" width="21.140625" customWidth="1"/>
  </cols>
  <sheetData>
    <row r="1" spans="1:9" ht="45.75" customHeight="1" x14ac:dyDescent="0.25">
      <c r="A1" s="73" t="s">
        <v>31</v>
      </c>
      <c r="B1" s="74"/>
      <c r="C1" s="74"/>
      <c r="D1" s="74"/>
    </row>
    <row r="2" spans="1:9" x14ac:dyDescent="0.25">
      <c r="A2" s="33"/>
      <c r="B2" s="34"/>
      <c r="C2" s="35" t="s">
        <v>21</v>
      </c>
      <c r="D2" s="35" t="s">
        <v>22</v>
      </c>
      <c r="E2" s="35" t="s">
        <v>23</v>
      </c>
      <c r="F2" s="35"/>
      <c r="G2" s="35"/>
      <c r="H2" s="35" t="s">
        <v>24</v>
      </c>
      <c r="I2" s="35" t="s">
        <v>25</v>
      </c>
    </row>
    <row r="3" spans="1:9" ht="36" x14ac:dyDescent="0.25">
      <c r="A3" s="36">
        <v>1</v>
      </c>
      <c r="B3" s="34" t="s">
        <v>29</v>
      </c>
      <c r="C3" s="34">
        <v>2.23</v>
      </c>
      <c r="D3" s="34">
        <v>0.48</v>
      </c>
      <c r="E3" s="34"/>
      <c r="F3" s="37">
        <f>(C3*D3)</f>
        <v>1.0704</v>
      </c>
      <c r="G3" s="37"/>
      <c r="H3" s="34" t="s">
        <v>27</v>
      </c>
      <c r="I3" s="75"/>
    </row>
    <row r="4" spans="1:9" ht="36" x14ac:dyDescent="0.25">
      <c r="A4" s="33"/>
      <c r="B4" s="34"/>
      <c r="C4" s="34">
        <v>1.45</v>
      </c>
      <c r="D4" s="34">
        <v>0.65</v>
      </c>
      <c r="E4" s="34"/>
      <c r="F4" s="37">
        <f t="shared" ref="F4" si="0">(C4*D4)</f>
        <v>0.9425</v>
      </c>
      <c r="G4" s="37"/>
      <c r="H4" s="34" t="s">
        <v>28</v>
      </c>
      <c r="I4" s="75"/>
    </row>
    <row r="5" spans="1:9" x14ac:dyDescent="0.25">
      <c r="A5" s="33"/>
      <c r="B5" s="11"/>
      <c r="C5" s="11"/>
      <c r="D5" s="11"/>
      <c r="E5" s="11"/>
      <c r="F5" s="38">
        <f>SUM(F3:F4)</f>
        <v>2.0129000000000001</v>
      </c>
      <c r="G5" s="38">
        <f>F5*1.1</f>
        <v>2.2141900000000003</v>
      </c>
      <c r="H5" s="11"/>
      <c r="I5" s="11"/>
    </row>
    <row r="6" spans="1:9" x14ac:dyDescent="0.25">
      <c r="A6" s="33"/>
      <c r="B6" s="11"/>
      <c r="C6" s="11"/>
      <c r="D6" s="11"/>
      <c r="E6" s="11"/>
      <c r="F6" s="39"/>
      <c r="G6" s="39"/>
      <c r="H6" s="42"/>
      <c r="I6" s="11"/>
    </row>
    <row r="7" spans="1:9" ht="24" x14ac:dyDescent="0.25">
      <c r="A7" s="36">
        <v>2</v>
      </c>
      <c r="B7" s="34" t="s">
        <v>14</v>
      </c>
      <c r="C7" s="34">
        <v>1.9</v>
      </c>
      <c r="D7" s="34">
        <v>1.26</v>
      </c>
      <c r="E7" s="11"/>
      <c r="F7" s="37">
        <f>(C7*D7)</f>
        <v>2.3939999999999997</v>
      </c>
      <c r="G7" s="37"/>
      <c r="H7" s="34"/>
      <c r="I7" s="34"/>
    </row>
    <row r="8" spans="1:9" x14ac:dyDescent="0.25">
      <c r="A8" s="33"/>
      <c r="B8" s="11"/>
      <c r="C8" s="34">
        <v>1.45</v>
      </c>
      <c r="D8" s="34">
        <v>1.26</v>
      </c>
      <c r="E8" s="11"/>
      <c r="F8" s="37">
        <f>(C8*D8)</f>
        <v>1.827</v>
      </c>
      <c r="G8" s="37"/>
      <c r="H8" s="34"/>
      <c r="I8" s="34"/>
    </row>
    <row r="9" spans="1:9" x14ac:dyDescent="0.25">
      <c r="A9" s="33"/>
      <c r="B9" s="11"/>
      <c r="C9" s="34"/>
      <c r="D9" s="34"/>
      <c r="E9" s="11"/>
      <c r="F9" s="38">
        <f>SUM(F7:F8)</f>
        <v>4.2210000000000001</v>
      </c>
      <c r="G9" s="38">
        <f>F9*1.1</f>
        <v>4.6431000000000004</v>
      </c>
      <c r="H9" s="11"/>
      <c r="I9" s="11"/>
    </row>
    <row r="10" spans="1:9" x14ac:dyDescent="0.25">
      <c r="A10" s="33"/>
      <c r="B10" s="11"/>
      <c r="C10" s="11"/>
      <c r="D10" s="11"/>
      <c r="E10" s="11"/>
      <c r="F10" s="39"/>
      <c r="G10" s="39"/>
      <c r="H10" s="11"/>
      <c r="I10" s="11"/>
    </row>
    <row r="11" spans="1:9" ht="48" x14ac:dyDescent="0.25">
      <c r="A11" s="36">
        <v>3</v>
      </c>
      <c r="B11" s="34" t="s">
        <v>32</v>
      </c>
      <c r="C11" s="11"/>
      <c r="D11" s="11"/>
      <c r="E11" s="11"/>
      <c r="F11" s="11"/>
      <c r="G11" s="11">
        <v>3</v>
      </c>
      <c r="H11" s="11"/>
      <c r="I11" s="11"/>
    </row>
    <row r="12" spans="1:9" x14ac:dyDescent="0.25">
      <c r="A12" s="33"/>
      <c r="B12" s="11"/>
      <c r="C12" s="11"/>
      <c r="D12" s="11"/>
      <c r="E12" s="11"/>
      <c r="F12" s="11"/>
      <c r="G12" s="11"/>
      <c r="H12" s="11"/>
      <c r="I12" s="11"/>
    </row>
    <row r="13" spans="1:9" ht="24" x14ac:dyDescent="0.25">
      <c r="A13" s="36">
        <v>4</v>
      </c>
      <c r="B13" s="34" t="s">
        <v>19</v>
      </c>
      <c r="C13" s="34">
        <v>2.23</v>
      </c>
      <c r="D13" s="34">
        <v>0.1</v>
      </c>
      <c r="E13" s="11"/>
      <c r="F13" s="37">
        <f>(C13*D13)</f>
        <v>0.223</v>
      </c>
      <c r="G13" s="37"/>
      <c r="H13" s="11"/>
      <c r="I13" s="34"/>
    </row>
    <row r="14" spans="1:9" x14ac:dyDescent="0.25">
      <c r="A14" s="33"/>
      <c r="B14" s="11"/>
      <c r="C14" s="11"/>
      <c r="D14" s="11"/>
      <c r="E14" s="11"/>
      <c r="F14" s="38">
        <f>SUM(F13:F13)</f>
        <v>0.223</v>
      </c>
      <c r="G14" s="38">
        <f>F14*1.1</f>
        <v>0.24530000000000002</v>
      </c>
      <c r="H14" s="11"/>
      <c r="I14" s="11"/>
    </row>
    <row r="15" spans="1:9" x14ac:dyDescent="0.25">
      <c r="A15" s="33"/>
      <c r="B15" s="11"/>
      <c r="C15" s="11"/>
      <c r="D15" s="11"/>
      <c r="E15" s="11"/>
      <c r="F15" s="39"/>
      <c r="G15" s="39"/>
      <c r="H15" s="11"/>
      <c r="I15" s="11"/>
    </row>
    <row r="16" spans="1:9" ht="24" x14ac:dyDescent="0.25">
      <c r="A16" s="36">
        <v>5</v>
      </c>
      <c r="B16" s="34" t="s">
        <v>45</v>
      </c>
      <c r="C16" s="37">
        <v>1.02</v>
      </c>
      <c r="D16" s="37">
        <v>0.22800000000000001</v>
      </c>
      <c r="E16" s="37"/>
      <c r="F16" s="37">
        <f>(C16*D16)</f>
        <v>0.23256000000000002</v>
      </c>
      <c r="G16" s="37"/>
      <c r="H16" s="11"/>
      <c r="I16" s="34"/>
    </row>
    <row r="17" spans="1:9" x14ac:dyDescent="0.25">
      <c r="A17" s="41"/>
      <c r="B17" s="45" t="s">
        <v>44</v>
      </c>
      <c r="C17" s="37">
        <v>1.5</v>
      </c>
      <c r="D17" s="37">
        <v>0.127</v>
      </c>
      <c r="E17" s="37"/>
      <c r="F17" s="37">
        <f>(C17*D17)</f>
        <v>0.1905</v>
      </c>
      <c r="G17" s="37"/>
      <c r="H17" s="11"/>
      <c r="I17" s="34"/>
    </row>
    <row r="18" spans="1:9" x14ac:dyDescent="0.25">
      <c r="A18" s="33"/>
      <c r="B18" s="11"/>
      <c r="C18" s="11"/>
      <c r="D18" s="11"/>
      <c r="E18" s="11"/>
      <c r="F18" s="38">
        <f>SUM(F16:F17)</f>
        <v>0.42305999999999999</v>
      </c>
      <c r="G18" s="38">
        <f>F18*1.1</f>
        <v>0.465366</v>
      </c>
      <c r="H18" s="11"/>
      <c r="I18" s="11"/>
    </row>
    <row r="19" spans="1:9" x14ac:dyDescent="0.25">
      <c r="A19" s="33"/>
      <c r="B19" s="11"/>
      <c r="C19" s="11"/>
      <c r="D19" s="11"/>
      <c r="E19" s="11"/>
      <c r="F19" s="11"/>
      <c r="G19" s="11"/>
      <c r="H19" s="11"/>
      <c r="I19" s="11"/>
    </row>
    <row r="20" spans="1:9" x14ac:dyDescent="0.25">
      <c r="A20" s="36">
        <v>6</v>
      </c>
      <c r="B20" s="34" t="s">
        <v>46</v>
      </c>
      <c r="C20" s="11">
        <v>1.9</v>
      </c>
      <c r="D20" s="11">
        <v>2</v>
      </c>
      <c r="E20" s="11"/>
      <c r="F20" s="37">
        <f>(C20*D20)</f>
        <v>3.8</v>
      </c>
      <c r="G20" s="37"/>
      <c r="H20" s="11"/>
      <c r="I20" s="34"/>
    </row>
    <row r="21" spans="1:9" x14ac:dyDescent="0.25">
      <c r="A21" s="33"/>
      <c r="B21" s="11"/>
      <c r="C21" s="11"/>
      <c r="D21" s="11"/>
      <c r="E21" s="11"/>
      <c r="F21" s="38">
        <f>SUM(F20:F20)</f>
        <v>3.8</v>
      </c>
      <c r="G21" s="38">
        <f>F21*1.1</f>
        <v>4.18</v>
      </c>
      <c r="H21" s="11"/>
      <c r="I21" s="11"/>
    </row>
    <row r="22" spans="1:9" x14ac:dyDescent="0.25">
      <c r="A22" s="33"/>
      <c r="B22" s="11"/>
      <c r="C22" s="11"/>
      <c r="D22" s="11"/>
      <c r="E22" s="11"/>
      <c r="F22" s="11"/>
      <c r="G22" s="11"/>
      <c r="H22" s="11"/>
      <c r="I22" s="11"/>
    </row>
    <row r="23" spans="1:9" x14ac:dyDescent="0.25">
      <c r="A23" s="36">
        <v>7</v>
      </c>
      <c r="B23" s="34" t="s">
        <v>15</v>
      </c>
      <c r="C23" s="11"/>
      <c r="D23" s="11"/>
      <c r="E23" s="11"/>
      <c r="F23" s="37"/>
      <c r="G23" s="38">
        <v>5</v>
      </c>
      <c r="H23" s="11"/>
      <c r="I23" s="34"/>
    </row>
    <row r="24" spans="1:9" x14ac:dyDescent="0.25">
      <c r="A24" s="33"/>
      <c r="B24" s="11"/>
      <c r="C24" s="11"/>
      <c r="D24" s="11"/>
      <c r="E24" s="11"/>
      <c r="F24" s="11"/>
      <c r="G24" s="11"/>
      <c r="H24" s="11"/>
      <c r="I24" s="11"/>
    </row>
    <row r="25" spans="1:9" ht="36" x14ac:dyDescent="0.25">
      <c r="A25" s="36">
        <v>8</v>
      </c>
      <c r="B25" s="34" t="s">
        <v>18</v>
      </c>
      <c r="C25" s="34">
        <v>2.23</v>
      </c>
      <c r="D25" s="34">
        <v>1.02</v>
      </c>
      <c r="E25" s="37"/>
      <c r="F25" s="37">
        <f>(C25*D25)</f>
        <v>2.2746</v>
      </c>
      <c r="G25" s="39"/>
      <c r="H25" s="34" t="s">
        <v>37</v>
      </c>
      <c r="I25" s="34"/>
    </row>
    <row r="26" spans="1:9" x14ac:dyDescent="0.25">
      <c r="A26" s="40"/>
      <c r="B26" s="34"/>
      <c r="C26" s="34">
        <v>0.87</v>
      </c>
      <c r="D26" s="34">
        <v>0.55000000000000004</v>
      </c>
      <c r="E26" s="11"/>
      <c r="F26" s="37">
        <f>(C26*D26)</f>
        <v>0.47850000000000004</v>
      </c>
      <c r="G26" s="37"/>
      <c r="H26" s="34" t="s">
        <v>38</v>
      </c>
      <c r="I26" s="34"/>
    </row>
    <row r="27" spans="1:9" x14ac:dyDescent="0.25">
      <c r="A27" s="41"/>
      <c r="B27" s="34"/>
      <c r="C27" s="34">
        <v>0.87</v>
      </c>
      <c r="D27" s="34">
        <v>0.55000000000000004</v>
      </c>
      <c r="E27" s="11"/>
      <c r="F27" s="37">
        <f>(C27*D27)</f>
        <v>0.47850000000000004</v>
      </c>
      <c r="G27" s="37"/>
      <c r="H27" s="34"/>
      <c r="I27" s="34"/>
    </row>
    <row r="28" spans="1:9" x14ac:dyDescent="0.25">
      <c r="A28" s="41"/>
      <c r="B28" s="34"/>
      <c r="C28" s="34">
        <v>0.9</v>
      </c>
      <c r="D28" s="34">
        <v>0.24</v>
      </c>
      <c r="E28" s="11"/>
      <c r="F28" s="37">
        <f>(C28*D28)</f>
        <v>0.216</v>
      </c>
      <c r="G28" s="37"/>
      <c r="H28" s="34"/>
      <c r="I28" s="34"/>
    </row>
    <row r="29" spans="1:9" x14ac:dyDescent="0.25">
      <c r="A29" s="41"/>
      <c r="B29" s="34"/>
      <c r="C29" s="34"/>
      <c r="D29" s="34"/>
      <c r="E29" s="37"/>
      <c r="F29" s="37">
        <f>SUM(F25:F28)</f>
        <v>3.4476</v>
      </c>
      <c r="G29" s="38">
        <f>F29*1.1</f>
        <v>3.7923600000000004</v>
      </c>
      <c r="H29" s="34"/>
      <c r="I29" s="34"/>
    </row>
    <row r="30" spans="1:9" x14ac:dyDescent="0.25">
      <c r="A30" s="41"/>
      <c r="B30" s="34"/>
      <c r="C30" s="34"/>
      <c r="D30" s="34"/>
      <c r="E30" s="37"/>
      <c r="F30" s="37"/>
      <c r="G30" s="37"/>
      <c r="H30" s="34"/>
      <c r="I30" s="34"/>
    </row>
    <row r="31" spans="1:9" x14ac:dyDescent="0.25">
      <c r="A31" s="41">
        <v>9</v>
      </c>
      <c r="B31" s="34" t="s">
        <v>30</v>
      </c>
      <c r="C31" s="34"/>
      <c r="D31" s="34"/>
      <c r="E31" s="37"/>
      <c r="F31" s="37"/>
      <c r="G31" s="38">
        <v>5</v>
      </c>
      <c r="H31" s="34"/>
      <c r="I31" s="34"/>
    </row>
    <row r="32" spans="1:9" x14ac:dyDescent="0.25">
      <c r="A32" s="33"/>
      <c r="B32" s="11"/>
      <c r="C32" s="37"/>
      <c r="D32" s="37"/>
      <c r="E32" s="37"/>
      <c r="F32" s="37"/>
      <c r="G32" s="37"/>
      <c r="H32" s="34"/>
      <c r="I32" s="34"/>
    </row>
    <row r="33" spans="1:9" ht="36" x14ac:dyDescent="0.25">
      <c r="A33" s="41">
        <v>10</v>
      </c>
      <c r="B33" s="34" t="s">
        <v>33</v>
      </c>
      <c r="C33" s="37">
        <v>2.98</v>
      </c>
      <c r="D33" s="37">
        <v>0.65</v>
      </c>
      <c r="E33" s="37"/>
      <c r="F33" s="37">
        <f>(C33*D33)</f>
        <v>1.9370000000000001</v>
      </c>
      <c r="G33" s="37"/>
      <c r="H33" s="34"/>
      <c r="I33" s="34"/>
    </row>
    <row r="34" spans="1:9" x14ac:dyDescent="0.25">
      <c r="A34" s="33"/>
      <c r="B34" s="11"/>
      <c r="C34" s="37">
        <v>2.98</v>
      </c>
      <c r="D34" s="37">
        <v>0.25</v>
      </c>
      <c r="E34" s="37"/>
      <c r="F34" s="37">
        <f>(C34*D34)</f>
        <v>0.745</v>
      </c>
      <c r="G34" s="37"/>
      <c r="H34" s="34"/>
      <c r="I34" s="34"/>
    </row>
    <row r="35" spans="1:9" x14ac:dyDescent="0.25">
      <c r="A35" s="33"/>
      <c r="B35" s="11"/>
      <c r="C35" s="37"/>
      <c r="D35" s="37"/>
      <c r="E35" s="37"/>
      <c r="F35" s="37">
        <f>SUM(F33:F34)</f>
        <v>2.6819999999999999</v>
      </c>
      <c r="G35" s="38">
        <f>F35*1.1</f>
        <v>2.9502000000000002</v>
      </c>
      <c r="H35" s="34"/>
      <c r="I35" s="34"/>
    </row>
    <row r="36" spans="1:9" x14ac:dyDescent="0.25">
      <c r="A36" s="33"/>
      <c r="B36" s="11"/>
      <c r="C36" s="37"/>
      <c r="D36" s="37"/>
      <c r="E36" s="37"/>
      <c r="F36" s="37"/>
      <c r="G36" s="37"/>
      <c r="H36" s="34"/>
      <c r="I36" s="34"/>
    </row>
    <row r="37" spans="1:9" ht="24" x14ac:dyDescent="0.25">
      <c r="A37" s="41">
        <v>11</v>
      </c>
      <c r="B37" s="34" t="s">
        <v>35</v>
      </c>
      <c r="C37" s="37">
        <v>1</v>
      </c>
      <c r="D37" s="37">
        <v>0.35</v>
      </c>
      <c r="E37" s="37"/>
      <c r="F37" s="37">
        <f>(C37*D37)</f>
        <v>0.35</v>
      </c>
      <c r="G37" s="43"/>
      <c r="H37" s="11"/>
      <c r="I37" s="11"/>
    </row>
    <row r="38" spans="1:9" x14ac:dyDescent="0.25">
      <c r="A38" s="44"/>
      <c r="B38" s="34"/>
      <c r="C38" s="37">
        <v>1.5</v>
      </c>
      <c r="D38" s="37">
        <v>0.35</v>
      </c>
      <c r="E38" s="37"/>
      <c r="F38" s="37">
        <f>(C38*D38)</f>
        <v>0.52499999999999991</v>
      </c>
      <c r="G38" s="43"/>
      <c r="H38" s="11"/>
      <c r="I38" s="11"/>
    </row>
    <row r="39" spans="1:9" x14ac:dyDescent="0.25">
      <c r="A39" s="44"/>
      <c r="B39" s="34"/>
      <c r="C39" s="37"/>
      <c r="D39" s="37"/>
      <c r="E39" s="37"/>
      <c r="F39" s="37">
        <f>SUM(F37+F38)</f>
        <v>0.87499999999999989</v>
      </c>
      <c r="G39" s="38">
        <f>F39*1.1</f>
        <v>0.96249999999999991</v>
      </c>
      <c r="H39" s="11"/>
      <c r="I39" s="11"/>
    </row>
    <row r="40" spans="1:9" x14ac:dyDescent="0.25">
      <c r="A40" s="33"/>
      <c r="B40" s="11"/>
      <c r="C40" s="11"/>
      <c r="D40" s="11"/>
      <c r="E40" s="11"/>
      <c r="F40" s="11"/>
      <c r="G40" s="11"/>
      <c r="H40" s="11"/>
      <c r="I40" s="11"/>
    </row>
    <row r="41" spans="1:9" ht="24.75" customHeight="1" x14ac:dyDescent="0.25">
      <c r="A41" s="41">
        <v>12</v>
      </c>
      <c r="B41" s="34" t="s">
        <v>34</v>
      </c>
      <c r="C41" s="11"/>
      <c r="D41" s="11"/>
      <c r="E41" s="11"/>
      <c r="F41" s="37">
        <v>1.51</v>
      </c>
      <c r="G41" s="38">
        <f>F41*1.1</f>
        <v>1.6610000000000003</v>
      </c>
      <c r="H41" s="11"/>
      <c r="I41" s="11"/>
    </row>
  </sheetData>
  <mergeCells count="2">
    <mergeCell ref="A1:D1"/>
    <mergeCell ref="I3:I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zoomScale="86" zoomScaleNormal="86" workbookViewId="0">
      <pane ySplit="4" topLeftCell="A11" activePane="bottomLeft" state="frozen"/>
      <selection pane="bottomLeft" activeCell="C14" sqref="C14"/>
    </sheetView>
  </sheetViews>
  <sheetFormatPr defaultColWidth="9.140625" defaultRowHeight="15" x14ac:dyDescent="0.25"/>
  <cols>
    <col min="1" max="1" width="9.140625" style="10" customWidth="1"/>
    <col min="2" max="2" width="29.85546875" style="10" bestFit="1" customWidth="1"/>
    <col min="3" max="3" width="45" style="19" customWidth="1"/>
    <col min="4" max="4" width="39.140625" style="19" customWidth="1"/>
    <col min="5" max="5" width="35" style="10" customWidth="1"/>
    <col min="6" max="6" width="14.5703125" style="10" customWidth="1"/>
    <col min="7" max="8" width="9.140625" style="23"/>
    <col min="9" max="16384" width="9.140625" style="10"/>
  </cols>
  <sheetData>
    <row r="1" spans="1:13" ht="33" customHeight="1" x14ac:dyDescent="0.25">
      <c r="A1" s="78" t="s">
        <v>26</v>
      </c>
      <c r="B1" s="79"/>
      <c r="C1" s="79"/>
      <c r="D1" s="26"/>
      <c r="E1" s="13"/>
      <c r="F1" s="13"/>
      <c r="G1" s="25"/>
      <c r="H1" s="25"/>
      <c r="I1" s="13"/>
      <c r="J1" s="13"/>
      <c r="K1" s="14"/>
    </row>
    <row r="2" spans="1:13" x14ac:dyDescent="0.25">
      <c r="A2" s="15"/>
      <c r="B2" s="15"/>
      <c r="C2" s="17"/>
      <c r="D2" s="17"/>
      <c r="E2" s="15"/>
      <c r="F2" s="15"/>
      <c r="G2" s="9"/>
      <c r="H2" s="9"/>
      <c r="I2" s="9"/>
      <c r="J2" s="9"/>
      <c r="K2" s="1"/>
    </row>
    <row r="3" spans="1:13" x14ac:dyDescent="0.25">
      <c r="A3" s="6" t="s">
        <v>1</v>
      </c>
      <c r="B3" s="16" t="s">
        <v>2</v>
      </c>
      <c r="C3" s="18" t="s">
        <v>3</v>
      </c>
      <c r="D3" s="18" t="s">
        <v>12</v>
      </c>
      <c r="E3" s="6" t="s">
        <v>7</v>
      </c>
      <c r="F3" s="6" t="s">
        <v>4</v>
      </c>
      <c r="G3" s="7" t="s">
        <v>5</v>
      </c>
      <c r="H3" s="6" t="s">
        <v>6</v>
      </c>
      <c r="I3" s="6" t="s">
        <v>9</v>
      </c>
      <c r="J3" s="6" t="s">
        <v>10</v>
      </c>
      <c r="K3" s="2" t="s">
        <v>8</v>
      </c>
    </row>
    <row r="4" spans="1:13" x14ac:dyDescent="0.25">
      <c r="A4" s="5"/>
      <c r="B4" s="5"/>
      <c r="C4" s="4"/>
      <c r="D4" s="4"/>
      <c r="E4" s="5"/>
      <c r="F4" s="5"/>
      <c r="G4" s="8"/>
      <c r="H4" s="8"/>
      <c r="I4" s="8"/>
      <c r="J4" s="8"/>
      <c r="K4" s="3"/>
    </row>
    <row r="5" spans="1:13" ht="18" customHeight="1" x14ac:dyDescent="0.25">
      <c r="A5" s="76"/>
      <c r="B5" s="77"/>
      <c r="C5" s="46"/>
      <c r="D5" s="46"/>
      <c r="E5" s="47"/>
      <c r="F5" s="47"/>
      <c r="G5" s="48"/>
      <c r="H5" s="48"/>
      <c r="I5" s="47"/>
      <c r="J5" s="47"/>
      <c r="K5" s="49"/>
    </row>
    <row r="6" spans="1:13" ht="98.25" customHeight="1" x14ac:dyDescent="0.25">
      <c r="A6" s="30">
        <v>1</v>
      </c>
      <c r="B6" s="50" t="s">
        <v>29</v>
      </c>
      <c r="C6" s="21" t="s">
        <v>62</v>
      </c>
      <c r="D6" s="21" t="s">
        <v>36</v>
      </c>
      <c r="E6" s="51"/>
      <c r="F6" s="52"/>
      <c r="G6" s="53" t="s">
        <v>11</v>
      </c>
      <c r="H6" s="28">
        <f>Sheet1!G5</f>
        <v>2.2141900000000003</v>
      </c>
      <c r="I6" s="54"/>
      <c r="J6" s="54"/>
      <c r="K6" s="55"/>
    </row>
    <row r="7" spans="1:13" x14ac:dyDescent="0.25">
      <c r="A7" s="56"/>
      <c r="B7" s="50"/>
      <c r="C7" s="57"/>
      <c r="D7" s="57"/>
      <c r="E7" s="51"/>
      <c r="F7" s="52"/>
      <c r="G7" s="53"/>
      <c r="H7" s="28"/>
      <c r="I7" s="54"/>
      <c r="J7" s="54"/>
      <c r="K7" s="55"/>
    </row>
    <row r="8" spans="1:13" ht="91.5" customHeight="1" x14ac:dyDescent="0.25">
      <c r="A8" s="30">
        <v>2</v>
      </c>
      <c r="B8" s="50" t="s">
        <v>14</v>
      </c>
      <c r="C8" s="21" t="s">
        <v>39</v>
      </c>
      <c r="D8" s="21" t="s">
        <v>40</v>
      </c>
      <c r="E8" s="54"/>
      <c r="F8" s="41"/>
      <c r="G8" s="53" t="s">
        <v>11</v>
      </c>
      <c r="H8" s="28">
        <f>Sheet1!G9</f>
        <v>4.6431000000000004</v>
      </c>
      <c r="I8" s="54"/>
      <c r="J8" s="54"/>
      <c r="K8" s="58"/>
    </row>
    <row r="9" spans="1:13" ht="14.25" customHeight="1" x14ac:dyDescent="0.25">
      <c r="A9" s="20"/>
      <c r="B9" s="34"/>
      <c r="C9" s="21"/>
      <c r="D9" s="21"/>
      <c r="E9" s="54"/>
      <c r="F9" s="59"/>
      <c r="G9" s="53"/>
      <c r="H9" s="54"/>
      <c r="I9" s="54"/>
      <c r="J9" s="54"/>
      <c r="K9" s="58"/>
    </row>
    <row r="10" spans="1:13" ht="112.5" customHeight="1" x14ac:dyDescent="0.25">
      <c r="A10" s="30">
        <v>3</v>
      </c>
      <c r="B10" s="50" t="s">
        <v>42</v>
      </c>
      <c r="C10" s="21" t="s">
        <v>63</v>
      </c>
      <c r="D10" s="21" t="s">
        <v>41</v>
      </c>
      <c r="E10" s="11"/>
      <c r="F10" s="41"/>
      <c r="G10" s="53" t="s">
        <v>13</v>
      </c>
      <c r="H10" s="28">
        <f>Sheet1!G11</f>
        <v>3</v>
      </c>
      <c r="I10" s="54"/>
      <c r="J10" s="54"/>
      <c r="K10" s="58"/>
      <c r="M10" s="29"/>
    </row>
    <row r="11" spans="1:13" x14ac:dyDescent="0.25">
      <c r="A11" s="56"/>
      <c r="B11" s="56"/>
      <c r="C11" s="60"/>
      <c r="D11" s="60"/>
      <c r="E11" s="56"/>
      <c r="F11" s="56"/>
      <c r="G11" s="20"/>
      <c r="H11" s="20"/>
      <c r="I11" s="56"/>
      <c r="J11" s="56"/>
      <c r="K11" s="56"/>
    </row>
    <row r="12" spans="1:13" ht="36" customHeight="1" x14ac:dyDescent="0.25">
      <c r="A12" s="30">
        <v>4</v>
      </c>
      <c r="B12" s="50" t="s">
        <v>19</v>
      </c>
      <c r="C12" s="21" t="s">
        <v>16</v>
      </c>
      <c r="D12" s="21" t="s">
        <v>43</v>
      </c>
      <c r="E12" s="54"/>
      <c r="F12" s="41"/>
      <c r="G12" s="53" t="s">
        <v>11</v>
      </c>
      <c r="H12" s="28">
        <f>Sheet1!G14</f>
        <v>0.24530000000000002</v>
      </c>
      <c r="I12" s="54"/>
      <c r="J12" s="54"/>
      <c r="K12" s="58" t="s">
        <v>0</v>
      </c>
    </row>
    <row r="13" spans="1:13" x14ac:dyDescent="0.25">
      <c r="A13" s="54"/>
      <c r="B13" s="54"/>
      <c r="C13" s="61"/>
      <c r="D13" s="61"/>
      <c r="E13" s="54"/>
      <c r="F13" s="54"/>
      <c r="G13" s="54"/>
      <c r="H13" s="54"/>
      <c r="I13" s="54"/>
      <c r="J13" s="54"/>
      <c r="K13" s="54"/>
    </row>
    <row r="14" spans="1:13" ht="51" customHeight="1" x14ac:dyDescent="0.25">
      <c r="A14" s="30">
        <v>5</v>
      </c>
      <c r="B14" s="62" t="s">
        <v>17</v>
      </c>
      <c r="C14" s="61" t="s">
        <v>57</v>
      </c>
      <c r="D14" s="61"/>
      <c r="E14" s="54"/>
      <c r="F14" s="54"/>
      <c r="G14" s="53" t="s">
        <v>13</v>
      </c>
      <c r="H14" s="63">
        <v>2</v>
      </c>
      <c r="I14" s="54"/>
      <c r="J14" s="54"/>
      <c r="K14" s="54"/>
    </row>
    <row r="15" spans="1:13" ht="18" customHeight="1" x14ac:dyDescent="0.25">
      <c r="A15" s="30"/>
      <c r="B15" s="62"/>
      <c r="C15" s="64" t="s">
        <v>56</v>
      </c>
      <c r="D15" s="61"/>
      <c r="E15" s="54"/>
      <c r="F15" s="54" t="s">
        <v>59</v>
      </c>
      <c r="G15" s="53"/>
      <c r="H15" s="63"/>
      <c r="I15" s="54"/>
      <c r="J15" s="54"/>
      <c r="K15" s="54"/>
    </row>
    <row r="16" spans="1:13" ht="17.25" customHeight="1" x14ac:dyDescent="0.25">
      <c r="A16" s="30"/>
      <c r="B16" s="62"/>
      <c r="C16" s="64" t="s">
        <v>55</v>
      </c>
      <c r="D16" s="61"/>
      <c r="E16" s="54"/>
      <c r="F16" s="54" t="s">
        <v>58</v>
      </c>
      <c r="G16" s="53"/>
      <c r="H16" s="63"/>
      <c r="I16" s="54"/>
      <c r="J16" s="54"/>
      <c r="K16" s="54"/>
    </row>
    <row r="17" spans="1:11" x14ac:dyDescent="0.25">
      <c r="A17" s="54"/>
      <c r="B17" s="54"/>
      <c r="C17" s="61"/>
      <c r="D17" s="61"/>
      <c r="E17" s="54"/>
      <c r="F17" s="54"/>
      <c r="G17" s="54"/>
      <c r="H17" s="54"/>
      <c r="I17" s="54"/>
      <c r="J17" s="54"/>
      <c r="K17" s="54"/>
    </row>
    <row r="18" spans="1:11" ht="24" x14ac:dyDescent="0.25">
      <c r="A18" s="30">
        <v>6</v>
      </c>
      <c r="B18" s="62" t="s">
        <v>47</v>
      </c>
      <c r="C18" s="21" t="s">
        <v>48</v>
      </c>
      <c r="D18" s="21"/>
      <c r="E18" s="20"/>
      <c r="F18" s="20"/>
      <c r="G18" s="20" t="s">
        <v>11</v>
      </c>
      <c r="H18" s="27">
        <f>Sheet1!G21</f>
        <v>4.18</v>
      </c>
      <c r="I18" s="20"/>
      <c r="J18" s="20"/>
      <c r="K18" s="20"/>
    </row>
    <row r="19" spans="1:11" x14ac:dyDescent="0.25">
      <c r="A19" s="12"/>
      <c r="B19" s="12"/>
      <c r="C19" s="22"/>
      <c r="D19" s="22"/>
      <c r="E19" s="12"/>
      <c r="F19" s="12"/>
      <c r="G19" s="24"/>
      <c r="H19" s="24"/>
      <c r="I19" s="12"/>
      <c r="J19" s="12"/>
      <c r="K19" s="12"/>
    </row>
    <row r="20" spans="1:11" ht="24" x14ac:dyDescent="0.25">
      <c r="A20" s="30">
        <v>7</v>
      </c>
      <c r="B20" s="31" t="s">
        <v>15</v>
      </c>
      <c r="C20" s="21" t="s">
        <v>49</v>
      </c>
      <c r="D20" s="21"/>
      <c r="E20" s="12"/>
      <c r="F20" s="12"/>
      <c r="G20" s="20" t="s">
        <v>11</v>
      </c>
      <c r="H20" s="28">
        <v>3</v>
      </c>
      <c r="I20" s="12"/>
      <c r="J20" s="12"/>
      <c r="K20" s="12"/>
    </row>
    <row r="21" spans="1:11" x14ac:dyDescent="0.25">
      <c r="A21" s="12"/>
      <c r="B21" s="12"/>
      <c r="C21" s="22"/>
      <c r="D21" s="21"/>
      <c r="E21" s="12"/>
      <c r="F21" s="12"/>
      <c r="G21" s="24"/>
      <c r="H21" s="24"/>
      <c r="I21" s="12"/>
      <c r="J21" s="12"/>
      <c r="K21" s="12"/>
    </row>
    <row r="22" spans="1:11" ht="54" customHeight="1" x14ac:dyDescent="0.25">
      <c r="A22" s="30">
        <v>8</v>
      </c>
      <c r="B22" s="31" t="s">
        <v>18</v>
      </c>
      <c r="C22" s="21" t="s">
        <v>61</v>
      </c>
      <c r="D22" s="21" t="s">
        <v>20</v>
      </c>
      <c r="E22" s="12"/>
      <c r="F22" s="12"/>
      <c r="G22" s="20" t="s">
        <v>11</v>
      </c>
      <c r="H22" s="28">
        <f>Sheet1!G29</f>
        <v>3.7923600000000004</v>
      </c>
      <c r="I22" s="12"/>
      <c r="J22" s="12"/>
      <c r="K22" s="12"/>
    </row>
    <row r="23" spans="1:11" x14ac:dyDescent="0.25">
      <c r="A23" s="12"/>
      <c r="B23" s="12"/>
      <c r="C23" s="22"/>
      <c r="D23" s="22"/>
      <c r="E23" s="12"/>
      <c r="F23" s="12"/>
      <c r="G23" s="24"/>
      <c r="H23" s="24"/>
      <c r="I23" s="12"/>
      <c r="J23" s="12"/>
      <c r="K23" s="12"/>
    </row>
    <row r="24" spans="1:11" ht="24" x14ac:dyDescent="0.25">
      <c r="A24" s="30">
        <v>9</v>
      </c>
      <c r="B24" s="31" t="s">
        <v>50</v>
      </c>
      <c r="C24" s="21" t="s">
        <v>51</v>
      </c>
      <c r="D24" s="21"/>
      <c r="E24" s="12"/>
      <c r="F24" s="12"/>
      <c r="G24" s="20" t="s">
        <v>11</v>
      </c>
      <c r="H24" s="28">
        <f>Sheet1!G31</f>
        <v>5</v>
      </c>
      <c r="I24" s="12"/>
      <c r="J24" s="12"/>
      <c r="K24" s="12"/>
    </row>
    <row r="25" spans="1:11" x14ac:dyDescent="0.25">
      <c r="A25" s="12"/>
      <c r="B25" s="12"/>
      <c r="C25" s="22"/>
      <c r="D25" s="22"/>
      <c r="E25" s="12"/>
      <c r="F25" s="12"/>
      <c r="G25" s="24"/>
      <c r="H25" s="24"/>
      <c r="I25" s="12"/>
      <c r="J25" s="12"/>
      <c r="K25" s="12"/>
    </row>
    <row r="26" spans="1:11" ht="44.25" customHeight="1" x14ac:dyDescent="0.25">
      <c r="A26" s="30">
        <v>10</v>
      </c>
      <c r="B26" s="31" t="s">
        <v>52</v>
      </c>
      <c r="C26" s="21" t="s">
        <v>53</v>
      </c>
      <c r="D26" s="21"/>
      <c r="E26" s="12"/>
      <c r="F26" s="12"/>
      <c r="G26" s="20" t="s">
        <v>11</v>
      </c>
      <c r="H26" s="27">
        <f>Sheet1!G35</f>
        <v>2.9502000000000002</v>
      </c>
      <c r="I26" s="12"/>
      <c r="J26" s="12"/>
      <c r="K26" s="12"/>
    </row>
    <row r="27" spans="1:11" x14ac:dyDescent="0.25">
      <c r="A27" s="12"/>
      <c r="B27" s="12"/>
      <c r="C27" s="22"/>
      <c r="D27" s="22"/>
      <c r="E27" s="12"/>
      <c r="F27" s="12"/>
      <c r="G27" s="24"/>
      <c r="H27" s="24"/>
      <c r="I27" s="12"/>
      <c r="J27" s="12"/>
      <c r="K27" s="12"/>
    </row>
    <row r="28" spans="1:11" s="72" customFormat="1" ht="106.5" customHeight="1" x14ac:dyDescent="0.25">
      <c r="A28" s="65">
        <v>11</v>
      </c>
      <c r="B28" s="66" t="s">
        <v>64</v>
      </c>
      <c r="C28" s="67" t="s">
        <v>65</v>
      </c>
      <c r="D28" s="68"/>
      <c r="E28" s="69"/>
      <c r="F28" s="69"/>
      <c r="G28" s="70" t="s">
        <v>11</v>
      </c>
      <c r="H28" s="71">
        <f>Sheet1!G39</f>
        <v>0.96249999999999991</v>
      </c>
      <c r="I28" s="69"/>
      <c r="J28" s="69"/>
      <c r="K28" s="69"/>
    </row>
    <row r="29" spans="1:11" x14ac:dyDescent="0.25">
      <c r="A29" s="12"/>
      <c r="B29" s="12"/>
      <c r="C29" s="22"/>
      <c r="D29" s="22"/>
      <c r="E29" s="12"/>
      <c r="F29" s="12"/>
      <c r="G29" s="24"/>
      <c r="H29" s="24"/>
      <c r="I29" s="12"/>
      <c r="J29" s="12"/>
      <c r="K29" s="12"/>
    </row>
    <row r="30" spans="1:11" ht="24" x14ac:dyDescent="0.25">
      <c r="A30" s="30">
        <v>12</v>
      </c>
      <c r="B30" s="31" t="s">
        <v>34</v>
      </c>
      <c r="C30" s="21" t="s">
        <v>54</v>
      </c>
      <c r="D30" s="22"/>
      <c r="E30" s="12"/>
      <c r="F30" s="12"/>
      <c r="G30" s="20" t="s">
        <v>60</v>
      </c>
      <c r="H30" s="27">
        <f>Sheet1!G41</f>
        <v>1.6610000000000003</v>
      </c>
      <c r="I30" s="12"/>
      <c r="J30" s="12"/>
      <c r="K30" s="12"/>
    </row>
  </sheetData>
  <protectedRanges>
    <protectedRange sqref="G1:G2 G4:G5" name="Range1"/>
    <protectedRange sqref="G14:G16 G10:G12 G8 G6" name="Range1_4_1"/>
    <protectedRange sqref="K11" name="Range1_7_1"/>
  </protectedRanges>
  <mergeCells count="2">
    <mergeCell ref="A5:B5"/>
    <mergeCell ref="A1:C1"/>
  </mergeCells>
  <pageMargins left="0.70866141732283472" right="0.70866141732283472" top="0.74803149606299213" bottom="0.74803149606299213" header="0.31496062992125984" footer="0.31496062992125984"/>
  <pageSetup paperSize="8" scale="6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6" ma:contentTypeDescription="Create a new document." ma:contentTypeScope="" ma:versionID="db4ca5f96f0b38e15a3e20bd0c4450a8">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a0b3967a3af8df3ec4bca476da87e663"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93887B-5111-4A48-AC42-9F84206A6725}">
  <ds:schemaRefs>
    <ds:schemaRef ds:uri="http://schemas.microsoft.com/sharepoint/v3/contenttype/forms"/>
  </ds:schemaRefs>
</ds:datastoreItem>
</file>

<file path=customXml/itemProps2.xml><?xml version="1.0" encoding="utf-8"?>
<ds:datastoreItem xmlns:ds="http://schemas.openxmlformats.org/officeDocument/2006/customXml" ds:itemID="{1474FD26-36C4-4096-B1A0-5D536A6DAB74}">
  <ds:schemaRefs>
    <ds:schemaRef ds:uri="http://schemas.microsoft.com/office/2006/documentManagement/types"/>
    <ds:schemaRef ds:uri="http://schemas.microsoft.com/office/infopath/2007/PartnerControls"/>
    <ds:schemaRef ds:uri="http://purl.org/dc/dcmitype/"/>
    <ds:schemaRef ds:uri="http://purl.org/dc/terms/"/>
    <ds:schemaRef ds:uri="http://www.w3.org/XML/1998/namespace"/>
    <ds:schemaRef ds:uri="http://purl.org/dc/elements/1.1/"/>
    <ds:schemaRef ds:uri="http://schemas.openxmlformats.org/package/2006/metadata/core-properties"/>
    <ds:schemaRef ds:uri="93f5a7a4-2ad1-46b6-8cf3-ba87f7d66d3e"/>
    <ds:schemaRef ds:uri="1edca550-45ec-413d-b410-eb5899b7564f"/>
    <ds:schemaRef ds:uri="http://schemas.microsoft.com/office/2006/metadata/properties"/>
  </ds:schemaRefs>
</ds:datastoreItem>
</file>

<file path=customXml/itemProps3.xml><?xml version="1.0" encoding="utf-8"?>
<ds:datastoreItem xmlns:ds="http://schemas.openxmlformats.org/officeDocument/2006/customXml" ds:itemID="{4FD9AE5B-CB8B-4CC3-B62C-50B57808F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BOQ_MUMBAI SNACKS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Trupti Dalvi</cp:lastModifiedBy>
  <cp:lastPrinted>2023-09-06T13:07:27Z</cp:lastPrinted>
  <dcterms:created xsi:type="dcterms:W3CDTF">2023-06-06T04:16:56Z</dcterms:created>
  <dcterms:modified xsi:type="dcterms:W3CDTF">2024-06-15T06:23:30Z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