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Smrutika Thoti\OneDrive - Travel food Services\Hyderabad\Brioche Doree FF42\Civil\"/>
    </mc:Choice>
  </mc:AlternateContent>
  <bookViews>
    <workbookView xWindow="-110" yWindow="-110" windowWidth="23260" windowHeight="12460" tabRatio="831" activeTab="3"/>
  </bookViews>
  <sheets>
    <sheet name="Civil" sheetId="1" r:id="rId1"/>
    <sheet name="FINISHES" sheetId="2" r:id="rId2"/>
    <sheet name="LIST OF DWG" sheetId="3" r:id="rId3"/>
    <sheet name="DWG SCHEDULE" sheetId="4" r:id="rId4"/>
  </sheets>
  <definedNames>
    <definedName name="_xlnm.Print_Area" localSheetId="1">FINISHES!$A$3:$I$20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3" i="1" l="1"/>
  <c r="D41" i="1"/>
  <c r="D40" i="1"/>
  <c r="D64" i="1"/>
  <c r="D63" i="1"/>
  <c r="D38" i="1"/>
  <c r="D37" i="1"/>
  <c r="D36" i="1"/>
  <c r="D35" i="1"/>
  <c r="D29" i="1"/>
  <c r="D25" i="1"/>
  <c r="D24" i="1"/>
  <c r="D23" i="1"/>
  <c r="D22" i="1"/>
  <c r="D21" i="1"/>
  <c r="D26" i="1" l="1"/>
</calcChain>
</file>

<file path=xl/sharedStrings.xml><?xml version="1.0" encoding="utf-8"?>
<sst xmlns="http://schemas.openxmlformats.org/spreadsheetml/2006/main" count="653" uniqueCount="496">
  <si>
    <t>ItemCode</t>
  </si>
  <si>
    <t>Item Name</t>
  </si>
  <si>
    <t>UOM</t>
  </si>
  <si>
    <t>Qty</t>
  </si>
  <si>
    <t>Unit Price</t>
  </si>
  <si>
    <t>Remarks</t>
  </si>
  <si>
    <t>SECTION 1 - PRELIMINARIES</t>
  </si>
  <si>
    <t>1.01</t>
  </si>
  <si>
    <t>Insurance (EC &amp; CAR)</t>
  </si>
  <si>
    <t>1.02</t>
  </si>
  <si>
    <t>Site setting-out</t>
  </si>
  <si>
    <t>1.03</t>
  </si>
  <si>
    <t>Supervision and Coordination with Other trades</t>
  </si>
  <si>
    <t>1.04</t>
  </si>
  <si>
    <t xml:space="preserve">Supply, install and demolish the hoarding </t>
  </si>
  <si>
    <t>1.05</t>
  </si>
  <si>
    <t>General protection works to the existing finishes</t>
  </si>
  <si>
    <t>1.06</t>
  </si>
  <si>
    <t>Make good the all affected surround area</t>
  </si>
  <si>
    <t>1.07</t>
  </si>
  <si>
    <t>Daily cleaning and waste disposal</t>
  </si>
  <si>
    <t>1.08</t>
  </si>
  <si>
    <t>Final cleaning and waste disposal</t>
  </si>
  <si>
    <t>1.09</t>
  </si>
  <si>
    <t>1.10</t>
  </si>
  <si>
    <t>Provision of as-built drawings upon completion of works</t>
  </si>
  <si>
    <t>1.11</t>
  </si>
  <si>
    <t>To comply with the fitting-out house rules</t>
  </si>
  <si>
    <t>1.12</t>
  </si>
  <si>
    <t>India Construction Sites (Safety) Regulations</t>
  </si>
  <si>
    <t>1.13</t>
  </si>
  <si>
    <t>Safety Precautions</t>
  </si>
  <si>
    <t>1.14</t>
  </si>
  <si>
    <t>Samples, finishes, drawings submission to relevant parties</t>
  </si>
  <si>
    <t>1.15</t>
  </si>
  <si>
    <t>Others (Please list the items in details):</t>
  </si>
  <si>
    <t>Statutory Obligations, Regulations and Specification</t>
  </si>
  <si>
    <t>Sum</t>
  </si>
  <si>
    <t>SECTION 2 - WALL AND PARTITIONING</t>
  </si>
  <si>
    <t>a</t>
  </si>
  <si>
    <t>Sqm</t>
  </si>
  <si>
    <t>b</t>
  </si>
  <si>
    <t>SECTION 3 - FINISHING AND WATERPROOFING</t>
  </si>
  <si>
    <t>Rmt</t>
  </si>
  <si>
    <t>SECTION 4 - FIXTURES AND FITTINGS</t>
  </si>
  <si>
    <t>Set</t>
  </si>
  <si>
    <t>c</t>
  </si>
  <si>
    <t>d</t>
  </si>
  <si>
    <t>Screed - Supply and install screed (upto thickness as required) as approved in accordance with the drawings and specifications</t>
  </si>
  <si>
    <t>Waterproofing - Supply and install approved waterproofing system to kitchen with testing, warranty, in accordance withthe drawings and specifications(Sample is subject to Employer's approval).
Dwg ref: 02GA-106A</t>
  </si>
  <si>
    <t>FINISHES SCHEDULE</t>
  </si>
  <si>
    <t>ALL MATERIALS/PAINTS TO BE FIRE RATED AS PER AIRPORT REQUIREMENTS</t>
  </si>
  <si>
    <t>#</t>
  </si>
  <si>
    <t>CODE</t>
  </si>
  <si>
    <t>SURFACE</t>
  </si>
  <si>
    <t>FINISH TYPE</t>
  </si>
  <si>
    <t>DESCRIPTION/DETAIL</t>
  </si>
  <si>
    <t>FINISH</t>
  </si>
  <si>
    <t>REFERENCE/BRAND</t>
  </si>
  <si>
    <t>WEBLINK</t>
  </si>
  <si>
    <t>IMAGE</t>
  </si>
  <si>
    <t>WOOD</t>
  </si>
  <si>
    <t>WD01</t>
  </si>
  <si>
    <t>CONDIMENT STATION,SERVICE TABLE, FRONT COUNTER FASCIA &amp; CABINET UNIT</t>
  </si>
  <si>
    <t>VENEER</t>
  </si>
  <si>
    <t>DARK PINE WOOD TEXTURE VENEER</t>
  </si>
  <si>
    <t>MELAMINE</t>
  </si>
  <si>
    <t>LOCALLY SOURCED</t>
  </si>
  <si>
    <t>NA</t>
  </si>
  <si>
    <t>WD02</t>
  </si>
  <si>
    <t>WALL PANELING</t>
  </si>
  <si>
    <t>SOFT WOOD</t>
  </si>
  <si>
    <t>50x50MM PINE WOOD PLANK WITH PU FINISH
(TO MATCH WITH LIGHT PINE WOOD-LM03)</t>
  </si>
  <si>
    <t>PU POLISH</t>
  </si>
  <si>
    <t>METAL</t>
  </si>
  <si>
    <t>MT01</t>
  </si>
  <si>
    <t>SKIRTING</t>
  </si>
  <si>
    <t>POWDER COAT</t>
  </si>
  <si>
    <t>GREY COLOUR POWDER COATED METAL SKIRTING RAL:8019</t>
  </si>
  <si>
    <t>MATTE</t>
  </si>
  <si>
    <t>WALL TILE</t>
  </si>
  <si>
    <t>WT01</t>
  </si>
  <si>
    <t>SERVERY WALL</t>
  </si>
  <si>
    <t xml:space="preserve">
CERAMIC TILE
</t>
  </si>
  <si>
    <t xml:space="preserve">250X50MM WHITE TILES IN HERRINGBONE PATTERNED </t>
  </si>
  <si>
    <t>GLOSSY</t>
  </si>
  <si>
    <t>RAK-SUBWAY 
CODE: A42WSUBY-WHE.G0X0U</t>
  </si>
  <si>
    <t>https://www.rakceramics.com/uk/en/tiles-floors-coverings/collections/subway/</t>
  </si>
  <si>
    <t>WT02</t>
  </si>
  <si>
    <t>WALL (BOH)</t>
  </si>
  <si>
    <t xml:space="preserve">
330X330MM WHITE CERAMIC TILE
</t>
  </si>
  <si>
    <t xml:space="preserve">RAK-WHITE COLLECTIONS
CODE: A14R1400-WH0.G0R
</t>
  </si>
  <si>
    <t>https://www.rakceramics.com/en/tiles-floors-coverings/collections/white-collection/</t>
  </si>
  <si>
    <t>FLOORING</t>
  </si>
  <si>
    <t>FL01</t>
  </si>
  <si>
    <t>FLOOR (FOH &amp; SEATING AREA)</t>
  </si>
  <si>
    <t>CERAMIC TILE</t>
  </si>
  <si>
    <t>1200X200MM ASHWOOD BEIGE MAT A TILES LAID IN HERRINGBONE PATTERN</t>
  </si>
  <si>
    <t>RAK CERAMICS
CODE: V-CP-ASWDBEM212A</t>
  </si>
  <si>
    <t>https://www.rakceramics.com/india/en-in/tiles/tiles/</t>
  </si>
  <si>
    <t>FL02</t>
  </si>
  <si>
    <t>1200X200MM ANTIGUA WOOD CAFFE MAT A  TILES LAID IN HERRINGBONE PATTERN</t>
  </si>
  <si>
    <t>RAK CERAMICS
CODE: V-CP-AGWDCFM212A</t>
  </si>
  <si>
    <t>FL03</t>
  </si>
  <si>
    <t>FLOOR (SERVERY &amp; BOH)</t>
  </si>
  <si>
    <t xml:space="preserve">KOTA STONE </t>
  </si>
  <si>
    <t xml:space="preserve">560X560MM GREY COLOUR KOTA STONE </t>
  </si>
  <si>
    <t>KOTA STONE</t>
  </si>
  <si>
    <t>https://www.kotastone.com/blue-kotastone-wholesale-exporters.html</t>
  </si>
  <si>
    <t>FL04</t>
  </si>
  <si>
    <t>FLOOR TRIM</t>
  </si>
  <si>
    <t>STAINLESS STEEL</t>
  </si>
  <si>
    <t>S.S 304 GRADE T-SHAPE TRANSITION TRIM</t>
  </si>
  <si>
    <t>SDS-PROFILES /EQUIVALENT</t>
  </si>
  <si>
    <t>https://sdsprofile.com/product/ss304-t-patti-t-profile-now-available-in-pune-sds-brand/</t>
  </si>
  <si>
    <t>SOLID SURFACE</t>
  </si>
  <si>
    <t>SU01</t>
  </si>
  <si>
    <t xml:space="preserve">FRONT COUNTER,REAR COUNTER ,CONDIMENT STATION ,SERVERY TABLE &amp; CABINET UNIT </t>
  </si>
  <si>
    <t>CORIAN</t>
  </si>
  <si>
    <t>WHITE MARBLE CORIAN TOP</t>
  </si>
  <si>
    <t>CORIAN-ENDURA
ANCIENT MARBLE</t>
  </si>
  <si>
    <t>https://www.endura.corian.com/</t>
  </si>
  <si>
    <t>LAMINATE</t>
  </si>
  <si>
    <t>LM01</t>
  </si>
  <si>
    <t>WALL</t>
  </si>
  <si>
    <t>SIAM NOVARA WOOD LAMINATE</t>
  </si>
  <si>
    <t>MERINO LAMINATES
DESIGN:10852
SIAM NOVARA WOOD</t>
  </si>
  <si>
    <t>https://www.merinolaminates.com/en/design/10852-siam-novara-wood/</t>
  </si>
  <si>
    <t>LM02</t>
  </si>
  <si>
    <t>BANQUETTE SEAT,COMMUNITY TABLE &amp; WALL MOUNT SHELF</t>
  </si>
  <si>
    <t>INTAL BEECH LAMINATE</t>
  </si>
  <si>
    <t xml:space="preserve">
MERINO-INTAL BEECH
DESIGN:10039
</t>
  </si>
  <si>
    <t>https://www.merinolaminates.com/en/design/10039-intal-beech/</t>
  </si>
  <si>
    <t>LM03</t>
  </si>
  <si>
    <t>IMPULSE BASKET-01 &amp; 02,IMPULSE UNIT</t>
  </si>
  <si>
    <t>PLANKED RAW OAK LAMINATE</t>
  </si>
  <si>
    <t xml:space="preserve">FORMICA-PLANKED RAW OAK
CODE: 7412
</t>
  </si>
  <si>
    <t>https://www.formica.com/en-us/products/lamtrade/07412</t>
  </si>
  <si>
    <t>LM04</t>
  </si>
  <si>
    <t>SERVICE CLOSET,
REAR SIDE:-FRONT COUNTER INSIDE:- FRONT AND REAR COUNTER,SERVERY TABLE,CONDIMENT STATION,CABINET UNIT &amp; SERVICE CLOSET</t>
  </si>
  <si>
    <t>GREY COLOUR LAMINATE</t>
  </si>
  <si>
    <t>FORMICA-STORM
CODE: 7912</t>
  </si>
  <si>
    <t>https://www.formica.com/en-gb/products/laminate/F7912</t>
  </si>
  <si>
    <t>LM05</t>
  </si>
  <si>
    <t>REAR COUNTER FASCIA</t>
  </si>
  <si>
    <t>CHERRY WOOD TEXTURE LAMINATE</t>
  </si>
  <si>
    <t>FORMICA-BLOSSOM CHERRY WOOD
CODE: 758</t>
  </si>
  <si>
    <t>https://www.formica.com/en-us/products/lamtrade/00758</t>
  </si>
  <si>
    <t>PAINT</t>
  </si>
  <si>
    <t>PT01</t>
  </si>
  <si>
    <t>BOX,PLANTER BOXES,METAL FRAMES,DISPLAY UNIT,GYPSUM CELING &amp; SKIRTING</t>
  </si>
  <si>
    <t xml:space="preserve">DUCO </t>
  </si>
  <si>
    <t>OYSTER WHITE COLOUR DUCO PAINT
RAL:1013</t>
  </si>
  <si>
    <t>DULUX PAINT
/EQUIVALENT</t>
  </si>
  <si>
    <t>https://www.dulux.in/en/colour-palettes/oyster-white-1949969</t>
  </si>
  <si>
    <t>PT02</t>
  </si>
  <si>
    <t>MDF PANEL</t>
  </si>
  <si>
    <t>ENAMEL</t>
  </si>
  <si>
    <t>DARK BROWN COLOUR PAINT
RAL:8029</t>
  </si>
  <si>
    <t>ASIANPAINTS
/EQUIVALENT</t>
  </si>
  <si>
    <t>https://www.asianpaints.com/products/paints-and-textures.html</t>
  </si>
  <si>
    <t>PT03</t>
  </si>
  <si>
    <t>WALL,BOXS &amp; MDF PANEL</t>
  </si>
  <si>
    <t>EMULSION</t>
  </si>
  <si>
    <t>CORAL RED COLOR PAINT
RAL:3016</t>
  </si>
  <si>
    <t>PT04</t>
  </si>
  <si>
    <t>METAL FRAME</t>
  </si>
  <si>
    <t>PT05</t>
  </si>
  <si>
    <t xml:space="preserve">
EMULSION</t>
  </si>
  <si>
    <t xml:space="preserve">
NAVY BLUE COLOUR PAINT
RAL:5022</t>
  </si>
  <si>
    <t>PT06</t>
  </si>
  <si>
    <t xml:space="preserve">
WHITE COLOUR PAINT
RAL:9010</t>
  </si>
  <si>
    <t>PT07</t>
  </si>
  <si>
    <t>LOW HEIGHT PARTITION</t>
  </si>
  <si>
    <t xml:space="preserve">
OCHRE BROWN PAINT
RAL:8001</t>
  </si>
  <si>
    <t>PT08</t>
  </si>
  <si>
    <t>WALL,SERVICE CLOSET</t>
  </si>
  <si>
    <t xml:space="preserve">
GREY COLOUR PAINT
RAL:7043</t>
  </si>
  <si>
    <t>UPHOLSTERY</t>
  </si>
  <si>
    <t>UP01</t>
  </si>
  <si>
    <t>BANQUETTE SEAT</t>
  </si>
  <si>
    <t>LEATHERETTE</t>
  </si>
  <si>
    <t>CUSHION FINISH WITH PEARL MOUSE GREY LEATHERETTE 
COLOUR TO MATCH WITH RAL:7048</t>
  </si>
  <si>
    <t>NEUTRAL</t>
  </si>
  <si>
    <t>GIRIRAJ COATED FAB PVT LTD</t>
  </si>
  <si>
    <t>https://www.girirajcoated.com/faux-leather.htm</t>
  </si>
  <si>
    <t>GLASS</t>
  </si>
  <si>
    <t>GL01</t>
  </si>
  <si>
    <t>WINDOW,DOOR</t>
  </si>
  <si>
    <t>TOUGHENED 
GLASS</t>
  </si>
  <si>
    <t>8MM THK TOUGHENED GLASS</t>
  </si>
  <si>
    <t>SAINT GLOBIN</t>
  </si>
  <si>
    <t>https://www.saint-gobain-glass.com/products/planiclear</t>
  </si>
  <si>
    <t>GL02</t>
  </si>
  <si>
    <t>WINDOW</t>
  </si>
  <si>
    <t>LAMINATED GLASS</t>
  </si>
  <si>
    <t>9.5MM THK LAMINATED GLASS</t>
  </si>
  <si>
    <t xml:space="preserve">VINYIL STICKER </t>
  </si>
  <si>
    <t>VL01</t>
  </si>
  <si>
    <t>VINYIL STICKER</t>
  </si>
  <si>
    <t>CONTRACTOR TO SUBMIT SAMPLES FOR APPROVAL</t>
  </si>
  <si>
    <t>LIST OF DRAWINGS</t>
  </si>
  <si>
    <t>DESCRIPTION</t>
  </si>
  <si>
    <t>DWG.No</t>
  </si>
  <si>
    <t>COVER SHEET</t>
  </si>
  <si>
    <t>02GA-001</t>
  </si>
  <si>
    <t>APPROVED VISUALS</t>
  </si>
  <si>
    <t>02GA-002</t>
  </si>
  <si>
    <t>GENERAL NOTES &amp; FINISHES SCHEDULE PART-A</t>
  </si>
  <si>
    <t>02GA-003</t>
  </si>
  <si>
    <t>FINISHES SCHEDULE PART-B</t>
  </si>
  <si>
    <t>02GA-004</t>
  </si>
  <si>
    <t>LIGHT,FIXTURE &amp; FURNITURE LEGEND</t>
  </si>
  <si>
    <t>02GA-005</t>
  </si>
  <si>
    <t>DETAIL DRAWING SCHEDULE</t>
  </si>
  <si>
    <t>02GA-006</t>
  </si>
  <si>
    <t>PLANS</t>
  </si>
  <si>
    <t>GENERAL ARRANGEMENT PLAN</t>
  </si>
  <si>
    <t>02GA-100</t>
  </si>
  <si>
    <t>EQUIPMENT LAYOUT</t>
  </si>
  <si>
    <t>02GA-101</t>
  </si>
  <si>
    <t>WALL SETTING OUT PLAN</t>
  </si>
  <si>
    <t>02GA-102</t>
  </si>
  <si>
    <t>SETTING OUT PLAN</t>
  </si>
  <si>
    <t>02GA-103</t>
  </si>
  <si>
    <t>FURNITURE SETTING OUT PLAN</t>
  </si>
  <si>
    <t>02GA-104</t>
  </si>
  <si>
    <t>FLOORING LAYOUT</t>
  </si>
  <si>
    <t>02GA-105</t>
  </si>
  <si>
    <t>WATER PROOFING LAYOUT</t>
  </si>
  <si>
    <t>02GA-106</t>
  </si>
  <si>
    <t>RCP+LIGHTING LAYOUT</t>
  </si>
  <si>
    <t>02GA-107</t>
  </si>
  <si>
    <t>WALL FINISHES PLAN</t>
  </si>
  <si>
    <t>02GA-108</t>
  </si>
  <si>
    <t>ELEVATIONS</t>
  </si>
  <si>
    <t>ELEVATION-01</t>
  </si>
  <si>
    <t>03IL-300</t>
  </si>
  <si>
    <t>ELEVATION-02</t>
  </si>
  <si>
    <t>03IL-301</t>
  </si>
  <si>
    <t>ELEVATION-03</t>
  </si>
  <si>
    <t>03IL-302</t>
  </si>
  <si>
    <t>ELEVATION-04</t>
  </si>
  <si>
    <t>03IL-303</t>
  </si>
  <si>
    <t>ELEVATION-05</t>
  </si>
  <si>
    <t>03IL-304</t>
  </si>
  <si>
    <t>ELEVATION-06</t>
  </si>
  <si>
    <t>03IL-305</t>
  </si>
  <si>
    <t>ELEVATION-07</t>
  </si>
  <si>
    <t>03IL-306</t>
  </si>
  <si>
    <t>ELEVATION-08</t>
  </si>
  <si>
    <t>03IL-307</t>
  </si>
  <si>
    <t>SECTION-01</t>
  </si>
  <si>
    <t>03IL-308</t>
  </si>
  <si>
    <t>SECTION-02</t>
  </si>
  <si>
    <t>03IL-309</t>
  </si>
  <si>
    <t>DETAIL DRAWINGS</t>
  </si>
  <si>
    <t>H01-FRONT COUNTER DETAIL PART-A</t>
  </si>
  <si>
    <t>04DE-400A</t>
  </si>
  <si>
    <t>H01-FRONT COUNTER DETAIL PART-B</t>
  </si>
  <si>
    <t>04DE-400B</t>
  </si>
  <si>
    <t>H01-FRONT COUNTER DETAIL PART-C</t>
  </si>
  <si>
    <t>04DE-400C</t>
  </si>
  <si>
    <t>H02-REAR COUNTER DETAIL PART-A</t>
  </si>
  <si>
    <t>04DE-401A</t>
  </si>
  <si>
    <t>H02-REAR COUNTER DETAIL PART-B</t>
  </si>
  <si>
    <t>04DE-401B</t>
  </si>
  <si>
    <t>H03-COMMUNITY TABLE DETAIL</t>
  </si>
  <si>
    <t>04DE-402</t>
  </si>
  <si>
    <t>H04-BANQUETTE SEAT DETAIL</t>
  </si>
  <si>
    <t>04DE-403</t>
  </si>
  <si>
    <t>H05-IMPULSE UNIT DETAIL</t>
  </si>
  <si>
    <t>04DE-404</t>
  </si>
  <si>
    <t>H06-IMPULSE BASKET-01 DETAIL</t>
  </si>
  <si>
    <t>04DE-405</t>
  </si>
  <si>
    <t>H07-IMPULSE BASKET-02 DETAIL</t>
  </si>
  <si>
    <t>04DE-406</t>
  </si>
  <si>
    <t>H08-DISPLAY TABLE DETAIL</t>
  </si>
  <si>
    <t>04DE-407</t>
  </si>
  <si>
    <t>H09-SERVERY TABLE DETAIL</t>
  </si>
  <si>
    <t>04DE-408</t>
  </si>
  <si>
    <t>H10-WALL MOUNT SHELF DETAIL</t>
  </si>
  <si>
    <t>04DE-409</t>
  </si>
  <si>
    <t>H11-SERVICE CLOSET/JANITOR DETAIL</t>
  </si>
  <si>
    <t>04DE-410</t>
  </si>
  <si>
    <t>H12-PLANTER BOX-01 DETAIL</t>
  </si>
  <si>
    <t>04DE-411</t>
  </si>
  <si>
    <t>H13-PLANTER BOX-02 DETAIL</t>
  </si>
  <si>
    <t>04DE-412</t>
  </si>
  <si>
    <t>H14-CABINET UNIT DETAIL</t>
  </si>
  <si>
    <t>04DE-413</t>
  </si>
  <si>
    <t xml:space="preserve">H15-CONDIMENT STATION DETAIL </t>
  </si>
  <si>
    <t>04DE-414</t>
  </si>
  <si>
    <t>H16-LOW HEIGHT PARTITION DETAIL PART-A</t>
  </si>
  <si>
    <t>04DE-415A</t>
  </si>
  <si>
    <t>H16-LOW HEIGHT PARTITION DETAIL PART-B</t>
  </si>
  <si>
    <t>04DE-415B</t>
  </si>
  <si>
    <t>H17-LIVE KITCHEN WINDOW DETAIL PART-A</t>
  </si>
  <si>
    <t>04DE-416A</t>
  </si>
  <si>
    <t>H17-LIVE KITCHEN WINDOW DETAIL PART-B</t>
  </si>
  <si>
    <t>04DE-416B</t>
  </si>
  <si>
    <t>H18-BOX-01 &amp; BOX-02 DETAIL</t>
  </si>
  <si>
    <t>04DE-417</t>
  </si>
  <si>
    <t>H18-BOX-03 DETAIL</t>
  </si>
  <si>
    <t>04DE-418</t>
  </si>
  <si>
    <t>H18-BOX-04,BOX-05 &amp; BOX-06 DETAIL</t>
  </si>
  <si>
    <t>04DE-419</t>
  </si>
  <si>
    <t>H19-DOOR DETAIL</t>
  </si>
  <si>
    <t>04DE-420</t>
  </si>
  <si>
    <t>H20-GRAPHICS DETAIL</t>
  </si>
  <si>
    <t>04DE-421</t>
  </si>
  <si>
    <t>H21-FRAMED POSTER DETAIL</t>
  </si>
  <si>
    <t>04DE-422</t>
  </si>
  <si>
    <t>H22-LIGHT BOX DETAIL</t>
  </si>
  <si>
    <t>04DE-423</t>
  </si>
  <si>
    <t>H23-SIGNAGE DETAIL</t>
  </si>
  <si>
    <t>04DE-424</t>
  </si>
  <si>
    <t xml:space="preserve">DESCRIPTION </t>
  </si>
  <si>
    <t>ADDITIONAL INFORMATION</t>
  </si>
  <si>
    <t>H01</t>
  </si>
  <si>
    <t xml:space="preserve">FRONT COUNTER </t>
  </si>
  <si>
    <t>H02</t>
  </si>
  <si>
    <t>REAR COUNTER</t>
  </si>
  <si>
    <t>04DE-401A &amp; 04DE-401B</t>
  </si>
  <si>
    <t>H03</t>
  </si>
  <si>
    <t>COMMUNITY TABLE</t>
  </si>
  <si>
    <t>H04</t>
  </si>
  <si>
    <t>H05</t>
  </si>
  <si>
    <t>IMPULSE UNIT</t>
  </si>
  <si>
    <t>H06</t>
  </si>
  <si>
    <t>IMPULSE BASKET-01</t>
  </si>
  <si>
    <t>H07</t>
  </si>
  <si>
    <t>IMPULSE BASKET-02</t>
  </si>
  <si>
    <t>H08</t>
  </si>
  <si>
    <t>DISPLAY TABLE</t>
  </si>
  <si>
    <t>H09</t>
  </si>
  <si>
    <t>SERVERY TABLE</t>
  </si>
  <si>
    <t>H10</t>
  </si>
  <si>
    <t xml:space="preserve">WALL MOUNT SHELF </t>
  </si>
  <si>
    <t>H11</t>
  </si>
  <si>
    <t>SERVICE CLOSET</t>
  </si>
  <si>
    <t>H12</t>
  </si>
  <si>
    <t>PLANTER BOX-01</t>
  </si>
  <si>
    <t>H13</t>
  </si>
  <si>
    <t>PLANTER BOX-02</t>
  </si>
  <si>
    <t>H14</t>
  </si>
  <si>
    <t>CABINET UNIT</t>
  </si>
  <si>
    <t>H15</t>
  </si>
  <si>
    <t xml:space="preserve">CONDIMENT STATION </t>
  </si>
  <si>
    <t>H16</t>
  </si>
  <si>
    <t xml:space="preserve">LOW HEIGHT PARTITION </t>
  </si>
  <si>
    <t>H17</t>
  </si>
  <si>
    <t>LIVE KITCHEN WINDOW</t>
  </si>
  <si>
    <t>H18</t>
  </si>
  <si>
    <t>BOX-01,BOX-02 ,BOX-03,BOX-04 ,
BOX -05 &amp; BOX-06</t>
  </si>
  <si>
    <t>H19</t>
  </si>
  <si>
    <t>DOOR</t>
  </si>
  <si>
    <t>H20</t>
  </si>
  <si>
    <t>GRAPHICS</t>
  </si>
  <si>
    <t>H21</t>
  </si>
  <si>
    <t xml:space="preserve">FRAMED POSTER </t>
  </si>
  <si>
    <t>H22</t>
  </si>
  <si>
    <t xml:space="preserve">LIGHT BOX </t>
  </si>
  <si>
    <t>H23</t>
  </si>
  <si>
    <t>SIGNAGE</t>
  </si>
  <si>
    <t>Dark Pine Wood Texture Veneer</t>
  </si>
  <si>
    <t/>
  </si>
  <si>
    <t>White Marble Corian Top</t>
  </si>
  <si>
    <t>Siam Novara Wood Laminate</t>
  </si>
  <si>
    <t>Intal Beech Laminate</t>
  </si>
  <si>
    <t>Planked Raw Oak Laminate</t>
  </si>
  <si>
    <t>Grey Colour Laminate</t>
  </si>
  <si>
    <t>Cherry Wood Texture Laminate</t>
  </si>
  <si>
    <t>8mm Thk Toughened Glass</t>
  </si>
  <si>
    <t>9.5mm Thk Laminated Glass</t>
  </si>
  <si>
    <t xml:space="preserve">250x50mm White Tiles In Herringbone Patterned </t>
  </si>
  <si>
    <t xml:space="preserve">
330x330mm White Ceramic Tile
</t>
  </si>
  <si>
    <t xml:space="preserve">560x560mm Grey Colour Kota Stone </t>
  </si>
  <si>
    <t>50x50mm Pine Wood Plank with PU Finish
(To match with Light Pine Wood-LM03)</t>
  </si>
  <si>
    <t>Grey Colour Powder Coated Metal Skirting RAL:8019</t>
  </si>
  <si>
    <t>SS 304 Grade T-Shape Transition Trim</t>
  </si>
  <si>
    <t>Oyster White Colour Duco Paint RAL:1013</t>
  </si>
  <si>
    <t>Dark Brown Colour Paint RAL:8029</t>
  </si>
  <si>
    <t>Coral Red Color Paint RAL:3016</t>
  </si>
  <si>
    <t xml:space="preserve">
Navy Blue Colour Paint RAL:5022</t>
  </si>
  <si>
    <t xml:space="preserve">
White Colour Paint RAL:9010</t>
  </si>
  <si>
    <t xml:space="preserve">
Ochre Brown Paint RAL:8001</t>
  </si>
  <si>
    <t xml:space="preserve">
Grey Colour Paint RAL:7043</t>
  </si>
  <si>
    <t>Cushion Finish with Pearl Mouse Grey Leatherette (colour to match with RAL:7048)</t>
  </si>
  <si>
    <t>Vinyl Sticker</t>
  </si>
  <si>
    <t>1200x200mm Ashwood Beige Mat A Tiles laid In Herringbone Pattern</t>
  </si>
  <si>
    <t>1200x200mm Antigua Wood Caffe Mat A Tiles laid In Herringbone Pattern</t>
  </si>
  <si>
    <t>04DE-415A &amp; 04DE-415B</t>
  </si>
  <si>
    <t>04DE-416A &amp; 04DE-416B</t>
  </si>
  <si>
    <t>Supply and installation of masonry wall of thickness as indicated, as per drawings with cement mortar of approved proportion including scaffolding, curing, all necessary consumables, supports and fittings, all complete in all aspects in accordance with instructions of the Architect and the Employer's requirements.
Dwg ref: 02GA-100, 02GA-102</t>
  </si>
  <si>
    <t>g</t>
  </si>
  <si>
    <t>100mm thick masonry wall partition (height upto 1800mm)</t>
  </si>
  <si>
    <t>100mm thick masonry wall partition (height upto 2850mm)</t>
  </si>
  <si>
    <t>100mm thick masonry wall partition (height upto 1350mm)</t>
  </si>
  <si>
    <t>100mm thick masonry bund wall partition (height 150mm)</t>
  </si>
  <si>
    <t>100x100mm concrete framing - M20 mix with nominal reinforcement</t>
  </si>
  <si>
    <t>Cum</t>
  </si>
  <si>
    <t>Supply and application of plastering of thickness as approved, with cement mortar of approved proportion including scaffolding, curing, all necessary consumables, supports and fittings, all complete in all aspects in accordance with instructions of the Architect and the Employer's requirements.
Dwg ref: 02GA-100, 02GA-102</t>
  </si>
  <si>
    <t>WD01 - Dark Pine Wood Texture Veneer</t>
  </si>
  <si>
    <t>WD02 - 50x50mm Pine Wood Plank with PU Finish
(To match with Light Pine Wood-LM03)</t>
  </si>
  <si>
    <t xml:space="preserve"> - </t>
  </si>
  <si>
    <t>MT01 - Grey Colour Powder Coated Metal Skirting RAL:8019</t>
  </si>
  <si>
    <t xml:space="preserve">WT01 - 250x50mm White Tiles In Herringbone Patterned </t>
  </si>
  <si>
    <t>FL01 - 1200x200mm Ashwood Beige Mat A Tiles laid In Herringbone Pattern</t>
  </si>
  <si>
    <t>FL02 - 1200x200mm Antigua Wood Caffe Mat A Tiles laid In Herringbone Pattern</t>
  </si>
  <si>
    <t xml:space="preserve">FL03 - 560x560mm Grey Colour Kota Stone </t>
  </si>
  <si>
    <t>FL04 - SS 304 Grade T-Shape Transition Trim</t>
  </si>
  <si>
    <t>SU01 - White Marble Corian Top</t>
  </si>
  <si>
    <t>LM01 - Siam Novara Wood Laminate</t>
  </si>
  <si>
    <t>LM02 - Intal Beech Laminate</t>
  </si>
  <si>
    <t>LM03 - Planked Raw Oak Laminate</t>
  </si>
  <si>
    <t>LM04 - Grey Colour Laminate</t>
  </si>
  <si>
    <t>LM05 - Cherry Wood Texture Laminate</t>
  </si>
  <si>
    <t>PT01 - Oyster White Colour Duco Paint RAL:1013</t>
  </si>
  <si>
    <t>PT02 - Dark Brown Colour Paint RAL:8029</t>
  </si>
  <si>
    <t>PT03 - Coral Red Color Paint RAL:3016</t>
  </si>
  <si>
    <t>PT04 - Coral Red Color Paint RAL:3016</t>
  </si>
  <si>
    <t>PT05 - 
Navy Blue Colour Paint RAL:5022</t>
  </si>
  <si>
    <t>PT06 - 
White Colour Paint RAL:9010</t>
  </si>
  <si>
    <t>PT07 - 
Ochre Brown Paint RAL:8001</t>
  </si>
  <si>
    <t>UP01 - Cushion Finish with Pearl Mouse Grey Leatherette (colour to match with RAL:7048)</t>
  </si>
  <si>
    <t>GL01 - 8mm Thk Toughened Glass</t>
  </si>
  <si>
    <t>GL02 - 9.5mm Thk Laminated Glass</t>
  </si>
  <si>
    <t>VL01 - Vinyl Sticker</t>
  </si>
  <si>
    <t>Flooring - Supply and install FL01 - 1200x200mm Ashwood Beige Mat A Tiles laid In Herringbone Pattern including all necessary consumables in accordance with the drawings and specifications.
Dwg ref: 02GA-105</t>
  </si>
  <si>
    <t>Flooring - Supply and install FL02 - 1200x200mm Antigua Wood Caffe Mat A Tiles laid In Herringbone Pattern including all necessary consumables in accordance with the drawings and specifications.
Dwg ref: 02GA-105</t>
  </si>
  <si>
    <t>Flooring - Supply and install FL03 - 560x560mm Grey Colour Kota Stone including all necessary consumables in accordance with the drawings and specifications.
Dwg ref: 02GA-105</t>
  </si>
  <si>
    <t>Flooring - Supply and install FL04 - SS 304 Grade T-Shape Transition Trim including all necessary consumables in accordance with the drawings and specifications.
Dwg ref: 02GA-105</t>
  </si>
  <si>
    <t>Ceiling - Supply and install gypsum false ceiling including all necessary fitting, supports, accessories, consumables, opening,etc.in accordance with the drawings and specifications
Dwg ref: 02GA-107</t>
  </si>
  <si>
    <t>Ceiling - Supply and install grey colour open 3* cell grid false ceiling including all necessary fitting, supports, accessories, consumables, opening,etc.in accordance with the drawings and specifications
Dwg ref: 02GA-107</t>
  </si>
  <si>
    <t>Ceiling - Supply and install GL02 - 9.5mm thk laminated glass false ceiling including all necessary fitting, supports, accessories, consumables, opening,etc.in accordance with the drawings and specifications
Dwg ref: 02GA-107</t>
  </si>
  <si>
    <t>Ceiling - Supply and install gypsum bulkhead-01 including all necessary fitting, supports, accessories, consumables, opening,etc.in accordance with the drawings and specifications
Dwg ref: 02GA-107</t>
  </si>
  <si>
    <t>Ceiling - Supply and install gypsum bulkhead-02 including all necessary fitting, supports, accessories, consumables, opening,etc.in accordance with the drawings and specifications
Dwg ref: 02GA-107</t>
  </si>
  <si>
    <t>Wall - Supply and install WT01 - 250x50mm White Tiles In Herringbone Patterned to walls, all in accordance with the drawings and specifications.
Dwg ref: 02GA-108, 03IL-300 to 03IL-309</t>
  </si>
  <si>
    <t>WT02 - 330x330mm White Ceramic Tile</t>
  </si>
  <si>
    <t>Wall - Supply and install WT02 - 330x330mm White Ceramic Tile to walls, all in accordance with the drawings and specifications.
Dwg ref: 02GA-108, 03IL-300 to 03IL-309</t>
  </si>
  <si>
    <t>Wall - Supply and install LM01 - Siam Novara Wood Laminate to walls, all in accordance with the drawings and specifications.
Dwg ref: 02GA-108, 03IL-300 to 03IL-309</t>
  </si>
  <si>
    <t>Wall - Supply and apply PT01 - Oyster White Colour Duco Paint RAL:1013 to walls, all in accordance with the drawings and specifications.
Dwg ref: 02GA-108, 03IL-300 to 03IL-304</t>
  </si>
  <si>
    <t>Wall - Supply and apply PT03 - Coral Red Color Paint RAL:3016 to walls, all in accordance with the drawings and specifications.
Dwg ref: 02GA-108, 03IL-300 to 03IL-304</t>
  </si>
  <si>
    <t>PT08 - Grey Colour Paint RAL:7043</t>
  </si>
  <si>
    <t>Wall - Supply and apply PT08 - Grey Colour Paint RAL:7043 to walls &amp; ceiling, all in accordance with the drawings and specifications.
Dwg ref: 02GA-108, 03IL-300 to 03IL-304</t>
  </si>
  <si>
    <t>Skirting - Supply and install MT01 - Grey Colour Powder Coated Metal Skirting RAL:8019 to walls, all in accordance with the drawings and specifications.
Dwg ref: 03IL-300 to 03IL-304</t>
  </si>
  <si>
    <t xml:space="preserve">H01 - Front Counter </t>
  </si>
  <si>
    <t>H02 - Rear Counter</t>
  </si>
  <si>
    <t>H03 - Community Table</t>
  </si>
  <si>
    <t>H04 - Banquette Seat</t>
  </si>
  <si>
    <t>H05 - Impulse Unit</t>
  </si>
  <si>
    <t>H06 - Impulse Basket-01</t>
  </si>
  <si>
    <t>H07 - Impulse Basket-02</t>
  </si>
  <si>
    <t>H08 - Display Table</t>
  </si>
  <si>
    <t>H09 - Servery Table</t>
  </si>
  <si>
    <t xml:space="preserve">H10 - Wall Mount Shelf </t>
  </si>
  <si>
    <t>H11 - Service Closet</t>
  </si>
  <si>
    <t>H12 - Planter Box-01</t>
  </si>
  <si>
    <t>H13 - Planter Box-02</t>
  </si>
  <si>
    <t>H14 - Cabinet Unit</t>
  </si>
  <si>
    <t xml:space="preserve">H15 - Condiment Station </t>
  </si>
  <si>
    <t xml:space="preserve">H16 - Low Height Partition </t>
  </si>
  <si>
    <t>H17 - Live Kitchen Window</t>
  </si>
  <si>
    <t>H18 - Box-01,Box-02 ,Box-03,Box-04 ,
Box -05 &amp; Box-06</t>
  </si>
  <si>
    <t>H19 - Door</t>
  </si>
  <si>
    <t>H20 - Graphics</t>
  </si>
  <si>
    <t xml:space="preserve">H21 - Framed Poster </t>
  </si>
  <si>
    <t xml:space="preserve">H22 - Light Box </t>
  </si>
  <si>
    <t>H23 - Signage</t>
  </si>
  <si>
    <t>Wall - Supply and install WD02 - 50x50mm Pine Wood Plank with PU Finish (to match LM03) to walls, all in accordance with the drawings and specifications.
Dwg ref: 02GA-108, 03IL-300 to 03IL-309</t>
  </si>
  <si>
    <t>04DE-400A to 04DE-400C</t>
  </si>
  <si>
    <t>04DE-417 to 04DE-419</t>
  </si>
  <si>
    <t>Front Counter - [J01]
Supply &amp; installation of Front Counter - [J01]
Size: as per drawing; 
Counter top: SU01 - White Marble Corian Top;
Counter fascia: WD01 - Dark Pine Wood Texture Veneer, 18mm MDF panels in PT02 - Dark Brown Colour Paint RAL:8029;
Inner fascia &amp; carcass: LM04 - Grey Colour Laminate
MT01 - Grey Colour Powder Coated Metal Skirting RAL:8019;
including all necessary consumables, fitting and accessories, in accordance with the drawings and specifications.
Dwg ref: 04DE-400A to 04DE-400C</t>
  </si>
  <si>
    <t>H03 - Community Table
Supply &amp; installation of H03 - Community Table
Size: 2400mm L x 800mm W x 1200mm H; 
Top &amp; Legs: LM02 - Intal Beech Laminate;
including all necessary consumables, fitting and accessories, in accordance with the drawings and specifications.
Dwg ref: 04DE-402</t>
  </si>
  <si>
    <t>H02 - Rear Counter
Supply &amp; installation of H02 - Rear Counter
Size: 5700mm L x 800mm W x 950mm H; 
Counter top: SU01 - White Marble Corian Top;
Fascia: LM05 - Cherry Wood Texture Laminate;
Inner carcass: LM04 - Grey Colour Laminate;
MT01 - Grey Colour Powder Coated Metal Skirting RAL:8019;
including all necessary consumables, fitting and accessories, in accordance with the drawings and specifications.
Dwg ref: 04DE-401A &amp; 04DE-401B</t>
  </si>
  <si>
    <t>H04 - Banquette Seat
Supply &amp; installation of H04 - Banquette Seat
Size: 7585mm L x 650mm W x 950mm H; 
Top &amp; exposed carcass: LM02 - Intal Beech Laminate;
Seating &amp; backrest: UP01 - Cushion Finish with Pearl Mouse Grey Leatherette (colour to match with RAL:7048); 
MT01 - Grey Colour Powder Coated Metal Skirting RAL:8019;
including all necessary consumables, fitting and accessories, in accordance with the drawings and specifications.
Dwg ref: 04DE-403</t>
  </si>
  <si>
    <t>H05 - Impulse Unit
Supply &amp; installation of H05 - Impulse Unit
Size: 1285mm L x 275mm W x 265mm H; 
Finish: LM01 - Siam Novara Wood Laminate;
including all necessary consumables, fitting and accessories, in accordance with the drawings and specifications.
Dwg ref: 04DE-404</t>
  </si>
  <si>
    <t>H06 - Impulse Basket-01
Supply &amp; installation of H06 - Impulse Basket-01
Size: 550mm L x 250mm W x 250mm H; 
Finish: LM03 - Planked Raw Oak Laminate;
including all necessary consumables, fitting and accessories, in accordance with the drawings and specifications.
Dwg ref: 04DE-405</t>
  </si>
  <si>
    <t>H07 - Impulse Basket-02
Supply &amp; installation of H07 - Impulse Basket-02
Size: 300mm L x 230mm W x 230mm H; 
Finish: LM03 - Planked Raw Oak Laminate;
including all necessary consumables, fitting and accessories, in accordance with the drawings and specifications.
Dwg ref: 04DE-406</t>
  </si>
  <si>
    <t>H08 - Display Table
Supply &amp; installation of H08 - Display Table
Size: 1680mm L x 300mm W x 450mm H; 
Finish: PT01 - Oyster White Colour Duco Paint RAL:1013;
MT01 - Grey Colour Powder Coated Metal Skirting RAL:8019;
including all necessary consumables, fitting and accessories, in accordance with the drawings and specifications.
Dwg ref: 04DE-407</t>
  </si>
  <si>
    <t>H09 - Servery Table
Supply &amp; installation of H09 - Servery Table
Size: 1200mm L x 425mm W x 1220mm H; 
Top: SU01 - White Marble Corian Top;
Finish: WD01 - Dark Pine Wood Texture Veneer;
Carcass: LM04 - Grey Colour Laminate;
MT01 - Grey Colour Powder Coated Metal Skirting RAL:8019;
including all necessary consumables, fitting and accessories, in accordance with the drawings and specifications.
Dwg ref: 04DE-408</t>
  </si>
  <si>
    <t>H10 - Wall Mount Shelf 
Supply &amp; installation of H10 - Wall Mount Shelf 
Size: 750mm L x 250mm W x 1345mm H; 
25x25mm metal frames in PT04 finish &amp; 18mm ply in LM02 finish;
including all necessary consumables, fitting and accessories, in accordance with the drawings and specifications.
Dwg ref: 04DE-409</t>
  </si>
  <si>
    <t>H11 - Service Closet
Supply &amp; installation of H11 - Service Closet
Size: 1050mm L x 400mm W x 2850mm H; 
Fascia &amp; carcass: LM04 - Grey Colour Laminate;
Aluminium louver in PT08 finish;
MT01 - Grey Colour Powder Coated Metal Skirting RAL:8019;
including all necessary consumables, fitting and accessories, in accordance with the drawings and specifications.
Dwg ref: 04DE-410</t>
  </si>
  <si>
    <t>H12 - Planter Box-01
Supply &amp; installation of H12 - Planter Box-01
Size: as per drawing; 
Finish: PT01 - Oyster White Colour Duco Paint RAL:1013;
MT01 - Grey Colour Powder Coated Metal Skirting RAL:8019;
including all necessary consumables, fitting and accessories, in accordance with the drawings and specifications.
Dwg ref: 04DE-411</t>
  </si>
  <si>
    <t>H13 - Planter Box-02
Supply &amp; installation of H13 - Planter Box-02
Size: as per drawing; 
Finish: PT01 - Oyster White Colour Duco Paint RAL:1013;
MT01 - Grey Colour Powder Coated Metal Skirting RAL:8019;
including all necessary consumables, fitting and accessories, in accordance with the drawings and specifications.
Dwg ref: 04DE-412</t>
  </si>
  <si>
    <t>H14 - Cabinet Unit
Supply &amp; installation of H14 - Cabinet Unit
Size: 4130mm L x 400mm W x 750mm H; 
Counter top: SU01 - White Marble Corian Top;
Counter fascia: WD01 - Dark Pine Wood Texture Veneer, 18mm MDF panels in PT02 - Dark Brown Colour Paint RAL:8029;
Inner fascia &amp; carcass: LM04 - Grey Colour Laminate
MT01 - Grey Colour Powder Coated Metal Skirting RAL:8019;
including all necessary consumables, fitting and accessories, in accordance with the drawings and specifications.
Dwg ref: 04DE-413</t>
  </si>
  <si>
    <t>H15 - Condiment Station 
Supply &amp; installation of H15 - Condiment Station 
Size: 1050mm L x 450mm W x 1150mm H; 
Counter top: SU01 - White Marble Corian Top;
Fascia: WD01 - Dark Pine Wood Texture Veneer;
Inner carcass: LM04 - Grey Colour Laminate;
MT01 - Grey Colour Powder Coated Metal Skirting RAL:8019;
including all necessary consumables, fitting and accessories, in accordance with the drawings and specifications.
Dwg ref: 04DE-414</t>
  </si>
  <si>
    <t>H16 - Low Height Partition 
Supply &amp; installation of H16 - Low Height Partition 
Size: as per drawing; 
Vertical &amp; horizontal MS frames in PT07 finish;
including all necessary consumables, fitting and accessories, in accordance with the drawings and specifications.
Dwg ref: 04DE-415A &amp; 04DE-415B</t>
  </si>
  <si>
    <t>H17 - Live Kitchen Window
Supply &amp; installation of H17 - Live Kitchen Window
Size: as per drawing; 
GL02 - 9.5mm Thk Laminated Glass with L profile in PT01 finish;
including all necessary consumables, fitting and accessories, in accordance with the drawings and specifications.
Dwg ref: 04DE-415A &amp; 04DE-415B</t>
  </si>
  <si>
    <t>H18 - Box-01 &amp; Box-02
Supply &amp; installation of H18 - Box-01 &amp; Box-02
Size: as per drawing; 
Finish: PT03 - Coral Red Color Paint RAL:3016;
Top finish: PT01 - Oyster White Colour Duco Paint RAL:1013;
MT01 - Grey Colour Powder Coated Metal Skirting RAL:8019;
including all necessary consumables, fitting and accessories, in accordance with the drawings and specifications.
Dwg ref: 04DE-417</t>
  </si>
  <si>
    <t>H18 - Box-03
Supply &amp; installation of H18 - Box-03
Size: as per drawing; 
Box finish: PT01 - Oyster White Colour Duco Paint RAL:1013;
Wall Finish: PT03 - Coral Red Color Paint RAL:3016;
MT01 - Grey Colour Powder Coated Metal Skirting RAL:8019;
including all necessary consumables, fitting and accessories, in accordance with the drawings and specifications.
Dwg ref: 04DE-418</t>
  </si>
  <si>
    <t>H18 - Box-04
Supply &amp; installation of H18 - Box-04
Size: 870mm L x 120mm W x 2100mm H; 
Box finish: PT01 - Oyster White Colour Duco Paint RAL:1013;
MT01 - Grey Colour Powder Coated Metal Skirting RAL:8019;
including all necessary consumables, fitting and accessories, in accordance with the drawings and specifications.
Dwg ref: 04DE-419</t>
  </si>
  <si>
    <t>H18 - Box-05
Supply &amp; installation of H18 - Box-05
Size: 750mm L x 200mm W x 2100mm H; 
Box finish: PT01 - Oyster White Colour Duco Paint RAL:1013;
MT01 - Grey Colour Powder Coated Metal Skirting RAL:8019;
including all necessary consumables, fitting and accessories, in accordance with the drawings and specifications.
Dwg ref: 04DE-419</t>
  </si>
  <si>
    <t>H18 - Box-06
Supply &amp; installation of H18 - Box-06
Size: 720mm L x 200mm W x 2100mm H; 
Box finish: PT01 - Oyster White Colour Duco Paint RAL:1013;
MT01 - Grey Colour Powder Coated Metal Skirting RAL:8019;
including all necessary consumables, fitting and accessories, in accordance with the drawings and specifications.
Dwg ref: 04DE-419</t>
  </si>
  <si>
    <t>H19 - Door
Supply &amp; installation of H19 - Door
Size: 1000mm W x 2100mm H; 
Frame &amp; Shutter: PT01 - Oyster White Colour Duco Paint RAL:1013;
Vision Glass panel: GL01 - 8mm Thk Toughened Glass;
MT01 - Grey Colour Powder Coated Metal Skirting RAL:8019;
including all necessary consumables, fitting and accessories, in accordance with the drawings and specifications.
Dwg ref: 04DE-420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</si>
</sst>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00_-;\-* #,##0.00_-;_-* &quot;-&quot;??_-;_-@_-"/>
  </numFmts>
  <fonts count="20">
    <font>
      <sz val="11"/>
      <color theme="1"/>
      <name val="Calibri"/>
      <family val="2"/>
      <scheme val="minor"/>
    </font>
    <font>
      <b/>
      <sz val="11"/>
      <color theme="1"/>
      <name val="Cambria"/>
      <family val="1"/>
    </font>
    <font>
      <b/>
      <sz val="11"/>
      <color rgb="FFFF0000"/>
      <name val="Cambria"/>
      <family val="1"/>
    </font>
    <font>
      <sz val="11"/>
      <color theme="1"/>
      <name val="Calibri"/>
      <family val="2"/>
      <scheme val="minor"/>
    </font>
    <font>
      <b/>
      <sz val="11"/>
      <color theme="1"/>
      <name val="Calibri"/>
      <family val="2"/>
      <scheme val="minor"/>
    </font>
    <font>
      <u/>
      <sz val="11"/>
      <color theme="10"/>
      <name val="Calibri"/>
      <family val="2"/>
      <scheme val="minor"/>
    </font>
    <font>
      <sz val="12"/>
      <name val="新細明體"/>
      <family val="1"/>
      <charset val="136"/>
    </font>
    <font>
      <sz val="11"/>
      <color rgb="FFFF0000"/>
      <name val="Calibri"/>
      <family val="2"/>
      <scheme val="minor"/>
    </font>
    <font>
      <sz val="8"/>
      <color theme="1"/>
      <name val="Century Gothic"/>
      <family val="2"/>
    </font>
    <font>
      <sz val="10"/>
      <color theme="1"/>
      <name val="Century Gothic"/>
      <family val="2"/>
    </font>
    <font>
      <b/>
      <sz val="11"/>
      <color theme="1"/>
      <name val="Century Gothic"/>
      <family val="2"/>
    </font>
    <font>
      <b/>
      <sz val="11"/>
      <color rgb="FFFF0000"/>
      <name val="Century Gothic"/>
      <family val="2"/>
    </font>
    <font>
      <b/>
      <sz val="10"/>
      <color theme="1"/>
      <name val="Century Gothic"/>
      <family val="2"/>
    </font>
    <font>
      <b/>
      <sz val="8"/>
      <color theme="1"/>
      <name val="Century Gothic"/>
      <family val="2"/>
    </font>
    <font>
      <b/>
      <sz val="9"/>
      <color theme="1"/>
      <name val="Century Gothic"/>
      <family val="2"/>
    </font>
    <font>
      <sz val="10"/>
      <color rgb="FFFF0000"/>
      <name val="Century Gothic"/>
      <family val="2"/>
    </font>
    <font>
      <u/>
      <sz val="8"/>
      <color theme="10"/>
      <name val="Century Gothic"/>
      <family val="2"/>
    </font>
    <font>
      <sz val="8"/>
      <name val="Century Gothic"/>
      <family val="2"/>
    </font>
    <font>
      <sz val="9"/>
      <color theme="1"/>
      <name val="Century Gothic"/>
      <family val="2"/>
    </font>
    <font>
      <sz val="8"/>
      <name val="Calibri"/>
      <family val="2"/>
      <scheme val="minor"/>
    </font>
  </fonts>
  <fills count="7">
    <fill>
      <patternFill patternType="none"/>
    </fill>
    <fill>
      <patternFill patternType="gray125"/>
    </fill>
    <fill>
      <patternFill patternType="solid">
        <fgColor rgb="FFFFFFFF"/>
        <bgColor rgb="FF000000"/>
      </patternFill>
    </fill>
    <fill>
      <patternFill patternType="solid">
        <fgColor theme="0"/>
        <bgColor indexed="64"/>
      </patternFill>
    </fill>
    <fill>
      <patternFill patternType="solid">
        <fgColor rgb="FF3A3A3A"/>
        <bgColor indexed="64"/>
      </patternFill>
    </fill>
    <fill>
      <patternFill patternType="solid">
        <fgColor rgb="FF663B1F"/>
        <bgColor indexed="64"/>
      </patternFill>
    </fill>
    <fill>
      <patternFill patternType="solid">
        <fgColor rgb="FF1D3368"/>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
    <xf numFmtId="0" fontId="0" fillId="0" borderId="0"/>
    <xf numFmtId="164" fontId="3" fillId="0" borderId="0" applyFont="0" applyFill="0" applyBorder="0" applyAlignment="0" applyProtection="0"/>
    <xf numFmtId="0" fontId="6" fillId="0" borderId="0"/>
    <xf numFmtId="0" fontId="5" fillId="0" borderId="0" applyNumberFormat="0" applyFill="0" applyBorder="0" applyAlignment="0" applyProtection="0"/>
    <xf numFmtId="0" fontId="5" fillId="0" borderId="0" applyNumberFormat="0" applyFill="0" applyBorder="0" applyAlignment="0" applyProtection="0"/>
  </cellStyleXfs>
  <cellXfs count="144">
    <xf numFmtId="0" fontId="0" fillId="0" borderId="0" xfId="0"/>
    <xf numFmtId="49" fontId="1" fillId="2" borderId="2" xfId="0" applyNumberFormat="1" applyFont="1" applyFill="1" applyBorder="1" applyAlignment="1">
      <alignment vertical="center"/>
    </xf>
    <xf numFmtId="0" fontId="1" fillId="2" borderId="2" xfId="0" applyFont="1" applyFill="1" applyBorder="1" applyAlignment="1">
      <alignment vertical="center"/>
    </xf>
    <xf numFmtId="49" fontId="2" fillId="2" borderId="2" xfId="0" applyNumberFormat="1" applyFont="1" applyFill="1" applyBorder="1" applyAlignment="1">
      <alignment vertical="center" wrapText="1"/>
    </xf>
    <xf numFmtId="0" fontId="4" fillId="0" borderId="0" xfId="0" applyFont="1" applyAlignment="1">
      <alignment wrapText="1"/>
    </xf>
    <xf numFmtId="0" fontId="0" fillId="0" borderId="0" xfId="0" applyAlignment="1">
      <alignment wrapText="1"/>
    </xf>
    <xf numFmtId="2" fontId="0" fillId="0" borderId="0" xfId="0" applyNumberFormat="1"/>
    <xf numFmtId="2" fontId="1" fillId="2" borderId="1" xfId="0" applyNumberFormat="1" applyFont="1" applyFill="1" applyBorder="1" applyAlignment="1">
      <alignment vertical="center"/>
    </xf>
    <xf numFmtId="2" fontId="0" fillId="0" borderId="0" xfId="0" applyNumberFormat="1" applyAlignment="1">
      <alignment horizontal="right"/>
    </xf>
    <xf numFmtId="0" fontId="0" fillId="0" borderId="0" xfId="0" applyAlignment="1">
      <alignment horizontal="center"/>
    </xf>
    <xf numFmtId="0" fontId="0" fillId="0" borderId="0" xfId="0" applyAlignment="1">
      <alignment horizontal="left"/>
    </xf>
    <xf numFmtId="0" fontId="8" fillId="0" borderId="0" xfId="0" applyFont="1" applyAlignment="1">
      <alignment horizontal="center"/>
    </xf>
    <xf numFmtId="0" fontId="9" fillId="0" borderId="0" xfId="0" applyFont="1"/>
    <xf numFmtId="0" fontId="9" fillId="0" borderId="0" xfId="0" applyFont="1" applyAlignment="1">
      <alignment horizontal="left" vertical="center"/>
    </xf>
    <xf numFmtId="0" fontId="12" fillId="0" borderId="9" xfId="0" applyFont="1" applyBorder="1" applyAlignment="1">
      <alignment vertical="center"/>
    </xf>
    <xf numFmtId="0" fontId="12" fillId="0" borderId="10" xfId="0" applyFont="1" applyBorder="1" applyAlignment="1">
      <alignment vertical="center" wrapText="1"/>
    </xf>
    <xf numFmtId="0" fontId="12" fillId="0" borderId="10" xfId="0" applyFont="1" applyBorder="1" applyAlignment="1">
      <alignment vertical="center"/>
    </xf>
    <xf numFmtId="0" fontId="13" fillId="0" borderId="10" xfId="0" applyFont="1" applyBorder="1" applyAlignment="1" applyProtection="1">
      <alignment vertical="center"/>
      <protection locked="0"/>
    </xf>
    <xf numFmtId="0" fontId="12" fillId="0" borderId="11" xfId="0" applyFont="1" applyBorder="1" applyAlignment="1">
      <alignment vertical="center"/>
    </xf>
    <xf numFmtId="0" fontId="0" fillId="0" borderId="0" xfId="0" applyAlignment="1">
      <alignment horizontal="left" vertical="center"/>
    </xf>
    <xf numFmtId="0" fontId="15" fillId="0" borderId="0" xfId="0" applyFont="1"/>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8" fillId="0" borderId="13" xfId="0" applyFont="1" applyBorder="1" applyAlignment="1">
      <alignment horizontal="left" vertical="center" wrapText="1"/>
    </xf>
    <xf numFmtId="0" fontId="8" fillId="0" borderId="13" xfId="0" applyFont="1" applyBorder="1" applyAlignment="1">
      <alignment horizontal="left" vertical="center"/>
    </xf>
    <xf numFmtId="0" fontId="8" fillId="3" borderId="13" xfId="0" applyFont="1" applyFill="1" applyBorder="1" applyAlignment="1">
      <alignment horizontal="center" vertical="center" wrapText="1"/>
    </xf>
    <xf numFmtId="0" fontId="8" fillId="3" borderId="13" xfId="0" applyFont="1" applyFill="1" applyBorder="1" applyAlignment="1">
      <alignment horizontal="left" vertical="center" wrapText="1"/>
    </xf>
    <xf numFmtId="0" fontId="8" fillId="0" borderId="14" xfId="0" applyFont="1" applyBorder="1" applyAlignment="1">
      <alignment horizontal="left"/>
    </xf>
    <xf numFmtId="0" fontId="7" fillId="0" borderId="0" xfId="0" applyFont="1"/>
    <xf numFmtId="0" fontId="8" fillId="0" borderId="15" xfId="0" applyFont="1" applyBorder="1" applyAlignment="1">
      <alignment horizontal="center" vertical="center"/>
    </xf>
    <xf numFmtId="0" fontId="8" fillId="0" borderId="16" xfId="0" applyFont="1" applyBorder="1" applyAlignment="1">
      <alignment horizontal="center" vertical="center"/>
    </xf>
    <xf numFmtId="0" fontId="8" fillId="0" borderId="16" xfId="0" applyFont="1" applyBorder="1" applyAlignment="1">
      <alignment horizontal="left" vertical="center" wrapText="1"/>
    </xf>
    <xf numFmtId="0" fontId="8" fillId="0" borderId="16" xfId="0" applyFont="1" applyBorder="1" applyAlignment="1">
      <alignment horizontal="left" vertical="center"/>
    </xf>
    <xf numFmtId="0" fontId="8" fillId="0" borderId="16" xfId="0" applyFont="1" applyBorder="1" applyAlignment="1">
      <alignment horizontal="center" vertical="center" wrapText="1"/>
    </xf>
    <xf numFmtId="0" fontId="8" fillId="0" borderId="17" xfId="0" applyFont="1" applyBorder="1" applyAlignment="1">
      <alignment horizontal="left"/>
    </xf>
    <xf numFmtId="0" fontId="9" fillId="0" borderId="0" xfId="0" applyFont="1" applyAlignment="1">
      <alignment vertical="center"/>
    </xf>
    <xf numFmtId="0" fontId="0" fillId="0" borderId="0" xfId="0" applyAlignment="1">
      <alignment vertical="center"/>
    </xf>
    <xf numFmtId="0" fontId="15" fillId="0" borderId="0" xfId="0" applyFont="1" applyAlignment="1">
      <alignment horizontal="left"/>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0" borderId="19" xfId="0" applyFont="1" applyBorder="1" applyAlignment="1">
      <alignment horizontal="left" vertical="center" wrapText="1"/>
    </xf>
    <xf numFmtId="0" fontId="8" fillId="3" borderId="19" xfId="0" applyFont="1" applyFill="1" applyBorder="1" applyAlignment="1">
      <alignment horizontal="left" vertical="center" wrapText="1"/>
    </xf>
    <xf numFmtId="0" fontId="8" fillId="4" borderId="20" xfId="0" applyFont="1" applyFill="1" applyBorder="1" applyAlignment="1">
      <alignment horizontal="left" vertical="center"/>
    </xf>
    <xf numFmtId="0" fontId="9" fillId="0" borderId="0" xfId="0" applyFont="1" applyAlignment="1">
      <alignment horizontal="right" vertical="center"/>
    </xf>
    <xf numFmtId="0" fontId="0" fillId="0" borderId="0" xfId="0" applyAlignment="1">
      <alignment horizontal="right" vertical="center"/>
    </xf>
    <xf numFmtId="0" fontId="7" fillId="0" borderId="0" xfId="0" applyFont="1" applyAlignment="1">
      <alignment horizontal="right" vertical="center"/>
    </xf>
    <xf numFmtId="0" fontId="8" fillId="3" borderId="12" xfId="0" applyFont="1" applyFill="1" applyBorder="1" applyAlignment="1">
      <alignment horizontal="center" vertical="center"/>
    </xf>
    <xf numFmtId="0" fontId="8" fillId="3" borderId="13" xfId="0" applyFont="1" applyFill="1" applyBorder="1" applyAlignment="1">
      <alignment horizontal="center" vertical="center"/>
    </xf>
    <xf numFmtId="0" fontId="8" fillId="3" borderId="13" xfId="0" applyFont="1" applyFill="1" applyBorder="1" applyAlignment="1">
      <alignment vertical="center" wrapText="1"/>
    </xf>
    <xf numFmtId="0" fontId="16" fillId="0" borderId="13" xfId="4" applyFont="1" applyBorder="1" applyAlignment="1">
      <alignment horizontal="left" vertical="center" wrapText="1"/>
    </xf>
    <xf numFmtId="0" fontId="8" fillId="3" borderId="14" xfId="0" applyFont="1" applyFill="1" applyBorder="1" applyAlignment="1">
      <alignment horizontal="left"/>
    </xf>
    <xf numFmtId="0" fontId="8" fillId="3" borderId="15" xfId="0" applyFont="1" applyFill="1" applyBorder="1" applyAlignment="1">
      <alignment horizontal="center" vertical="center"/>
    </xf>
    <xf numFmtId="0" fontId="8" fillId="3" borderId="16" xfId="0" applyFont="1" applyFill="1" applyBorder="1" applyAlignment="1">
      <alignment horizontal="center" vertical="center"/>
    </xf>
    <xf numFmtId="0" fontId="8" fillId="3" borderId="16" xfId="0" applyFont="1" applyFill="1" applyBorder="1" applyAlignment="1">
      <alignment vertical="center" wrapText="1"/>
    </xf>
    <xf numFmtId="0" fontId="8" fillId="3" borderId="16" xfId="0" applyFont="1" applyFill="1" applyBorder="1" applyAlignment="1">
      <alignment horizontal="left" vertical="center" wrapText="1"/>
    </xf>
    <xf numFmtId="0" fontId="16" fillId="0" borderId="16" xfId="4" applyFont="1" applyFill="1" applyBorder="1" applyAlignment="1">
      <alignment vertical="center" wrapText="1"/>
    </xf>
    <xf numFmtId="0" fontId="8" fillId="3" borderId="17" xfId="0" applyFont="1" applyFill="1" applyBorder="1" applyAlignment="1">
      <alignment horizontal="left"/>
    </xf>
    <xf numFmtId="0" fontId="15" fillId="0" borderId="0" xfId="0" applyFont="1" applyAlignment="1">
      <alignment vertical="center"/>
    </xf>
    <xf numFmtId="0" fontId="7" fillId="0" borderId="0" xfId="0" applyFont="1" applyAlignment="1">
      <alignment vertical="center"/>
    </xf>
    <xf numFmtId="0" fontId="16" fillId="3" borderId="13" xfId="4" applyFont="1" applyFill="1" applyBorder="1" applyAlignment="1">
      <alignment horizontal="left" vertical="center" wrapText="1"/>
    </xf>
    <xf numFmtId="0" fontId="13" fillId="0" borderId="14" xfId="0" applyFont="1" applyBorder="1" applyAlignment="1">
      <alignment horizontal="left"/>
    </xf>
    <xf numFmtId="0" fontId="8" fillId="0" borderId="21" xfId="0" applyFont="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left" vertical="center" wrapText="1"/>
    </xf>
    <xf numFmtId="0" fontId="8" fillId="0" borderId="1" xfId="0" applyFont="1" applyBorder="1" applyAlignment="1">
      <alignment horizontal="left" vertical="center"/>
    </xf>
    <xf numFmtId="0" fontId="5" fillId="3" borderId="1" xfId="4" applyFill="1" applyBorder="1" applyAlignment="1">
      <alignment horizontal="left" vertical="center" wrapText="1"/>
    </xf>
    <xf numFmtId="0" fontId="13" fillId="0" borderId="22" xfId="0" applyFont="1" applyBorder="1" applyAlignment="1">
      <alignment horizontal="left"/>
    </xf>
    <xf numFmtId="0" fontId="16" fillId="0" borderId="0" xfId="4" applyFont="1" applyBorder="1" applyAlignment="1">
      <alignment vertical="center" wrapText="1"/>
    </xf>
    <xf numFmtId="0" fontId="0" fillId="0" borderId="17" xfId="0" applyBorder="1"/>
    <xf numFmtId="0" fontId="8" fillId="0" borderId="19" xfId="0" applyFont="1" applyBorder="1" applyAlignment="1">
      <alignment horizontal="left" vertical="center"/>
    </xf>
    <xf numFmtId="0" fontId="16" fillId="0" borderId="19" xfId="4" applyFont="1" applyFill="1" applyBorder="1" applyAlignment="1">
      <alignment horizontal="left" vertical="center" wrapText="1"/>
    </xf>
    <xf numFmtId="0" fontId="8" fillId="3" borderId="20" xfId="0" applyFont="1" applyFill="1" applyBorder="1" applyAlignment="1">
      <alignment horizontal="left"/>
    </xf>
    <xf numFmtId="0" fontId="8" fillId="0" borderId="13" xfId="0" applyFont="1" applyBorder="1" applyAlignment="1">
      <alignment horizontal="center" vertical="center" wrapText="1"/>
    </xf>
    <xf numFmtId="0" fontId="16" fillId="0" borderId="13" xfId="4" applyFont="1" applyFill="1" applyBorder="1" applyAlignment="1">
      <alignment horizontal="left" vertical="center" wrapText="1"/>
    </xf>
    <xf numFmtId="0" fontId="0" fillId="0" borderId="14" xfId="0" applyBorder="1"/>
    <xf numFmtId="0" fontId="8" fillId="3" borderId="21" xfId="0" applyFont="1" applyFill="1" applyBorder="1" applyAlignment="1">
      <alignment horizontal="center" vertical="center"/>
    </xf>
    <xf numFmtId="0" fontId="8" fillId="0" borderId="1" xfId="0" applyFont="1" applyBorder="1" applyAlignment="1">
      <alignment horizontal="center" vertical="center" wrapText="1"/>
    </xf>
    <xf numFmtId="0" fontId="16" fillId="0" borderId="1" xfId="4" applyFont="1" applyFill="1" applyBorder="1" applyAlignment="1">
      <alignment horizontal="left" vertical="center" wrapText="1"/>
    </xf>
    <xf numFmtId="0" fontId="0" fillId="0" borderId="22" xfId="0" applyBorder="1"/>
    <xf numFmtId="0" fontId="0" fillId="3" borderId="22" xfId="0" applyFill="1" applyBorder="1"/>
    <xf numFmtId="0" fontId="16" fillId="0" borderId="16" xfId="4" applyFont="1" applyFill="1" applyBorder="1" applyAlignment="1">
      <alignment horizontal="left" vertical="center" wrapText="1"/>
    </xf>
    <xf numFmtId="0" fontId="0" fillId="0" borderId="17" xfId="0" applyBorder="1" applyAlignment="1">
      <alignment horizontal="center"/>
    </xf>
    <xf numFmtId="0" fontId="0" fillId="3" borderId="14" xfId="0" applyFill="1" applyBorder="1"/>
    <xf numFmtId="0" fontId="16" fillId="0" borderId="1" xfId="4" applyFont="1" applyBorder="1" applyAlignment="1">
      <alignment horizontal="left" vertical="center" wrapText="1"/>
    </xf>
    <xf numFmtId="0" fontId="0" fillId="5" borderId="22" xfId="0" applyFill="1" applyBorder="1"/>
    <xf numFmtId="0" fontId="0" fillId="6" borderId="22" xfId="0" applyFill="1" applyBorder="1"/>
    <xf numFmtId="0" fontId="17" fillId="0" borderId="19" xfId="0" applyFont="1" applyBorder="1" applyAlignment="1">
      <alignment horizontal="left" vertical="center" wrapText="1"/>
    </xf>
    <xf numFmtId="0" fontId="8" fillId="0" borderId="19" xfId="0" applyFont="1" applyBorder="1" applyAlignment="1">
      <alignment horizontal="center" vertical="center" wrapText="1"/>
    </xf>
    <xf numFmtId="0" fontId="0" fillId="0" borderId="20" xfId="0" applyBorder="1"/>
    <xf numFmtId="0" fontId="8" fillId="3" borderId="14" xfId="0" applyFont="1" applyFill="1" applyBorder="1" applyAlignment="1">
      <alignment horizontal="center" vertical="center"/>
    </xf>
    <xf numFmtId="0" fontId="8" fillId="3" borderId="16" xfId="0" applyFont="1" applyFill="1" applyBorder="1" applyAlignment="1">
      <alignment horizontal="center" vertical="center" wrapText="1"/>
    </xf>
    <xf numFmtId="0" fontId="8" fillId="3" borderId="17" xfId="0" applyFont="1" applyFill="1" applyBorder="1" applyAlignment="1">
      <alignment horizontal="center" vertical="center"/>
    </xf>
    <xf numFmtId="0" fontId="8" fillId="3" borderId="23" xfId="0" applyFont="1" applyFill="1" applyBorder="1" applyAlignment="1">
      <alignment horizontal="center" vertical="center"/>
    </xf>
    <xf numFmtId="0" fontId="8" fillId="3" borderId="24" xfId="0" applyFont="1" applyFill="1" applyBorder="1" applyAlignment="1">
      <alignment horizontal="center" vertical="center"/>
    </xf>
    <xf numFmtId="0" fontId="8" fillId="3" borderId="24" xfId="0" applyFont="1" applyFill="1" applyBorder="1" applyAlignment="1">
      <alignment horizontal="left" vertical="center" wrapText="1"/>
    </xf>
    <xf numFmtId="0" fontId="8" fillId="3" borderId="24" xfId="0" applyFont="1" applyFill="1" applyBorder="1" applyAlignment="1">
      <alignment horizontal="center" vertical="center" wrapText="1"/>
    </xf>
    <xf numFmtId="0" fontId="8" fillId="3" borderId="25" xfId="0" applyFont="1" applyFill="1" applyBorder="1" applyAlignment="1">
      <alignment horizontal="center" vertical="center"/>
    </xf>
    <xf numFmtId="0" fontId="14" fillId="0" borderId="9" xfId="0" applyFont="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8" fillId="0" borderId="13" xfId="0" applyFont="1" applyBorder="1" applyAlignment="1">
      <alignment vertical="center"/>
    </xf>
    <xf numFmtId="0" fontId="8" fillId="0" borderId="14" xfId="0" applyFont="1" applyBorder="1" applyAlignment="1">
      <alignment horizontal="center" vertical="center"/>
    </xf>
    <xf numFmtId="0" fontId="8" fillId="0" borderId="1" xfId="0" applyFont="1" applyBorder="1" applyAlignment="1">
      <alignment vertical="center"/>
    </xf>
    <xf numFmtId="0" fontId="8" fillId="0" borderId="22" xfId="0" applyFont="1" applyBorder="1" applyAlignment="1">
      <alignment horizontal="center" vertical="center"/>
    </xf>
    <xf numFmtId="0" fontId="8" fillId="0" borderId="16" xfId="0" applyFont="1" applyBorder="1" applyAlignment="1">
      <alignment vertical="center"/>
    </xf>
    <xf numFmtId="0" fontId="8" fillId="0" borderId="17" xfId="0" applyFont="1" applyBorder="1" applyAlignment="1">
      <alignment horizontal="center" vertical="center"/>
    </xf>
    <xf numFmtId="0" fontId="8" fillId="0" borderId="1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26" xfId="0" applyFont="1" applyBorder="1" applyAlignment="1">
      <alignment horizontal="center" vertical="center"/>
    </xf>
    <xf numFmtId="0" fontId="8" fillId="0" borderId="27" xfId="0" applyFont="1" applyBorder="1" applyAlignment="1">
      <alignment vertical="center"/>
    </xf>
    <xf numFmtId="0" fontId="8" fillId="0" borderId="28" xfId="0" applyFont="1" applyBorder="1" applyAlignment="1">
      <alignment horizontal="center" vertical="center" wrapText="1"/>
    </xf>
    <xf numFmtId="0" fontId="14" fillId="0" borderId="10" xfId="0" applyFont="1" applyBorder="1" applyAlignment="1">
      <alignment vertical="center"/>
    </xf>
    <xf numFmtId="0" fontId="14" fillId="0" borderId="11" xfId="0" applyFont="1" applyBorder="1" applyAlignment="1">
      <alignment vertical="center"/>
    </xf>
    <xf numFmtId="0" fontId="8" fillId="0" borderId="14" xfId="0" applyFont="1" applyBorder="1" applyAlignment="1">
      <alignment vertical="center" wrapText="1"/>
    </xf>
    <xf numFmtId="0" fontId="8" fillId="0" borderId="22" xfId="0" applyFont="1" applyBorder="1" applyAlignment="1">
      <alignment vertical="center" wrapText="1"/>
    </xf>
    <xf numFmtId="0" fontId="8" fillId="0" borderId="1" xfId="0" applyFont="1" applyBorder="1" applyAlignment="1">
      <alignment vertical="center" wrapText="1"/>
    </xf>
    <xf numFmtId="0" fontId="8" fillId="0" borderId="28" xfId="0" applyFont="1" applyBorder="1" applyAlignment="1">
      <alignment vertical="center" wrapText="1"/>
    </xf>
    <xf numFmtId="0" fontId="7" fillId="0" borderId="0" xfId="0" applyFont="1" applyAlignment="1">
      <alignment wrapText="1"/>
    </xf>
    <xf numFmtId="0" fontId="7" fillId="0" borderId="6" xfId="0" applyFont="1"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14" fillId="0" borderId="9" xfId="0" applyFont="1" applyBorder="1" applyAlignment="1">
      <alignment horizontal="left" vertical="center"/>
    </xf>
    <xf numFmtId="0" fontId="14" fillId="0" borderId="10" xfId="0" applyFont="1" applyBorder="1" applyAlignment="1">
      <alignment horizontal="left" vertical="center"/>
    </xf>
    <xf numFmtId="0" fontId="14" fillId="0" borderId="11" xfId="0" applyFont="1" applyBorder="1" applyAlignment="1">
      <alignment horizontal="left" vertical="center"/>
    </xf>
    <xf numFmtId="0" fontId="10" fillId="0" borderId="3" xfId="0" applyFont="1" applyBorder="1" applyAlignment="1">
      <alignment horizontal="left" vertical="center"/>
    </xf>
    <xf numFmtId="0" fontId="8" fillId="0" borderId="4" xfId="0" applyFont="1" applyBorder="1" applyAlignment="1">
      <alignment horizontal="left" vertical="center"/>
    </xf>
    <xf numFmtId="0" fontId="8" fillId="0" borderId="5" xfId="0" applyFont="1" applyBorder="1" applyAlignment="1">
      <alignment vertical="center"/>
    </xf>
    <xf numFmtId="0" fontId="11" fillId="0" borderId="6" xfId="0" applyFont="1" applyBorder="1" applyAlignment="1">
      <alignment horizontal="left" vertical="center"/>
    </xf>
    <xf numFmtId="0" fontId="10" fillId="0" borderId="7" xfId="0" applyFont="1" applyBorder="1" applyAlignment="1">
      <alignment horizontal="left" vertical="center"/>
    </xf>
    <xf numFmtId="0" fontId="10" fillId="0" borderId="8" xfId="0" applyFont="1" applyBorder="1" applyAlignment="1">
      <alignment horizontal="left" vertical="center"/>
    </xf>
    <xf numFmtId="0" fontId="12" fillId="0" borderId="9" xfId="0" applyFont="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4" fillId="0" borderId="9" xfId="0" applyFont="1" applyBorder="1" applyAlignment="1">
      <alignment horizontal="center" vertical="center"/>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8" fillId="0" borderId="10" xfId="0" applyFont="1" applyBorder="1" applyAlignment="1">
      <alignment horizontal="center" vertical="center"/>
    </xf>
    <xf numFmtId="0" fontId="18" fillId="0" borderId="11" xfId="0" applyFont="1" applyBorder="1" applyAlignment="1">
      <alignment horizontal="center" vertical="center"/>
    </xf>
    <xf numFmtId="0" fontId="14" fillId="0" borderId="6" xfId="0" applyFont="1" applyBorder="1" applyAlignment="1">
      <alignment horizontal="center" vertical="center"/>
    </xf>
    <xf numFmtId="0" fontId="14" fillId="0" borderId="7" xfId="0" applyFont="1" applyBorder="1" applyAlignment="1">
      <alignment horizontal="center" vertical="center"/>
    </xf>
    <xf numFmtId="0" fontId="14" fillId="0" borderId="8"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cellXfs>
  <cellStyles count="5">
    <cellStyle name="Comma 2" xfId="1"/>
    <cellStyle name="Hyperlink" xfId="4" builtinId="8"/>
    <cellStyle name="Hyperlink 2" xfId="3"/>
    <cellStyle name="Normal" xfId="0" builtinId="0"/>
    <cellStyle name="一般_Bill-1"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microsoft.com/office/2007/relationships/hdphoto" Target="../media/hdphoto1.wdp"/><Relationship Id="rId18" Type="http://schemas.openxmlformats.org/officeDocument/2006/relationships/image" Target="../media/image17.png"/><Relationship Id="rId3" Type="http://schemas.openxmlformats.org/officeDocument/2006/relationships/image" Target="../media/image3.jpeg"/><Relationship Id="rId21" Type="http://schemas.openxmlformats.org/officeDocument/2006/relationships/image" Target="../media/image20.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6.png"/><Relationship Id="rId2" Type="http://schemas.openxmlformats.org/officeDocument/2006/relationships/image" Target="../media/image2.png"/><Relationship Id="rId16" Type="http://schemas.openxmlformats.org/officeDocument/2006/relationships/image" Target="../media/image15.png"/><Relationship Id="rId20" Type="http://schemas.openxmlformats.org/officeDocument/2006/relationships/image" Target="../media/image1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4.png"/><Relationship Id="rId10" Type="http://schemas.openxmlformats.org/officeDocument/2006/relationships/image" Target="../media/image10.png"/><Relationship Id="rId19" Type="http://schemas.openxmlformats.org/officeDocument/2006/relationships/image" Target="../media/image18.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8</xdr:col>
      <xdr:colOff>17319</xdr:colOff>
      <xdr:row>6</xdr:row>
      <xdr:rowOff>15240</xdr:rowOff>
    </xdr:from>
    <xdr:to>
      <xdr:col>8</xdr:col>
      <xdr:colOff>1280160</xdr:colOff>
      <xdr:row>6</xdr:row>
      <xdr:rowOff>1005839</xdr:rowOff>
    </xdr:to>
    <xdr:pic>
      <xdr:nvPicPr>
        <xdr:cNvPr id="2" name="Picture 1">
          <a:extLst>
            <a:ext uri="{FF2B5EF4-FFF2-40B4-BE49-F238E27FC236}">
              <a16:creationId xmlns:a16="http://schemas.microsoft.com/office/drawing/2014/main" id="{58D44948-39E3-41C2-AE15-6A0317937D22}"/>
            </a:ext>
          </a:extLst>
        </xdr:cNvPr>
        <xdr:cNvPicPr>
          <a:picLocks noChangeAspect="1"/>
        </xdr:cNvPicPr>
      </xdr:nvPicPr>
      <xdr:blipFill rotWithShape="1">
        <a:blip xmlns:r="http://schemas.openxmlformats.org/officeDocument/2006/relationships" r:embed="rId1"/>
        <a:srcRect r="22831" b="48040"/>
        <a:stretch/>
      </xdr:blipFill>
      <xdr:spPr>
        <a:xfrm>
          <a:off x="10883439" y="1432560"/>
          <a:ext cx="1262841" cy="990599"/>
        </a:xfrm>
        <a:prstGeom prst="rect">
          <a:avLst/>
        </a:prstGeom>
      </xdr:spPr>
    </xdr:pic>
    <xdr:clientData/>
  </xdr:twoCellAnchor>
  <xdr:twoCellAnchor editAs="oneCell">
    <xdr:from>
      <xdr:col>8</xdr:col>
      <xdr:colOff>9698</xdr:colOff>
      <xdr:row>11</xdr:row>
      <xdr:rowOff>18358</xdr:rowOff>
    </xdr:from>
    <xdr:to>
      <xdr:col>8</xdr:col>
      <xdr:colOff>1280160</xdr:colOff>
      <xdr:row>11</xdr:row>
      <xdr:rowOff>998220</xdr:rowOff>
    </xdr:to>
    <xdr:pic>
      <xdr:nvPicPr>
        <xdr:cNvPr id="3" name="Picture 2">
          <a:extLst>
            <a:ext uri="{FF2B5EF4-FFF2-40B4-BE49-F238E27FC236}">
              <a16:creationId xmlns:a16="http://schemas.microsoft.com/office/drawing/2014/main" id="{F9BAC8AB-0F84-4611-A138-D694A2A83C87}"/>
            </a:ext>
          </a:extLst>
        </xdr:cNvPr>
        <xdr:cNvPicPr>
          <a:picLocks noChangeAspect="1"/>
        </xdr:cNvPicPr>
      </xdr:nvPicPr>
      <xdr:blipFill rotWithShape="1">
        <a:blip xmlns:r="http://schemas.openxmlformats.org/officeDocument/2006/relationships" r:embed="rId2"/>
        <a:srcRect r="20949" b="41605"/>
        <a:stretch/>
      </xdr:blipFill>
      <xdr:spPr>
        <a:xfrm>
          <a:off x="10875818" y="4933258"/>
          <a:ext cx="1270462" cy="979862"/>
        </a:xfrm>
        <a:prstGeom prst="rect">
          <a:avLst/>
        </a:prstGeom>
      </xdr:spPr>
    </xdr:pic>
    <xdr:clientData/>
  </xdr:twoCellAnchor>
  <xdr:twoCellAnchor editAs="oneCell">
    <xdr:from>
      <xdr:col>8</xdr:col>
      <xdr:colOff>15239</xdr:colOff>
      <xdr:row>12</xdr:row>
      <xdr:rowOff>15240</xdr:rowOff>
    </xdr:from>
    <xdr:to>
      <xdr:col>8</xdr:col>
      <xdr:colOff>1276706</xdr:colOff>
      <xdr:row>12</xdr:row>
      <xdr:rowOff>1005840</xdr:rowOff>
    </xdr:to>
    <xdr:pic>
      <xdr:nvPicPr>
        <xdr:cNvPr id="4" name="Picture 3" descr="200+ White Tiles Black Grout Stock Photos, Pictures &amp; Royalty-Free Images -  iStock">
          <a:extLst>
            <a:ext uri="{FF2B5EF4-FFF2-40B4-BE49-F238E27FC236}">
              <a16:creationId xmlns:a16="http://schemas.microsoft.com/office/drawing/2014/main" id="{0C223213-11D0-4149-8FED-3710FF669E6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81359" y="5943600"/>
          <a:ext cx="1261467"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14034</xdr:colOff>
      <xdr:row>29</xdr:row>
      <xdr:rowOff>11722</xdr:rowOff>
    </xdr:from>
    <xdr:to>
      <xdr:col>8</xdr:col>
      <xdr:colOff>1280160</xdr:colOff>
      <xdr:row>29</xdr:row>
      <xdr:rowOff>1008183</xdr:rowOff>
    </xdr:to>
    <xdr:pic>
      <xdr:nvPicPr>
        <xdr:cNvPr id="5" name="Picture 4">
          <a:extLst>
            <a:ext uri="{FF2B5EF4-FFF2-40B4-BE49-F238E27FC236}">
              <a16:creationId xmlns:a16="http://schemas.microsoft.com/office/drawing/2014/main" id="{7E7038A8-6A62-4D39-B316-7471517B7FBA}"/>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20250"/>
        <a:stretch/>
      </xdr:blipFill>
      <xdr:spPr bwMode="auto">
        <a:xfrm>
          <a:off x="10880154" y="20029462"/>
          <a:ext cx="1266126" cy="996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15239</xdr:colOff>
      <xdr:row>7</xdr:row>
      <xdr:rowOff>18115</xdr:rowOff>
    </xdr:from>
    <xdr:to>
      <xdr:col>8</xdr:col>
      <xdr:colOff>1282262</xdr:colOff>
      <xdr:row>7</xdr:row>
      <xdr:rowOff>1007954</xdr:rowOff>
    </xdr:to>
    <xdr:pic>
      <xdr:nvPicPr>
        <xdr:cNvPr id="6" name="Picture 5" descr="8 feet Greenply Pinewood, for furniture at Rs 700/cubic feet in Sas Nagar |  ID: 11670939862">
          <a:extLst>
            <a:ext uri="{FF2B5EF4-FFF2-40B4-BE49-F238E27FC236}">
              <a16:creationId xmlns:a16="http://schemas.microsoft.com/office/drawing/2014/main" id="{6BD0180B-792B-48A9-8B00-0DF1EBD0EEE1}"/>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881359" y="2448895"/>
          <a:ext cx="1267023" cy="9898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22860</xdr:colOff>
      <xdr:row>16</xdr:row>
      <xdr:rowOff>15240</xdr:rowOff>
    </xdr:from>
    <xdr:to>
      <xdr:col>8</xdr:col>
      <xdr:colOff>1272540</xdr:colOff>
      <xdr:row>16</xdr:row>
      <xdr:rowOff>1005840</xdr:rowOff>
    </xdr:to>
    <xdr:pic>
      <xdr:nvPicPr>
        <xdr:cNvPr id="7" name="Picture 6" descr="600x600mm | Solid Dove">
          <a:extLst>
            <a:ext uri="{FF2B5EF4-FFF2-40B4-BE49-F238E27FC236}">
              <a16:creationId xmlns:a16="http://schemas.microsoft.com/office/drawing/2014/main" id="{7BF3D4BB-8F69-42AA-8EBD-C48982AC2449}"/>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r="15419"/>
        <a:stretch/>
      </xdr:blipFill>
      <xdr:spPr bwMode="auto">
        <a:xfrm>
          <a:off x="10888980" y="9212580"/>
          <a:ext cx="124968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15240</xdr:colOff>
      <xdr:row>17</xdr:row>
      <xdr:rowOff>15240</xdr:rowOff>
    </xdr:from>
    <xdr:to>
      <xdr:col>8</xdr:col>
      <xdr:colOff>1272540</xdr:colOff>
      <xdr:row>17</xdr:row>
      <xdr:rowOff>990600</xdr:rowOff>
    </xdr:to>
    <xdr:pic>
      <xdr:nvPicPr>
        <xdr:cNvPr id="8" name="Picture 7">
          <a:extLst>
            <a:ext uri="{FF2B5EF4-FFF2-40B4-BE49-F238E27FC236}">
              <a16:creationId xmlns:a16="http://schemas.microsoft.com/office/drawing/2014/main" id="{C1466923-7CC7-4E3E-9A51-60196EFCDD6A}"/>
            </a:ext>
          </a:extLst>
        </xdr:cNvPr>
        <xdr:cNvPicPr>
          <a:picLocks noChangeAspect="1"/>
        </xdr:cNvPicPr>
      </xdr:nvPicPr>
      <xdr:blipFill rotWithShape="1">
        <a:blip xmlns:r="http://schemas.openxmlformats.org/officeDocument/2006/relationships" r:embed="rId7"/>
        <a:srcRect t="8228"/>
        <a:stretch/>
      </xdr:blipFill>
      <xdr:spPr>
        <a:xfrm>
          <a:off x="10881360" y="10226040"/>
          <a:ext cx="1257300" cy="975360"/>
        </a:xfrm>
        <a:prstGeom prst="rect">
          <a:avLst/>
        </a:prstGeom>
      </xdr:spPr>
    </xdr:pic>
    <xdr:clientData/>
  </xdr:twoCellAnchor>
  <xdr:twoCellAnchor editAs="oneCell">
    <xdr:from>
      <xdr:col>8</xdr:col>
      <xdr:colOff>38100</xdr:colOff>
      <xdr:row>21</xdr:row>
      <xdr:rowOff>22861</xdr:rowOff>
    </xdr:from>
    <xdr:to>
      <xdr:col>8</xdr:col>
      <xdr:colOff>1280160</xdr:colOff>
      <xdr:row>21</xdr:row>
      <xdr:rowOff>998221</xdr:rowOff>
    </xdr:to>
    <xdr:pic>
      <xdr:nvPicPr>
        <xdr:cNvPr id="9" name="Picture 8">
          <a:extLst>
            <a:ext uri="{FF2B5EF4-FFF2-40B4-BE49-F238E27FC236}">
              <a16:creationId xmlns:a16="http://schemas.microsoft.com/office/drawing/2014/main" id="{E942749E-34C6-4A05-8070-2F0049A17170}"/>
            </a:ext>
          </a:extLst>
        </xdr:cNvPr>
        <xdr:cNvPicPr>
          <a:picLocks noChangeAspect="1"/>
        </xdr:cNvPicPr>
      </xdr:nvPicPr>
      <xdr:blipFill>
        <a:blip xmlns:r="http://schemas.openxmlformats.org/officeDocument/2006/relationships" r:embed="rId8"/>
        <a:stretch>
          <a:fillRect/>
        </a:stretch>
      </xdr:blipFill>
      <xdr:spPr>
        <a:xfrm>
          <a:off x="10904220" y="12717781"/>
          <a:ext cx="1242060" cy="975360"/>
        </a:xfrm>
        <a:prstGeom prst="rect">
          <a:avLst/>
        </a:prstGeom>
      </xdr:spPr>
    </xdr:pic>
    <xdr:clientData/>
  </xdr:twoCellAnchor>
  <xdr:twoCellAnchor editAs="oneCell">
    <xdr:from>
      <xdr:col>8</xdr:col>
      <xdr:colOff>15241</xdr:colOff>
      <xdr:row>27</xdr:row>
      <xdr:rowOff>22861</xdr:rowOff>
    </xdr:from>
    <xdr:to>
      <xdr:col>8</xdr:col>
      <xdr:colOff>1264920</xdr:colOff>
      <xdr:row>27</xdr:row>
      <xdr:rowOff>998221</xdr:rowOff>
    </xdr:to>
    <xdr:pic>
      <xdr:nvPicPr>
        <xdr:cNvPr id="10" name="Picture 9">
          <a:extLst>
            <a:ext uri="{FF2B5EF4-FFF2-40B4-BE49-F238E27FC236}">
              <a16:creationId xmlns:a16="http://schemas.microsoft.com/office/drawing/2014/main" id="{6BE101D6-A0B5-4C92-920F-486D0584C2E7}"/>
            </a:ext>
          </a:extLst>
        </xdr:cNvPr>
        <xdr:cNvPicPr>
          <a:picLocks noChangeAspect="1"/>
        </xdr:cNvPicPr>
      </xdr:nvPicPr>
      <xdr:blipFill>
        <a:blip xmlns:r="http://schemas.openxmlformats.org/officeDocument/2006/relationships" r:embed="rId9"/>
        <a:stretch>
          <a:fillRect/>
        </a:stretch>
      </xdr:blipFill>
      <xdr:spPr>
        <a:xfrm>
          <a:off x="10881361" y="18013681"/>
          <a:ext cx="1249679" cy="975360"/>
        </a:xfrm>
        <a:prstGeom prst="rect">
          <a:avLst/>
        </a:prstGeom>
      </xdr:spPr>
    </xdr:pic>
    <xdr:clientData/>
  </xdr:twoCellAnchor>
  <xdr:oneCellAnchor>
    <xdr:from>
      <xdr:col>8</xdr:col>
      <xdr:colOff>14034</xdr:colOff>
      <xdr:row>30</xdr:row>
      <xdr:rowOff>11722</xdr:rowOff>
    </xdr:from>
    <xdr:ext cx="1266126" cy="996461"/>
    <xdr:pic>
      <xdr:nvPicPr>
        <xdr:cNvPr id="11" name="Picture 10">
          <a:extLst>
            <a:ext uri="{FF2B5EF4-FFF2-40B4-BE49-F238E27FC236}">
              <a16:creationId xmlns:a16="http://schemas.microsoft.com/office/drawing/2014/main" id="{474BD8E4-A9AA-48D6-81CD-D56AB2753647}"/>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r="20250"/>
        <a:stretch/>
      </xdr:blipFill>
      <xdr:spPr bwMode="auto">
        <a:xfrm>
          <a:off x="10880154" y="21042922"/>
          <a:ext cx="1266126" cy="99646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15240</xdr:colOff>
      <xdr:row>19</xdr:row>
      <xdr:rowOff>15240</xdr:rowOff>
    </xdr:from>
    <xdr:to>
      <xdr:col>8</xdr:col>
      <xdr:colOff>1277041</xdr:colOff>
      <xdr:row>19</xdr:row>
      <xdr:rowOff>1005840</xdr:rowOff>
    </xdr:to>
    <xdr:pic>
      <xdr:nvPicPr>
        <xdr:cNvPr id="12" name="Picture 11">
          <a:extLst>
            <a:ext uri="{FF2B5EF4-FFF2-40B4-BE49-F238E27FC236}">
              <a16:creationId xmlns:a16="http://schemas.microsoft.com/office/drawing/2014/main" id="{F3CB3DDC-26E0-49C7-9967-55ADF263A87B}"/>
            </a:ext>
          </a:extLst>
        </xdr:cNvPr>
        <xdr:cNvPicPr>
          <a:picLocks noChangeAspect="1"/>
        </xdr:cNvPicPr>
      </xdr:nvPicPr>
      <xdr:blipFill rotWithShape="1">
        <a:blip xmlns:r="http://schemas.openxmlformats.org/officeDocument/2006/relationships" r:embed="rId10"/>
        <a:srcRect r="22472" b="-92"/>
        <a:stretch/>
      </xdr:blipFill>
      <xdr:spPr>
        <a:xfrm>
          <a:off x="10881360" y="11468100"/>
          <a:ext cx="1261801" cy="990600"/>
        </a:xfrm>
        <a:prstGeom prst="rect">
          <a:avLst/>
        </a:prstGeom>
      </xdr:spPr>
    </xdr:pic>
    <xdr:clientData/>
  </xdr:twoCellAnchor>
  <xdr:twoCellAnchor editAs="oneCell">
    <xdr:from>
      <xdr:col>8</xdr:col>
      <xdr:colOff>15240</xdr:colOff>
      <xdr:row>15</xdr:row>
      <xdr:rowOff>22860</xdr:rowOff>
    </xdr:from>
    <xdr:to>
      <xdr:col>8</xdr:col>
      <xdr:colOff>1280159</xdr:colOff>
      <xdr:row>16</xdr:row>
      <xdr:rowOff>6846</xdr:rowOff>
    </xdr:to>
    <xdr:pic>
      <xdr:nvPicPr>
        <xdr:cNvPr id="13" name="Picture 12">
          <a:extLst>
            <a:ext uri="{FF2B5EF4-FFF2-40B4-BE49-F238E27FC236}">
              <a16:creationId xmlns:a16="http://schemas.microsoft.com/office/drawing/2014/main" id="{B0352F25-8807-4633-909F-E69C8BC6117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r="49304" b="48647"/>
        <a:stretch/>
      </xdr:blipFill>
      <xdr:spPr bwMode="auto">
        <a:xfrm>
          <a:off x="10881360" y="8206740"/>
          <a:ext cx="1264919" cy="9974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15240</xdr:colOff>
      <xdr:row>14</xdr:row>
      <xdr:rowOff>22860</xdr:rowOff>
    </xdr:from>
    <xdr:to>
      <xdr:col>8</xdr:col>
      <xdr:colOff>1280185</xdr:colOff>
      <xdr:row>15</xdr:row>
      <xdr:rowOff>3243</xdr:rowOff>
    </xdr:to>
    <xdr:pic>
      <xdr:nvPicPr>
        <xdr:cNvPr id="14" name="Picture 13">
          <a:extLst>
            <a:ext uri="{FF2B5EF4-FFF2-40B4-BE49-F238E27FC236}">
              <a16:creationId xmlns:a16="http://schemas.microsoft.com/office/drawing/2014/main" id="{5F147D41-9A3E-4ABE-AF43-885AEAC08BE4}"/>
            </a:ext>
          </a:extLst>
        </xdr:cNvPr>
        <xdr:cNvPicPr>
          <a:picLocks noChangeAspect="1" noChangeArrowheads="1"/>
        </xdr:cNvPicPr>
      </xdr:nvPicPr>
      <xdr:blipFill rotWithShape="1">
        <a:blip xmlns:r="http://schemas.openxmlformats.org/officeDocument/2006/relationships" r:embed="rId12" cstate="print">
          <a:extLst>
            <a:ext uri="{BEBA8EAE-BF5A-486C-A8C5-ECC9F3942E4B}">
              <a14:imgProps xmlns:a14="http://schemas.microsoft.com/office/drawing/2010/main">
                <a14:imgLayer r:embed="rId13">
                  <a14:imgEffect>
                    <a14:sharpenSoften amount="-50000"/>
                  </a14:imgEffect>
                  <a14:imgEffect>
                    <a14:colorTemperature colorTemp="5900"/>
                  </a14:imgEffect>
                  <a14:imgEffect>
                    <a14:brightnessContrast bright="20000"/>
                  </a14:imgEffect>
                </a14:imgLayer>
              </a14:imgProps>
            </a:ext>
            <a:ext uri="{28A0092B-C50C-407E-A947-70E740481C1C}">
              <a14:useLocalDpi xmlns:a14="http://schemas.microsoft.com/office/drawing/2010/main" val="0"/>
            </a:ext>
          </a:extLst>
        </a:blip>
        <a:srcRect b="18701"/>
        <a:stretch/>
      </xdr:blipFill>
      <xdr:spPr bwMode="auto">
        <a:xfrm>
          <a:off x="10881360" y="7193280"/>
          <a:ext cx="1264945" cy="9938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26374</xdr:colOff>
      <xdr:row>36</xdr:row>
      <xdr:rowOff>30481</xdr:rowOff>
    </xdr:from>
    <xdr:to>
      <xdr:col>8</xdr:col>
      <xdr:colOff>1280160</xdr:colOff>
      <xdr:row>36</xdr:row>
      <xdr:rowOff>996884</xdr:rowOff>
    </xdr:to>
    <xdr:pic>
      <xdr:nvPicPr>
        <xdr:cNvPr id="15" name="Picture 14">
          <a:extLst>
            <a:ext uri="{FF2B5EF4-FFF2-40B4-BE49-F238E27FC236}">
              <a16:creationId xmlns:a16="http://schemas.microsoft.com/office/drawing/2014/main" id="{FD7549CE-F78E-4D3F-BD3E-94D34A4D8E71}"/>
            </a:ext>
          </a:extLst>
        </xdr:cNvPr>
        <xdr:cNvPicPr>
          <a:picLocks noChangeAspect="1"/>
        </xdr:cNvPicPr>
      </xdr:nvPicPr>
      <xdr:blipFill>
        <a:blip xmlns:r="http://schemas.openxmlformats.org/officeDocument/2006/relationships" r:embed="rId14"/>
        <a:stretch>
          <a:fillRect/>
        </a:stretch>
      </xdr:blipFill>
      <xdr:spPr>
        <a:xfrm flipH="1">
          <a:off x="10892494" y="26357581"/>
          <a:ext cx="1253786" cy="966403"/>
        </a:xfrm>
        <a:prstGeom prst="rect">
          <a:avLst/>
        </a:prstGeom>
      </xdr:spPr>
    </xdr:pic>
    <xdr:clientData/>
  </xdr:twoCellAnchor>
  <xdr:twoCellAnchor editAs="oneCell">
    <xdr:from>
      <xdr:col>8</xdr:col>
      <xdr:colOff>22861</xdr:colOff>
      <xdr:row>25</xdr:row>
      <xdr:rowOff>30481</xdr:rowOff>
    </xdr:from>
    <xdr:to>
      <xdr:col>8</xdr:col>
      <xdr:colOff>1272541</xdr:colOff>
      <xdr:row>25</xdr:row>
      <xdr:rowOff>990601</xdr:rowOff>
    </xdr:to>
    <xdr:pic>
      <xdr:nvPicPr>
        <xdr:cNvPr id="16" name="Picture 15">
          <a:extLst>
            <a:ext uri="{FF2B5EF4-FFF2-40B4-BE49-F238E27FC236}">
              <a16:creationId xmlns:a16="http://schemas.microsoft.com/office/drawing/2014/main" id="{0650DA52-D056-40BE-883E-E7C325781749}"/>
            </a:ext>
          </a:extLst>
        </xdr:cNvPr>
        <xdr:cNvPicPr>
          <a:picLocks noChangeAspect="1"/>
        </xdr:cNvPicPr>
      </xdr:nvPicPr>
      <xdr:blipFill rotWithShape="1">
        <a:blip xmlns:r="http://schemas.openxmlformats.org/officeDocument/2006/relationships" r:embed="rId1"/>
        <a:srcRect r="22831" b="48040"/>
        <a:stretch/>
      </xdr:blipFill>
      <xdr:spPr>
        <a:xfrm>
          <a:off x="10888981" y="16779241"/>
          <a:ext cx="1249680" cy="960120"/>
        </a:xfrm>
        <a:prstGeom prst="rect">
          <a:avLst/>
        </a:prstGeom>
      </xdr:spPr>
    </xdr:pic>
    <xdr:clientData/>
  </xdr:twoCellAnchor>
  <xdr:twoCellAnchor editAs="oneCell">
    <xdr:from>
      <xdr:col>8</xdr:col>
      <xdr:colOff>22860</xdr:colOff>
      <xdr:row>24</xdr:row>
      <xdr:rowOff>7620</xdr:rowOff>
    </xdr:from>
    <xdr:to>
      <xdr:col>8</xdr:col>
      <xdr:colOff>1272541</xdr:colOff>
      <xdr:row>24</xdr:row>
      <xdr:rowOff>998221</xdr:rowOff>
    </xdr:to>
    <xdr:pic>
      <xdr:nvPicPr>
        <xdr:cNvPr id="17" name="Picture 16">
          <a:extLst>
            <a:ext uri="{FF2B5EF4-FFF2-40B4-BE49-F238E27FC236}">
              <a16:creationId xmlns:a16="http://schemas.microsoft.com/office/drawing/2014/main" id="{B745B187-31B1-4D7F-8D15-966A5A3A6659}"/>
            </a:ext>
          </a:extLst>
        </xdr:cNvPr>
        <xdr:cNvPicPr>
          <a:picLocks noChangeAspect="1"/>
        </xdr:cNvPicPr>
      </xdr:nvPicPr>
      <xdr:blipFill>
        <a:blip xmlns:r="http://schemas.openxmlformats.org/officeDocument/2006/relationships" r:embed="rId15"/>
        <a:stretch>
          <a:fillRect/>
        </a:stretch>
      </xdr:blipFill>
      <xdr:spPr>
        <a:xfrm>
          <a:off x="10888980" y="15742920"/>
          <a:ext cx="1249681" cy="990601"/>
        </a:xfrm>
        <a:prstGeom prst="rect">
          <a:avLst/>
        </a:prstGeom>
      </xdr:spPr>
    </xdr:pic>
    <xdr:clientData/>
  </xdr:twoCellAnchor>
  <xdr:twoCellAnchor editAs="oneCell">
    <xdr:from>
      <xdr:col>8</xdr:col>
      <xdr:colOff>22860</xdr:colOff>
      <xdr:row>23</xdr:row>
      <xdr:rowOff>30481</xdr:rowOff>
    </xdr:from>
    <xdr:to>
      <xdr:col>8</xdr:col>
      <xdr:colOff>1257300</xdr:colOff>
      <xdr:row>23</xdr:row>
      <xdr:rowOff>990601</xdr:rowOff>
    </xdr:to>
    <xdr:pic>
      <xdr:nvPicPr>
        <xdr:cNvPr id="18" name="Picture 17">
          <a:extLst>
            <a:ext uri="{FF2B5EF4-FFF2-40B4-BE49-F238E27FC236}">
              <a16:creationId xmlns:a16="http://schemas.microsoft.com/office/drawing/2014/main" id="{1FCE64DD-A19D-41E1-ADC3-7E7709F988B6}"/>
            </a:ext>
          </a:extLst>
        </xdr:cNvPr>
        <xdr:cNvPicPr>
          <a:picLocks noChangeAspect="1"/>
        </xdr:cNvPicPr>
      </xdr:nvPicPr>
      <xdr:blipFill>
        <a:blip xmlns:r="http://schemas.openxmlformats.org/officeDocument/2006/relationships" r:embed="rId16"/>
        <a:stretch>
          <a:fillRect/>
        </a:stretch>
      </xdr:blipFill>
      <xdr:spPr>
        <a:xfrm>
          <a:off x="10888980" y="14752321"/>
          <a:ext cx="1234440" cy="960120"/>
        </a:xfrm>
        <a:prstGeom prst="rect">
          <a:avLst/>
        </a:prstGeom>
      </xdr:spPr>
    </xdr:pic>
    <xdr:clientData/>
  </xdr:twoCellAnchor>
  <xdr:twoCellAnchor editAs="oneCell">
    <xdr:from>
      <xdr:col>8</xdr:col>
      <xdr:colOff>22861</xdr:colOff>
      <xdr:row>22</xdr:row>
      <xdr:rowOff>15241</xdr:rowOff>
    </xdr:from>
    <xdr:to>
      <xdr:col>8</xdr:col>
      <xdr:colOff>1272541</xdr:colOff>
      <xdr:row>22</xdr:row>
      <xdr:rowOff>982981</xdr:rowOff>
    </xdr:to>
    <xdr:pic>
      <xdr:nvPicPr>
        <xdr:cNvPr id="19" name="Picture 18">
          <a:extLst>
            <a:ext uri="{FF2B5EF4-FFF2-40B4-BE49-F238E27FC236}">
              <a16:creationId xmlns:a16="http://schemas.microsoft.com/office/drawing/2014/main" id="{67FF7EF2-D195-4FBC-B0EB-1D054BC3D144}"/>
            </a:ext>
          </a:extLst>
        </xdr:cNvPr>
        <xdr:cNvPicPr>
          <a:picLocks noChangeAspect="1"/>
        </xdr:cNvPicPr>
      </xdr:nvPicPr>
      <xdr:blipFill>
        <a:blip xmlns:r="http://schemas.openxmlformats.org/officeDocument/2006/relationships" r:embed="rId17"/>
        <a:stretch>
          <a:fillRect/>
        </a:stretch>
      </xdr:blipFill>
      <xdr:spPr>
        <a:xfrm>
          <a:off x="10888981" y="13723621"/>
          <a:ext cx="1249680" cy="967740"/>
        </a:xfrm>
        <a:prstGeom prst="rect">
          <a:avLst/>
        </a:prstGeom>
      </xdr:spPr>
    </xdr:pic>
    <xdr:clientData/>
  </xdr:twoCellAnchor>
  <xdr:twoCellAnchor editAs="oneCell">
    <xdr:from>
      <xdr:col>8</xdr:col>
      <xdr:colOff>27444</xdr:colOff>
      <xdr:row>41</xdr:row>
      <xdr:rowOff>30481</xdr:rowOff>
    </xdr:from>
    <xdr:to>
      <xdr:col>8</xdr:col>
      <xdr:colOff>1264920</xdr:colOff>
      <xdr:row>41</xdr:row>
      <xdr:rowOff>990600</xdr:rowOff>
    </xdr:to>
    <xdr:pic>
      <xdr:nvPicPr>
        <xdr:cNvPr id="20" name="Picture 19">
          <a:extLst>
            <a:ext uri="{FF2B5EF4-FFF2-40B4-BE49-F238E27FC236}">
              <a16:creationId xmlns:a16="http://schemas.microsoft.com/office/drawing/2014/main" id="{8699DC64-20F2-4C8C-B17B-0B04E6EA1927}"/>
            </a:ext>
          </a:extLst>
        </xdr:cNvPr>
        <xdr:cNvPicPr>
          <a:picLocks noChangeAspect="1"/>
        </xdr:cNvPicPr>
      </xdr:nvPicPr>
      <xdr:blipFill>
        <a:blip xmlns:r="http://schemas.openxmlformats.org/officeDocument/2006/relationships" r:embed="rId18"/>
        <a:stretch>
          <a:fillRect/>
        </a:stretch>
      </xdr:blipFill>
      <xdr:spPr>
        <a:xfrm>
          <a:off x="10893564" y="29855161"/>
          <a:ext cx="1237476" cy="960119"/>
        </a:xfrm>
        <a:prstGeom prst="rect">
          <a:avLst/>
        </a:prstGeom>
      </xdr:spPr>
    </xdr:pic>
    <xdr:clientData/>
  </xdr:twoCellAnchor>
  <xdr:oneCellAnchor>
    <xdr:from>
      <xdr:col>8</xdr:col>
      <xdr:colOff>45720</xdr:colOff>
      <xdr:row>38</xdr:row>
      <xdr:rowOff>16235</xdr:rowOff>
    </xdr:from>
    <xdr:ext cx="1203960" cy="981986"/>
    <xdr:pic>
      <xdr:nvPicPr>
        <xdr:cNvPr id="21" name="Picture 20" descr="8mm clear tempered toughened reinforced building glass">
          <a:extLst>
            <a:ext uri="{FF2B5EF4-FFF2-40B4-BE49-F238E27FC236}">
              <a16:creationId xmlns:a16="http://schemas.microsoft.com/office/drawing/2014/main" id="{ADCAA22F-85BA-4458-BB9C-3B3C300AC62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0911840" y="27585395"/>
          <a:ext cx="1203960" cy="9819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8</xdr:col>
      <xdr:colOff>60960</xdr:colOff>
      <xdr:row>39</xdr:row>
      <xdr:rowOff>68581</xdr:rowOff>
    </xdr:from>
    <xdr:to>
      <xdr:col>8</xdr:col>
      <xdr:colOff>1249679</xdr:colOff>
      <xdr:row>39</xdr:row>
      <xdr:rowOff>980543</xdr:rowOff>
    </xdr:to>
    <xdr:pic>
      <xdr:nvPicPr>
        <xdr:cNvPr id="22" name="Picture 21">
          <a:extLst>
            <a:ext uri="{FF2B5EF4-FFF2-40B4-BE49-F238E27FC236}">
              <a16:creationId xmlns:a16="http://schemas.microsoft.com/office/drawing/2014/main" id="{9BEBE304-3691-44CB-B73B-BECC7D1B30F5}"/>
            </a:ext>
          </a:extLst>
        </xdr:cNvPr>
        <xdr:cNvPicPr>
          <a:picLocks noChangeAspect="1"/>
        </xdr:cNvPicPr>
      </xdr:nvPicPr>
      <xdr:blipFill>
        <a:blip xmlns:r="http://schemas.openxmlformats.org/officeDocument/2006/relationships" r:embed="rId20"/>
        <a:stretch>
          <a:fillRect/>
        </a:stretch>
      </xdr:blipFill>
      <xdr:spPr>
        <a:xfrm>
          <a:off x="10927080" y="28651201"/>
          <a:ext cx="1188719" cy="911962"/>
        </a:xfrm>
        <a:prstGeom prst="rect">
          <a:avLst/>
        </a:prstGeom>
      </xdr:spPr>
    </xdr:pic>
    <xdr:clientData/>
  </xdr:twoCellAnchor>
  <xdr:oneCellAnchor>
    <xdr:from>
      <xdr:col>8</xdr:col>
      <xdr:colOff>15240</xdr:colOff>
      <xdr:row>33</xdr:row>
      <xdr:rowOff>15240</xdr:rowOff>
    </xdr:from>
    <xdr:ext cx="1264920" cy="990600"/>
    <xdr:pic>
      <xdr:nvPicPr>
        <xdr:cNvPr id="23" name="Picture 22">
          <a:extLst>
            <a:ext uri="{FF2B5EF4-FFF2-40B4-BE49-F238E27FC236}">
              <a16:creationId xmlns:a16="http://schemas.microsoft.com/office/drawing/2014/main" id="{391C50B5-EABE-48FA-93E9-0B74ECB3E334}"/>
            </a:ext>
          </a:extLst>
        </xdr:cNvPr>
        <xdr:cNvPicPr>
          <a:picLocks noChangeAspect="1"/>
        </xdr:cNvPicPr>
      </xdr:nvPicPr>
      <xdr:blipFill>
        <a:blip xmlns:r="http://schemas.openxmlformats.org/officeDocument/2006/relationships" r:embed="rId21"/>
        <a:stretch>
          <a:fillRect/>
        </a:stretch>
      </xdr:blipFill>
      <xdr:spPr>
        <a:xfrm>
          <a:off x="10881360" y="24086820"/>
          <a:ext cx="1264920" cy="990600"/>
        </a:xfrm>
        <a:prstGeom prst="rect">
          <a:avLst/>
        </a:prstGeom>
      </xdr:spPr>
    </xdr:pic>
    <xdr:clientData/>
  </xdr:oneCellAnchor>
  <xdr:twoCellAnchor editAs="oneCell">
    <xdr:from>
      <xdr:col>8</xdr:col>
      <xdr:colOff>22860</xdr:colOff>
      <xdr:row>34</xdr:row>
      <xdr:rowOff>15240</xdr:rowOff>
    </xdr:from>
    <xdr:to>
      <xdr:col>8</xdr:col>
      <xdr:colOff>1272541</xdr:colOff>
      <xdr:row>34</xdr:row>
      <xdr:rowOff>1005841</xdr:rowOff>
    </xdr:to>
    <xdr:pic>
      <xdr:nvPicPr>
        <xdr:cNvPr id="24" name="Picture 23">
          <a:extLst>
            <a:ext uri="{FF2B5EF4-FFF2-40B4-BE49-F238E27FC236}">
              <a16:creationId xmlns:a16="http://schemas.microsoft.com/office/drawing/2014/main" id="{AB726AE2-5D4E-4D68-B6F4-DEAFDA2A42BC}"/>
            </a:ext>
          </a:extLst>
        </xdr:cNvPr>
        <xdr:cNvPicPr>
          <a:picLocks noChangeAspect="1"/>
        </xdr:cNvPicPr>
      </xdr:nvPicPr>
      <xdr:blipFill>
        <a:blip xmlns:r="http://schemas.openxmlformats.org/officeDocument/2006/relationships" r:embed="rId15"/>
        <a:stretch>
          <a:fillRect/>
        </a:stretch>
      </xdr:blipFill>
      <xdr:spPr>
        <a:xfrm>
          <a:off x="10888980" y="25100280"/>
          <a:ext cx="1249681" cy="990601"/>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8" Type="http://schemas.openxmlformats.org/officeDocument/2006/relationships/hyperlink" Target="https://www.asianpaints.com/products/paints-and-textures.html" TargetMode="External"/><Relationship Id="rId13" Type="http://schemas.openxmlformats.org/officeDocument/2006/relationships/hyperlink" Target="https://www.kotastone.com/blue-kotastone-wholesale-exporters.html" TargetMode="External"/><Relationship Id="rId18" Type="http://schemas.openxmlformats.org/officeDocument/2006/relationships/hyperlink" Target="https://www.formica.com/en-us/products/lamtrade/00758" TargetMode="External"/><Relationship Id="rId3" Type="http://schemas.openxmlformats.org/officeDocument/2006/relationships/hyperlink" Target="https://sdsprofile.com/product/ss304-t-patti-t-profile-now-available-in-pune-sds-brand/" TargetMode="External"/><Relationship Id="rId21" Type="http://schemas.openxmlformats.org/officeDocument/2006/relationships/hyperlink" Target="https://www.asianpaints.com/products/paints-and-textures.html" TargetMode="External"/><Relationship Id="rId7" Type="http://schemas.openxmlformats.org/officeDocument/2006/relationships/hyperlink" Target="https://www.asianpaints.com/products/paints-and-textures.html" TargetMode="External"/><Relationship Id="rId12" Type="http://schemas.openxmlformats.org/officeDocument/2006/relationships/hyperlink" Target="https://www.endura.corian.com/" TargetMode="External"/><Relationship Id="rId17" Type="http://schemas.openxmlformats.org/officeDocument/2006/relationships/hyperlink" Target="https://www.formica.com/en-gb/products/laminate/F7912" TargetMode="External"/><Relationship Id="rId2" Type="http://schemas.openxmlformats.org/officeDocument/2006/relationships/hyperlink" Target="https://www.rakceramics.com/uk/en/tiles-floors-coverings/collections/subway/" TargetMode="External"/><Relationship Id="rId16" Type="http://schemas.openxmlformats.org/officeDocument/2006/relationships/hyperlink" Target="https://www.formica.com/en-us/products/lamtrade/07412" TargetMode="External"/><Relationship Id="rId20" Type="http://schemas.openxmlformats.org/officeDocument/2006/relationships/hyperlink" Target="https://www.saint-gobain-glass.com/products/planiclear" TargetMode="External"/><Relationship Id="rId1" Type="http://schemas.openxmlformats.org/officeDocument/2006/relationships/hyperlink" Target="https://www.rakceramics.com/en/tiles-floors-coverings/collections/white-collection/" TargetMode="External"/><Relationship Id="rId6" Type="http://schemas.openxmlformats.org/officeDocument/2006/relationships/hyperlink" Target="https://www.asianpaints.com/products/paints-and-textures.html" TargetMode="External"/><Relationship Id="rId11" Type="http://schemas.openxmlformats.org/officeDocument/2006/relationships/hyperlink" Target="https://www.asianpaints.com/products/paints-and-textures.html" TargetMode="External"/><Relationship Id="rId24" Type="http://schemas.openxmlformats.org/officeDocument/2006/relationships/drawing" Target="../drawings/drawing1.xml"/><Relationship Id="rId5" Type="http://schemas.openxmlformats.org/officeDocument/2006/relationships/hyperlink" Target="https://www.dulux.in/en/colour-palettes/oyster-white-1949969" TargetMode="External"/><Relationship Id="rId15" Type="http://schemas.openxmlformats.org/officeDocument/2006/relationships/hyperlink" Target="https://www.merinolaminates.com/en/design/10852-siam-novara-wood/" TargetMode="External"/><Relationship Id="rId23" Type="http://schemas.openxmlformats.org/officeDocument/2006/relationships/printerSettings" Target="../printerSettings/printerSettings1.bin"/><Relationship Id="rId10" Type="http://schemas.openxmlformats.org/officeDocument/2006/relationships/hyperlink" Target="https://www.asianpaints.com/products/paints-and-textures.html" TargetMode="External"/><Relationship Id="rId19" Type="http://schemas.openxmlformats.org/officeDocument/2006/relationships/hyperlink" Target="https://www.merinolaminates.com/en/design/10039-intal-beech/" TargetMode="External"/><Relationship Id="rId4" Type="http://schemas.openxmlformats.org/officeDocument/2006/relationships/hyperlink" Target="https://www.girirajcoated.com/faux-leather.htm" TargetMode="External"/><Relationship Id="rId9" Type="http://schemas.openxmlformats.org/officeDocument/2006/relationships/hyperlink" Target="https://www.asianpaints.com/products/paints-and-textures.html" TargetMode="External"/><Relationship Id="rId14" Type="http://schemas.openxmlformats.org/officeDocument/2006/relationships/hyperlink" Target="https://www.rakceramics.com/india/en-in/tiles/tiles/" TargetMode="External"/><Relationship Id="rId22" Type="http://schemas.openxmlformats.org/officeDocument/2006/relationships/hyperlink" Target="https://www.rakceramics.com/india/en-in/tiles/tile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0"/>
  <sheetViews>
    <sheetView zoomScaleNormal="100" workbookViewId="0">
      <selection activeCell="B1" sqref="B1"/>
    </sheetView>
  </sheetViews>
  <sheetFormatPr defaultRowHeight="14.5"/>
  <cols>
    <col min="1" max="1" width="12.6328125" style="6" customWidth="1"/>
    <col min="2" max="2" width="58.1796875" style="5" customWidth="1"/>
    <col min="5" max="6" width="12.81640625" customWidth="1"/>
  </cols>
  <sheetData>
    <row r="1" spans="1:6">
      <c r="A1" s="7" t="s">
        <v>0</v>
      </c>
      <c r="B1" s="3" t="s">
        <v>1</v>
      </c>
      <c r="C1" s="1" t="s">
        <v>2</v>
      </c>
      <c r="D1" s="2" t="s">
        <v>3</v>
      </c>
      <c r="E1" s="2" t="s">
        <v>4</v>
      </c>
      <c r="F1" s="2" t="s">
        <v>5</v>
      </c>
    </row>
    <row r="3" spans="1:6">
      <c r="B3" s="4" t="s">
        <v>6</v>
      </c>
    </row>
    <row r="4" spans="1:6">
      <c r="A4" s="8" t="s">
        <v>7</v>
      </c>
      <c r="B4" s="5" t="s">
        <v>8</v>
      </c>
      <c r="C4" t="s">
        <v>37</v>
      </c>
      <c r="D4">
        <v>1</v>
      </c>
    </row>
    <row r="5" spans="1:6">
      <c r="A5" s="8" t="s">
        <v>9</v>
      </c>
      <c r="B5" s="5" t="s">
        <v>10</v>
      </c>
      <c r="C5" t="s">
        <v>37</v>
      </c>
      <c r="D5">
        <v>1</v>
      </c>
    </row>
    <row r="6" spans="1:6">
      <c r="A6" s="8" t="s">
        <v>11</v>
      </c>
      <c r="B6" s="5" t="s">
        <v>12</v>
      </c>
      <c r="C6" t="s">
        <v>37</v>
      </c>
      <c r="D6">
        <v>1</v>
      </c>
    </row>
    <row r="7" spans="1:6">
      <c r="A7" s="8" t="s">
        <v>13</v>
      </c>
      <c r="B7" s="5" t="s">
        <v>14</v>
      </c>
      <c r="C7" t="s">
        <v>37</v>
      </c>
      <c r="D7">
        <v>1</v>
      </c>
    </row>
    <row r="8" spans="1:6">
      <c r="A8" s="8" t="s">
        <v>15</v>
      </c>
      <c r="B8" s="5" t="s">
        <v>16</v>
      </c>
      <c r="C8" t="s">
        <v>37</v>
      </c>
      <c r="D8">
        <v>1</v>
      </c>
    </row>
    <row r="9" spans="1:6">
      <c r="A9" s="8" t="s">
        <v>17</v>
      </c>
      <c r="B9" s="5" t="s">
        <v>18</v>
      </c>
      <c r="C9" t="s">
        <v>37</v>
      </c>
      <c r="D9">
        <v>1</v>
      </c>
    </row>
    <row r="10" spans="1:6">
      <c r="A10" s="8" t="s">
        <v>19</v>
      </c>
      <c r="B10" s="5" t="s">
        <v>20</v>
      </c>
      <c r="C10" t="s">
        <v>37</v>
      </c>
      <c r="D10">
        <v>1</v>
      </c>
    </row>
    <row r="11" spans="1:6">
      <c r="A11" s="8" t="s">
        <v>21</v>
      </c>
      <c r="B11" s="5" t="s">
        <v>22</v>
      </c>
      <c r="C11" t="s">
        <v>37</v>
      </c>
      <c r="D11">
        <v>1</v>
      </c>
    </row>
    <row r="12" spans="1:6">
      <c r="A12" s="8" t="s">
        <v>23</v>
      </c>
      <c r="B12" s="5" t="s">
        <v>36</v>
      </c>
      <c r="C12" t="s">
        <v>37</v>
      </c>
      <c r="D12">
        <v>1</v>
      </c>
    </row>
    <row r="13" spans="1:6">
      <c r="A13" s="8" t="s">
        <v>24</v>
      </c>
      <c r="B13" s="5" t="s">
        <v>25</v>
      </c>
      <c r="C13" t="s">
        <v>37</v>
      </c>
      <c r="D13">
        <v>1</v>
      </c>
    </row>
    <row r="14" spans="1:6">
      <c r="A14" s="8" t="s">
        <v>26</v>
      </c>
      <c r="B14" s="5" t="s">
        <v>27</v>
      </c>
      <c r="C14" t="s">
        <v>37</v>
      </c>
      <c r="D14">
        <v>1</v>
      </c>
    </row>
    <row r="15" spans="1:6">
      <c r="A15" s="8" t="s">
        <v>28</v>
      </c>
      <c r="B15" s="5" t="s">
        <v>29</v>
      </c>
      <c r="C15" t="s">
        <v>37</v>
      </c>
      <c r="D15">
        <v>1</v>
      </c>
    </row>
    <row r="16" spans="1:6">
      <c r="A16" s="8" t="s">
        <v>30</v>
      </c>
      <c r="B16" s="5" t="s">
        <v>31</v>
      </c>
      <c r="C16" t="s">
        <v>37</v>
      </c>
      <c r="D16">
        <v>1</v>
      </c>
    </row>
    <row r="17" spans="1:4">
      <c r="A17" s="8" t="s">
        <v>32</v>
      </c>
      <c r="B17" s="5" t="s">
        <v>33</v>
      </c>
      <c r="C17" t="s">
        <v>37</v>
      </c>
      <c r="D17">
        <v>1</v>
      </c>
    </row>
    <row r="18" spans="1:4">
      <c r="A18" s="8" t="s">
        <v>34</v>
      </c>
      <c r="B18" s="5" t="s">
        <v>35</v>
      </c>
      <c r="C18" t="s">
        <v>37</v>
      </c>
      <c r="D18">
        <v>1</v>
      </c>
    </row>
    <row r="19" spans="1:4">
      <c r="B19" s="4" t="s">
        <v>38</v>
      </c>
    </row>
    <row r="20" spans="1:4" ht="87">
      <c r="A20" s="6">
        <v>2.0099999999999998</v>
      </c>
      <c r="B20" s="5" t="s">
        <v>394</v>
      </c>
    </row>
    <row r="21" spans="1:4">
      <c r="A21" s="8" t="s">
        <v>39</v>
      </c>
      <c r="B21" s="5" t="s">
        <v>396</v>
      </c>
      <c r="C21" t="s">
        <v>40</v>
      </c>
      <c r="D21">
        <f>1.8*(16.315+16.55)</f>
        <v>59.157000000000004</v>
      </c>
    </row>
    <row r="22" spans="1:4">
      <c r="A22" s="8" t="s">
        <v>41</v>
      </c>
      <c r="B22" s="5" t="s">
        <v>397</v>
      </c>
      <c r="C22" t="s">
        <v>40</v>
      </c>
      <c r="D22">
        <f>2.85*(2.85*2+1.05*4+1.925)</f>
        <v>33.701250000000002</v>
      </c>
    </row>
    <row r="23" spans="1:4">
      <c r="A23" s="8" t="s">
        <v>46</v>
      </c>
      <c r="B23" s="5" t="s">
        <v>398</v>
      </c>
      <c r="C23" t="s">
        <v>40</v>
      </c>
      <c r="D23">
        <f>1.35*(1+1.05*3)</f>
        <v>5.6025000000000009</v>
      </c>
    </row>
    <row r="24" spans="1:4">
      <c r="A24" s="8" t="s">
        <v>47</v>
      </c>
      <c r="B24" s="5" t="s">
        <v>399</v>
      </c>
      <c r="C24" t="s">
        <v>40</v>
      </c>
      <c r="D24">
        <f>1.1*0.15</f>
        <v>0.16500000000000001</v>
      </c>
    </row>
    <row r="25" spans="1:4" ht="29">
      <c r="A25" s="8" t="s">
        <v>395</v>
      </c>
      <c r="B25" s="5" t="s">
        <v>400</v>
      </c>
      <c r="C25" t="s">
        <v>401</v>
      </c>
      <c r="D25">
        <f>40*0.1*0.1*3+32*0.1*0.1*3</f>
        <v>2.16</v>
      </c>
    </row>
    <row r="26" spans="1:4" ht="87">
      <c r="A26" s="6">
        <v>2.02</v>
      </c>
      <c r="B26" s="5" t="s">
        <v>402</v>
      </c>
      <c r="C26" t="s">
        <v>40</v>
      </c>
      <c r="D26">
        <f>+SUM(D21:D24)*2</f>
        <v>197.25150000000002</v>
      </c>
    </row>
    <row r="27" spans="1:4">
      <c r="B27" s="4" t="s">
        <v>42</v>
      </c>
    </row>
    <row r="28" spans="1:4" ht="58">
      <c r="A28" s="6">
        <v>3.01</v>
      </c>
      <c r="B28" s="5" t="s">
        <v>49</v>
      </c>
      <c r="C28" t="s">
        <v>40</v>
      </c>
      <c r="D28">
        <v>27</v>
      </c>
    </row>
    <row r="29" spans="1:4" ht="29">
      <c r="A29" s="6">
        <v>3.02</v>
      </c>
      <c r="B29" s="5" t="s">
        <v>48</v>
      </c>
      <c r="C29" t="s">
        <v>40</v>
      </c>
      <c r="D29">
        <f>2.65*3.2+2.65*1.2</f>
        <v>11.66</v>
      </c>
    </row>
    <row r="30" spans="1:4" ht="58">
      <c r="A30" s="6">
        <v>3.03</v>
      </c>
      <c r="B30" s="5" t="s">
        <v>429</v>
      </c>
      <c r="C30" t="s">
        <v>40</v>
      </c>
      <c r="D30">
        <v>86</v>
      </c>
    </row>
    <row r="31" spans="1:4" ht="58">
      <c r="A31" s="6">
        <v>3.04</v>
      </c>
      <c r="B31" s="5" t="s">
        <v>430</v>
      </c>
      <c r="C31" t="s">
        <v>40</v>
      </c>
      <c r="D31">
        <v>10.57</v>
      </c>
    </row>
    <row r="32" spans="1:4" ht="58">
      <c r="A32" s="6">
        <v>3.05</v>
      </c>
      <c r="B32" s="5" t="s">
        <v>431</v>
      </c>
      <c r="C32" t="s">
        <v>40</v>
      </c>
      <c r="D32">
        <v>27</v>
      </c>
    </row>
    <row r="33" spans="1:4" ht="58">
      <c r="A33" s="6">
        <v>3.06</v>
      </c>
      <c r="B33" s="5" t="s">
        <v>432</v>
      </c>
      <c r="C33" t="s">
        <v>43</v>
      </c>
      <c r="D33">
        <v>40.28</v>
      </c>
    </row>
    <row r="34" spans="1:4" ht="58">
      <c r="A34" s="6">
        <v>3.08</v>
      </c>
      <c r="B34" s="5" t="s">
        <v>433</v>
      </c>
      <c r="C34" t="s">
        <v>40</v>
      </c>
      <c r="D34">
        <v>3.98</v>
      </c>
    </row>
    <row r="35" spans="1:4" ht="58">
      <c r="A35" s="6">
        <v>3.09</v>
      </c>
      <c r="B35" s="5" t="s">
        <v>434</v>
      </c>
      <c r="C35" t="s">
        <v>40</v>
      </c>
      <c r="D35">
        <f>8*0.725*0.725</f>
        <v>4.2050000000000001</v>
      </c>
    </row>
    <row r="36" spans="1:4" ht="72.5">
      <c r="A36" s="6">
        <v>3.1</v>
      </c>
      <c r="B36" s="5" t="s">
        <v>435</v>
      </c>
      <c r="C36" t="s">
        <v>40</v>
      </c>
      <c r="D36">
        <f>4*0.725*0.725</f>
        <v>2.1025</v>
      </c>
    </row>
    <row r="37" spans="1:4" ht="58">
      <c r="A37" s="6">
        <v>3.11</v>
      </c>
      <c r="B37" s="5" t="s">
        <v>436</v>
      </c>
      <c r="C37" t="s">
        <v>40</v>
      </c>
      <c r="D37">
        <f>1*0.5</f>
        <v>0.5</v>
      </c>
    </row>
    <row r="38" spans="1:4" ht="58">
      <c r="A38" s="6">
        <v>3.12</v>
      </c>
      <c r="B38" s="5" t="s">
        <v>437</v>
      </c>
      <c r="C38" t="s">
        <v>40</v>
      </c>
      <c r="D38">
        <f>1*0.5</f>
        <v>0.5</v>
      </c>
    </row>
    <row r="39" spans="1:4" ht="58">
      <c r="A39" s="6">
        <v>3.13</v>
      </c>
      <c r="B39" s="5" t="s">
        <v>438</v>
      </c>
      <c r="C39" t="s">
        <v>40</v>
      </c>
      <c r="D39">
        <v>9.69</v>
      </c>
    </row>
    <row r="40" spans="1:4" ht="43.5">
      <c r="A40" s="6">
        <v>3.14</v>
      </c>
      <c r="B40" s="5" t="s">
        <v>440</v>
      </c>
      <c r="C40" t="s">
        <v>40</v>
      </c>
      <c r="D40">
        <f>7.8*2*2.1</f>
        <v>32.76</v>
      </c>
    </row>
    <row r="41" spans="1:4" ht="43.5">
      <c r="A41" s="6">
        <v>3.15</v>
      </c>
      <c r="B41" s="5" t="s">
        <v>441</v>
      </c>
      <c r="C41" t="s">
        <v>40</v>
      </c>
      <c r="D41">
        <f>17.67+8.24</f>
        <v>25.910000000000004</v>
      </c>
    </row>
    <row r="42" spans="1:4" ht="58">
      <c r="A42" s="6">
        <v>3.16</v>
      </c>
      <c r="B42" s="5" t="s">
        <v>470</v>
      </c>
      <c r="C42" t="s">
        <v>43</v>
      </c>
      <c r="D42">
        <v>62</v>
      </c>
    </row>
    <row r="43" spans="1:4" ht="58">
      <c r="A43" s="6">
        <v>3.17</v>
      </c>
      <c r="B43" s="5" t="s">
        <v>442</v>
      </c>
      <c r="C43" t="s">
        <v>40</v>
      </c>
      <c r="D43">
        <f>24.9+10*1.1+66</f>
        <v>101.9</v>
      </c>
    </row>
    <row r="44" spans="1:4" ht="43.5">
      <c r="A44" s="6">
        <v>3.18</v>
      </c>
      <c r="B44" s="5" t="s">
        <v>443</v>
      </c>
      <c r="C44" t="s">
        <v>40</v>
      </c>
      <c r="D44">
        <v>10.08</v>
      </c>
    </row>
    <row r="45" spans="1:4" ht="43.5">
      <c r="A45" s="6">
        <v>3.19</v>
      </c>
      <c r="B45" s="5" t="s">
        <v>445</v>
      </c>
      <c r="C45" t="s">
        <v>40</v>
      </c>
      <c r="D45">
        <v>15</v>
      </c>
    </row>
    <row r="46" spans="1:4" ht="58">
      <c r="A46" s="6">
        <v>3.2</v>
      </c>
      <c r="B46" s="5" t="s">
        <v>446</v>
      </c>
      <c r="C46" t="s">
        <v>43</v>
      </c>
      <c r="D46">
        <v>6.05</v>
      </c>
    </row>
    <row r="47" spans="1:4">
      <c r="B47" s="4" t="s">
        <v>44</v>
      </c>
    </row>
    <row r="48" spans="1:4" ht="159.5">
      <c r="A48" s="6">
        <v>4.01</v>
      </c>
      <c r="B48" s="5" t="s">
        <v>473</v>
      </c>
      <c r="C48" t="s">
        <v>45</v>
      </c>
      <c r="D48">
        <v>1</v>
      </c>
    </row>
    <row r="49" spans="1:4" ht="145">
      <c r="A49" s="6">
        <v>4.0199999999999996</v>
      </c>
      <c r="B49" s="5" t="s">
        <v>475</v>
      </c>
      <c r="C49" t="s">
        <v>45</v>
      </c>
      <c r="D49">
        <v>1</v>
      </c>
    </row>
    <row r="50" spans="1:4" ht="101.5">
      <c r="A50" s="6">
        <v>4.03</v>
      </c>
      <c r="B50" s="5" t="s">
        <v>474</v>
      </c>
      <c r="C50" t="s">
        <v>45</v>
      </c>
      <c r="D50">
        <v>1</v>
      </c>
    </row>
    <row r="51" spans="1:4" ht="145">
      <c r="A51" s="6">
        <v>4.04</v>
      </c>
      <c r="B51" s="5" t="s">
        <v>476</v>
      </c>
      <c r="C51" t="s">
        <v>45</v>
      </c>
      <c r="D51">
        <v>1</v>
      </c>
    </row>
    <row r="52" spans="1:4" ht="101.5">
      <c r="A52" s="6">
        <v>4.05</v>
      </c>
      <c r="B52" s="5" t="s">
        <v>477</v>
      </c>
      <c r="C52" t="s">
        <v>45</v>
      </c>
      <c r="D52">
        <v>1</v>
      </c>
    </row>
    <row r="53" spans="1:4" ht="101.5">
      <c r="A53" s="6">
        <v>4.0599999999999996</v>
      </c>
      <c r="B53" s="5" t="s">
        <v>478</v>
      </c>
      <c r="C53" t="s">
        <v>45</v>
      </c>
      <c r="D53">
        <v>1</v>
      </c>
    </row>
    <row r="54" spans="1:4" ht="101.5">
      <c r="A54" s="6">
        <v>4.07</v>
      </c>
      <c r="B54" s="5" t="s">
        <v>479</v>
      </c>
      <c r="C54" t="s">
        <v>45</v>
      </c>
      <c r="D54">
        <v>1</v>
      </c>
    </row>
    <row r="55" spans="1:4" ht="116">
      <c r="A55" s="6">
        <v>4.08</v>
      </c>
      <c r="B55" s="5" t="s">
        <v>480</v>
      </c>
      <c r="C55" t="s">
        <v>45</v>
      </c>
      <c r="D55">
        <v>1</v>
      </c>
    </row>
    <row r="56" spans="1:4" ht="145">
      <c r="A56" s="6">
        <v>4.09</v>
      </c>
      <c r="B56" s="5" t="s">
        <v>481</v>
      </c>
      <c r="C56" t="s">
        <v>45</v>
      </c>
      <c r="D56">
        <v>1</v>
      </c>
    </row>
    <row r="57" spans="1:4" ht="101.5">
      <c r="A57" s="6">
        <v>4.0999999999999996</v>
      </c>
      <c r="B57" s="5" t="s">
        <v>482</v>
      </c>
      <c r="C57" t="s">
        <v>45</v>
      </c>
      <c r="D57">
        <v>1</v>
      </c>
    </row>
    <row r="58" spans="1:4" ht="130.5">
      <c r="A58" s="6">
        <v>4.1100000000000003</v>
      </c>
      <c r="B58" s="5" t="s">
        <v>483</v>
      </c>
      <c r="C58" t="s">
        <v>45</v>
      </c>
      <c r="D58">
        <v>1</v>
      </c>
    </row>
    <row r="59" spans="1:4" ht="116">
      <c r="A59" s="6">
        <v>4.12</v>
      </c>
      <c r="B59" s="5" t="s">
        <v>484</v>
      </c>
      <c r="C59" t="s">
        <v>45</v>
      </c>
      <c r="D59">
        <v>1</v>
      </c>
    </row>
    <row r="60" spans="1:4" ht="116">
      <c r="A60" s="6">
        <v>4.13</v>
      </c>
      <c r="B60" s="5" t="s">
        <v>485</v>
      </c>
      <c r="C60" t="s">
        <v>45</v>
      </c>
      <c r="D60">
        <v>1</v>
      </c>
    </row>
    <row r="61" spans="1:4" ht="159.5">
      <c r="A61" s="6">
        <v>4.1399999999999997</v>
      </c>
      <c r="B61" s="5" t="s">
        <v>486</v>
      </c>
      <c r="C61" t="s">
        <v>45</v>
      </c>
      <c r="D61">
        <v>1</v>
      </c>
    </row>
    <row r="62" spans="1:4" ht="145">
      <c r="A62" s="6">
        <v>4.1500000000000004</v>
      </c>
      <c r="B62" s="5" t="s">
        <v>487</v>
      </c>
      <c r="C62" t="s">
        <v>45</v>
      </c>
      <c r="D62">
        <v>1</v>
      </c>
    </row>
    <row r="63" spans="1:4" ht="101.5">
      <c r="A63" s="6">
        <v>4.16</v>
      </c>
      <c r="B63" s="5" t="s">
        <v>488</v>
      </c>
      <c r="C63" t="s">
        <v>40</v>
      </c>
      <c r="D63">
        <f>1*(7.835+1.11*2)</f>
        <v>10.055</v>
      </c>
    </row>
    <row r="64" spans="1:4" ht="101.5">
      <c r="A64" s="6">
        <v>4.17</v>
      </c>
      <c r="B64" s="5" t="s">
        <v>489</v>
      </c>
      <c r="C64" t="s">
        <v>40</v>
      </c>
      <c r="D64">
        <f>(1.415+0.655)*1.1</f>
        <v>2.2770000000000006</v>
      </c>
    </row>
    <row r="65" spans="1:4" ht="130.5">
      <c r="A65" s="6">
        <v>4.18</v>
      </c>
      <c r="B65" s="5" t="s">
        <v>490</v>
      </c>
      <c r="C65" t="s">
        <v>45</v>
      </c>
      <c r="D65">
        <v>1</v>
      </c>
    </row>
    <row r="66" spans="1:4" ht="130.5">
      <c r="A66" s="6">
        <v>4.1900000000000004</v>
      </c>
      <c r="B66" s="5" t="s">
        <v>491</v>
      </c>
      <c r="C66" t="s">
        <v>45</v>
      </c>
      <c r="D66">
        <v>1</v>
      </c>
    </row>
    <row r="67" spans="1:4" ht="116">
      <c r="A67" s="6">
        <v>4.2</v>
      </c>
      <c r="B67" s="5" t="s">
        <v>492</v>
      </c>
      <c r="C67" t="s">
        <v>45</v>
      </c>
      <c r="D67">
        <v>1</v>
      </c>
    </row>
    <row r="68" spans="1:4" ht="116">
      <c r="A68" s="6">
        <v>4.21</v>
      </c>
      <c r="B68" s="5" t="s">
        <v>493</v>
      </c>
      <c r="C68" t="s">
        <v>45</v>
      </c>
      <c r="D68">
        <v>1</v>
      </c>
    </row>
    <row r="69" spans="1:4" ht="116">
      <c r="A69" s="6">
        <v>4.22</v>
      </c>
      <c r="B69" s="5" t="s">
        <v>494</v>
      </c>
      <c r="C69" t="s">
        <v>45</v>
      </c>
      <c r="D69">
        <v>1</v>
      </c>
    </row>
    <row r="70" spans="1:4" ht="130.5">
      <c r="A70" s="6">
        <v>4.2300000000000004</v>
      </c>
      <c r="B70" s="5" t="s">
        <v>495</v>
      </c>
      <c r="C70" t="s">
        <v>45</v>
      </c>
      <c r="D70">
        <v>1</v>
      </c>
    </row>
  </sheetData>
  <phoneticPr fontId="19"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43"/>
  <sheetViews>
    <sheetView topLeftCell="A26" zoomScale="85" zoomScaleNormal="85" workbookViewId="0">
      <selection activeCell="E30" sqref="E30"/>
    </sheetView>
  </sheetViews>
  <sheetFormatPr defaultRowHeight="14.5"/>
  <cols>
    <col min="1" max="1" width="5.81640625" style="9" customWidth="1"/>
    <col min="2" max="2" width="11.81640625" style="9" customWidth="1"/>
    <col min="3" max="3" width="22.81640625" customWidth="1"/>
    <col min="4" max="4" width="13.81640625" style="10" customWidth="1"/>
    <col min="5" max="5" width="32.08984375" style="10" customWidth="1"/>
    <col min="6" max="6" width="11.81640625" style="9" customWidth="1"/>
    <col min="7" max="7" width="22.81640625" style="9" customWidth="1"/>
    <col min="8" max="8" width="22.81640625" style="11" customWidth="1"/>
    <col min="9" max="9" width="18.81640625" customWidth="1"/>
    <col min="11" max="12" width="58.36328125" customWidth="1"/>
  </cols>
  <sheetData>
    <row r="2" spans="1:14" ht="15" thickBot="1"/>
    <row r="3" spans="1:14" ht="22" customHeight="1" thickBot="1">
      <c r="A3" s="124" t="s">
        <v>50</v>
      </c>
      <c r="B3" s="125"/>
      <c r="C3" s="125"/>
      <c r="D3" s="125"/>
      <c r="E3" s="125"/>
      <c r="F3" s="125"/>
      <c r="G3" s="125"/>
      <c r="H3" s="125"/>
      <c r="I3" s="126"/>
      <c r="J3" s="12"/>
    </row>
    <row r="4" spans="1:14" ht="22" customHeight="1" thickBot="1">
      <c r="A4" s="127" t="s">
        <v>51</v>
      </c>
      <c r="B4" s="128"/>
      <c r="C4" s="128"/>
      <c r="D4" s="128"/>
      <c r="E4" s="128"/>
      <c r="F4" s="128"/>
      <c r="G4" s="128"/>
      <c r="H4" s="128"/>
      <c r="I4" s="129"/>
      <c r="J4" s="12"/>
    </row>
    <row r="5" spans="1:14" s="19" customFormat="1" ht="21" customHeight="1" thickBot="1">
      <c r="A5" s="14" t="s">
        <v>52</v>
      </c>
      <c r="B5" s="15" t="s">
        <v>53</v>
      </c>
      <c r="C5" s="16" t="s">
        <v>54</v>
      </c>
      <c r="D5" s="16" t="s">
        <v>55</v>
      </c>
      <c r="E5" s="16" t="s">
        <v>56</v>
      </c>
      <c r="F5" s="16" t="s">
        <v>57</v>
      </c>
      <c r="G5" s="16" t="s">
        <v>58</v>
      </c>
      <c r="H5" s="17" t="s">
        <v>59</v>
      </c>
      <c r="I5" s="18" t="s">
        <v>60</v>
      </c>
      <c r="J5" s="13"/>
    </row>
    <row r="6" spans="1:14" s="19" customFormat="1" ht="18" customHeight="1" thickBot="1">
      <c r="A6" s="121" t="s">
        <v>61</v>
      </c>
      <c r="B6" s="122"/>
      <c r="C6" s="122"/>
      <c r="D6" s="122"/>
      <c r="E6" s="122"/>
      <c r="F6" s="122"/>
      <c r="G6" s="122"/>
      <c r="H6" s="122"/>
      <c r="I6" s="123"/>
      <c r="J6" s="13"/>
    </row>
    <row r="7" spans="1:14" s="28" customFormat="1" ht="80" customHeight="1">
      <c r="A7" s="21">
        <v>1</v>
      </c>
      <c r="B7" s="22" t="s">
        <v>62</v>
      </c>
      <c r="C7" s="23" t="s">
        <v>63</v>
      </c>
      <c r="D7" s="24" t="s">
        <v>64</v>
      </c>
      <c r="E7" s="23" t="s">
        <v>65</v>
      </c>
      <c r="F7" s="25" t="s">
        <v>66</v>
      </c>
      <c r="G7" s="26" t="s">
        <v>67</v>
      </c>
      <c r="H7" s="26" t="s">
        <v>68</v>
      </c>
      <c r="I7" s="27"/>
      <c r="J7" s="20"/>
      <c r="K7" s="28" t="s">
        <v>403</v>
      </c>
      <c r="L7" s="28" t="s">
        <v>365</v>
      </c>
      <c r="N7" s="19"/>
    </row>
    <row r="8" spans="1:14" s="28" customFormat="1" ht="80" customHeight="1" thickBot="1">
      <c r="A8" s="29">
        <v>2</v>
      </c>
      <c r="B8" s="30" t="s">
        <v>69</v>
      </c>
      <c r="C8" s="31" t="s">
        <v>70</v>
      </c>
      <c r="D8" s="32" t="s">
        <v>71</v>
      </c>
      <c r="E8" s="31" t="s">
        <v>72</v>
      </c>
      <c r="F8" s="33" t="s">
        <v>73</v>
      </c>
      <c r="G8" s="31" t="s">
        <v>67</v>
      </c>
      <c r="H8" s="31" t="s">
        <v>68</v>
      </c>
      <c r="I8" s="34"/>
      <c r="J8" s="20"/>
      <c r="K8" s="28" t="s">
        <v>404</v>
      </c>
      <c r="L8" s="117" t="s">
        <v>378</v>
      </c>
      <c r="M8"/>
    </row>
    <row r="9" spans="1:14" s="36" customFormat="1" ht="18" customHeight="1" thickBot="1">
      <c r="A9" s="121" t="s">
        <v>74</v>
      </c>
      <c r="B9" s="122"/>
      <c r="C9" s="122"/>
      <c r="D9" s="122"/>
      <c r="E9" s="122"/>
      <c r="F9" s="122"/>
      <c r="G9" s="122"/>
      <c r="H9" s="122"/>
      <c r="I9" s="123"/>
      <c r="J9" s="35"/>
      <c r="K9" s="28" t="s">
        <v>405</v>
      </c>
      <c r="L9" s="28" t="s">
        <v>366</v>
      </c>
    </row>
    <row r="10" spans="1:14" s="28" customFormat="1" ht="80" customHeight="1" thickBot="1">
      <c r="A10" s="38">
        <v>3</v>
      </c>
      <c r="B10" s="39" t="s">
        <v>75</v>
      </c>
      <c r="C10" s="40" t="s">
        <v>76</v>
      </c>
      <c r="D10" s="40" t="s">
        <v>77</v>
      </c>
      <c r="E10" s="41" t="s">
        <v>78</v>
      </c>
      <c r="F10" s="39" t="s">
        <v>79</v>
      </c>
      <c r="G10" s="41" t="s">
        <v>67</v>
      </c>
      <c r="H10" s="41" t="s">
        <v>68</v>
      </c>
      <c r="I10" s="42"/>
      <c r="J10" s="37"/>
      <c r="K10" s="28" t="s">
        <v>406</v>
      </c>
      <c r="L10" s="28" t="s">
        <v>379</v>
      </c>
    </row>
    <row r="11" spans="1:14" s="44" customFormat="1" ht="18" customHeight="1" thickBot="1">
      <c r="A11" s="121" t="s">
        <v>80</v>
      </c>
      <c r="B11" s="122"/>
      <c r="C11" s="122"/>
      <c r="D11" s="122"/>
      <c r="E11" s="122"/>
      <c r="F11" s="122"/>
      <c r="G11" s="122"/>
      <c r="H11" s="122"/>
      <c r="I11" s="123"/>
      <c r="J11" s="43"/>
      <c r="K11" s="28" t="s">
        <v>405</v>
      </c>
      <c r="L11" s="28" t="s">
        <v>366</v>
      </c>
      <c r="M11" s="45"/>
    </row>
    <row r="12" spans="1:14" s="28" customFormat="1" ht="80" customHeight="1">
      <c r="A12" s="46">
        <v>4</v>
      </c>
      <c r="B12" s="47" t="s">
        <v>81</v>
      </c>
      <c r="C12" s="48" t="s">
        <v>82</v>
      </c>
      <c r="D12" s="26" t="s">
        <v>83</v>
      </c>
      <c r="E12" s="26" t="s">
        <v>84</v>
      </c>
      <c r="F12" s="22" t="s">
        <v>85</v>
      </c>
      <c r="G12" s="23" t="s">
        <v>86</v>
      </c>
      <c r="H12" s="49" t="s">
        <v>87</v>
      </c>
      <c r="I12" s="50"/>
      <c r="J12" s="20"/>
      <c r="K12" s="28" t="s">
        <v>407</v>
      </c>
      <c r="L12" s="28" t="s">
        <v>375</v>
      </c>
    </row>
    <row r="13" spans="1:14" s="28" customFormat="1" ht="80" customHeight="1" thickBot="1">
      <c r="A13" s="51">
        <v>5</v>
      </c>
      <c r="B13" s="52" t="s">
        <v>88</v>
      </c>
      <c r="C13" s="53" t="s">
        <v>89</v>
      </c>
      <c r="D13" s="54" t="s">
        <v>83</v>
      </c>
      <c r="E13" s="54" t="s">
        <v>90</v>
      </c>
      <c r="F13" s="30" t="s">
        <v>85</v>
      </c>
      <c r="G13" s="31" t="s">
        <v>91</v>
      </c>
      <c r="H13" s="55" t="s">
        <v>92</v>
      </c>
      <c r="I13" s="56"/>
      <c r="J13" s="20"/>
      <c r="K13" s="28" t="s">
        <v>439</v>
      </c>
      <c r="L13" s="117" t="s">
        <v>376</v>
      </c>
    </row>
    <row r="14" spans="1:14" s="58" customFormat="1" ht="18" customHeight="1" thickBot="1">
      <c r="A14" s="121" t="s">
        <v>93</v>
      </c>
      <c r="B14" s="122"/>
      <c r="C14" s="122"/>
      <c r="D14" s="122"/>
      <c r="E14" s="122"/>
      <c r="F14" s="122"/>
      <c r="G14" s="122"/>
      <c r="H14" s="122"/>
      <c r="I14" s="123"/>
      <c r="J14" s="57"/>
      <c r="K14" s="28" t="s">
        <v>405</v>
      </c>
      <c r="L14" s="28" t="s">
        <v>366</v>
      </c>
    </row>
    <row r="15" spans="1:14" s="28" customFormat="1" ht="80" customHeight="1">
      <c r="A15" s="21">
        <v>6</v>
      </c>
      <c r="B15" s="22" t="s">
        <v>94</v>
      </c>
      <c r="C15" s="23" t="s">
        <v>95</v>
      </c>
      <c r="D15" s="24" t="s">
        <v>96</v>
      </c>
      <c r="E15" s="23" t="s">
        <v>97</v>
      </c>
      <c r="F15" s="22" t="s">
        <v>79</v>
      </c>
      <c r="G15" s="23" t="s">
        <v>98</v>
      </c>
      <c r="H15" s="59" t="s">
        <v>99</v>
      </c>
      <c r="I15" s="60"/>
      <c r="J15" s="20"/>
      <c r="K15" s="28" t="s">
        <v>408</v>
      </c>
      <c r="L15" s="28" t="s">
        <v>390</v>
      </c>
      <c r="M15"/>
      <c r="N15"/>
    </row>
    <row r="16" spans="1:14" s="28" customFormat="1" ht="80" customHeight="1">
      <c r="A16" s="61">
        <v>7</v>
      </c>
      <c r="B16" s="62" t="s">
        <v>100</v>
      </c>
      <c r="C16" s="63" t="s">
        <v>95</v>
      </c>
      <c r="D16" s="64" t="s">
        <v>96</v>
      </c>
      <c r="E16" s="63" t="s">
        <v>101</v>
      </c>
      <c r="F16" s="62" t="s">
        <v>79</v>
      </c>
      <c r="G16" s="63" t="s">
        <v>102</v>
      </c>
      <c r="H16" s="65" t="s">
        <v>99</v>
      </c>
      <c r="I16" s="66"/>
      <c r="J16" s="20"/>
      <c r="K16" s="28" t="s">
        <v>409</v>
      </c>
      <c r="L16" s="28" t="s">
        <v>391</v>
      </c>
      <c r="M16"/>
      <c r="N16"/>
    </row>
    <row r="17" spans="1:13" s="28" customFormat="1" ht="80" customHeight="1">
      <c r="A17" s="61">
        <v>8</v>
      </c>
      <c r="B17" s="62" t="s">
        <v>103</v>
      </c>
      <c r="C17" s="63" t="s">
        <v>104</v>
      </c>
      <c r="D17" s="64" t="s">
        <v>105</v>
      </c>
      <c r="E17" s="63" t="s">
        <v>106</v>
      </c>
      <c r="F17" s="62" t="s">
        <v>79</v>
      </c>
      <c r="G17" s="63" t="s">
        <v>107</v>
      </c>
      <c r="H17" s="67" t="s">
        <v>108</v>
      </c>
      <c r="I17" s="66"/>
      <c r="J17" s="20"/>
      <c r="K17" s="28" t="s">
        <v>410</v>
      </c>
      <c r="L17" s="28" t="s">
        <v>377</v>
      </c>
      <c r="M17"/>
    </row>
    <row r="18" spans="1:13" s="28" customFormat="1" ht="80" customHeight="1" thickBot="1">
      <c r="A18" s="29">
        <v>9</v>
      </c>
      <c r="B18" s="30" t="s">
        <v>109</v>
      </c>
      <c r="C18" s="31" t="s">
        <v>110</v>
      </c>
      <c r="D18" s="32" t="s">
        <v>111</v>
      </c>
      <c r="E18" s="31" t="s">
        <v>112</v>
      </c>
      <c r="F18" s="30" t="s">
        <v>79</v>
      </c>
      <c r="G18" s="32" t="s">
        <v>113</v>
      </c>
      <c r="H18" s="55" t="s">
        <v>114</v>
      </c>
      <c r="I18" s="68"/>
      <c r="J18" s="20"/>
      <c r="K18" s="28" t="s">
        <v>411</v>
      </c>
      <c r="L18" s="28" t="s">
        <v>380</v>
      </c>
      <c r="M18"/>
    </row>
    <row r="19" spans="1:13" s="36" customFormat="1" ht="18" customHeight="1" thickBot="1">
      <c r="A19" s="121" t="s">
        <v>115</v>
      </c>
      <c r="B19" s="122"/>
      <c r="C19" s="122"/>
      <c r="D19" s="122"/>
      <c r="E19" s="122"/>
      <c r="F19" s="122"/>
      <c r="G19" s="122"/>
      <c r="H19" s="122"/>
      <c r="I19" s="123"/>
      <c r="J19" s="35"/>
      <c r="K19" s="28" t="s">
        <v>405</v>
      </c>
      <c r="L19" s="28" t="s">
        <v>366</v>
      </c>
    </row>
    <row r="20" spans="1:13" ht="80" customHeight="1" thickBot="1">
      <c r="A20" s="38">
        <v>10</v>
      </c>
      <c r="B20" s="39" t="s">
        <v>116</v>
      </c>
      <c r="C20" s="40" t="s">
        <v>117</v>
      </c>
      <c r="D20" s="69" t="s">
        <v>118</v>
      </c>
      <c r="E20" s="40" t="s">
        <v>119</v>
      </c>
      <c r="F20" s="39" t="s">
        <v>79</v>
      </c>
      <c r="G20" s="40" t="s">
        <v>120</v>
      </c>
      <c r="H20" s="70" t="s">
        <v>121</v>
      </c>
      <c r="I20" s="71"/>
      <c r="J20" s="12"/>
      <c r="K20" s="28" t="s">
        <v>412</v>
      </c>
      <c r="L20" s="28" t="s">
        <v>367</v>
      </c>
    </row>
    <row r="21" spans="1:13" s="36" customFormat="1" ht="18" customHeight="1" thickBot="1">
      <c r="A21" s="121" t="s">
        <v>122</v>
      </c>
      <c r="B21" s="122"/>
      <c r="C21" s="122"/>
      <c r="D21" s="122"/>
      <c r="E21" s="122"/>
      <c r="F21" s="122"/>
      <c r="G21" s="122"/>
      <c r="H21" s="122"/>
      <c r="I21" s="123"/>
      <c r="K21" s="28" t="s">
        <v>405</v>
      </c>
      <c r="L21" s="28" t="s">
        <v>366</v>
      </c>
    </row>
    <row r="22" spans="1:13" s="28" customFormat="1" ht="80" customHeight="1">
      <c r="A22" s="46">
        <v>11</v>
      </c>
      <c r="B22" s="22" t="s">
        <v>123</v>
      </c>
      <c r="C22" s="23" t="s">
        <v>124</v>
      </c>
      <c r="D22" s="24" t="s">
        <v>122</v>
      </c>
      <c r="E22" s="23" t="s">
        <v>125</v>
      </c>
      <c r="F22" s="72" t="s">
        <v>79</v>
      </c>
      <c r="G22" s="23" t="s">
        <v>126</v>
      </c>
      <c r="H22" s="73" t="s">
        <v>127</v>
      </c>
      <c r="I22" s="74"/>
      <c r="K22" s="28" t="s">
        <v>413</v>
      </c>
      <c r="L22" s="28" t="s">
        <v>368</v>
      </c>
      <c r="M22"/>
    </row>
    <row r="23" spans="1:13" s="28" customFormat="1" ht="80" customHeight="1">
      <c r="A23" s="75">
        <v>12</v>
      </c>
      <c r="B23" s="62" t="s">
        <v>128</v>
      </c>
      <c r="C23" s="63" t="s">
        <v>129</v>
      </c>
      <c r="D23" s="64" t="s">
        <v>122</v>
      </c>
      <c r="E23" s="63" t="s">
        <v>130</v>
      </c>
      <c r="F23" s="76" t="s">
        <v>79</v>
      </c>
      <c r="G23" s="63" t="s">
        <v>131</v>
      </c>
      <c r="H23" s="77" t="s">
        <v>132</v>
      </c>
      <c r="I23" s="78"/>
      <c r="K23" s="28" t="s">
        <v>414</v>
      </c>
      <c r="L23" s="28" t="s">
        <v>369</v>
      </c>
    </row>
    <row r="24" spans="1:13" s="28" customFormat="1" ht="80" customHeight="1">
      <c r="A24" s="75">
        <v>13</v>
      </c>
      <c r="B24" s="62" t="s">
        <v>133</v>
      </c>
      <c r="C24" s="63" t="s">
        <v>134</v>
      </c>
      <c r="D24" s="64" t="s">
        <v>122</v>
      </c>
      <c r="E24" s="63" t="s">
        <v>135</v>
      </c>
      <c r="F24" s="76" t="s">
        <v>79</v>
      </c>
      <c r="G24" s="63" t="s">
        <v>136</v>
      </c>
      <c r="H24" s="77" t="s">
        <v>137</v>
      </c>
      <c r="I24" s="78"/>
      <c r="K24" s="28" t="s">
        <v>415</v>
      </c>
      <c r="L24" s="28" t="s">
        <v>370</v>
      </c>
    </row>
    <row r="25" spans="1:13" s="28" customFormat="1" ht="79.75" customHeight="1">
      <c r="A25" s="75">
        <v>14</v>
      </c>
      <c r="B25" s="62" t="s">
        <v>138</v>
      </c>
      <c r="C25" s="63" t="s">
        <v>139</v>
      </c>
      <c r="D25" s="64" t="s">
        <v>122</v>
      </c>
      <c r="E25" s="63" t="s">
        <v>140</v>
      </c>
      <c r="F25" s="76" t="s">
        <v>79</v>
      </c>
      <c r="G25" s="63" t="s">
        <v>141</v>
      </c>
      <c r="H25" s="77" t="s">
        <v>142</v>
      </c>
      <c r="I25" s="79"/>
      <c r="K25" s="28" t="s">
        <v>416</v>
      </c>
      <c r="L25" s="28" t="s">
        <v>371</v>
      </c>
    </row>
    <row r="26" spans="1:13" s="28" customFormat="1" ht="80" customHeight="1" thickBot="1">
      <c r="A26" s="51">
        <v>15</v>
      </c>
      <c r="B26" s="30" t="s">
        <v>143</v>
      </c>
      <c r="C26" s="31" t="s">
        <v>144</v>
      </c>
      <c r="D26" s="32" t="s">
        <v>122</v>
      </c>
      <c r="E26" s="31" t="s">
        <v>145</v>
      </c>
      <c r="F26" s="33" t="s">
        <v>79</v>
      </c>
      <c r="G26" s="31" t="s">
        <v>146</v>
      </c>
      <c r="H26" s="80" t="s">
        <v>147</v>
      </c>
      <c r="I26" s="81"/>
      <c r="K26" s="28" t="s">
        <v>417</v>
      </c>
      <c r="L26" s="28" t="s">
        <v>372</v>
      </c>
    </row>
    <row r="27" spans="1:13" s="36" customFormat="1" ht="18" customHeight="1" thickBot="1">
      <c r="A27" s="121" t="s">
        <v>148</v>
      </c>
      <c r="B27" s="122"/>
      <c r="C27" s="122"/>
      <c r="D27" s="122"/>
      <c r="E27" s="122"/>
      <c r="F27" s="122"/>
      <c r="G27" s="122"/>
      <c r="H27" s="122"/>
      <c r="I27" s="123"/>
      <c r="K27" s="28" t="s">
        <v>405</v>
      </c>
      <c r="L27" s="28" t="s">
        <v>366</v>
      </c>
    </row>
    <row r="28" spans="1:13" s="28" customFormat="1" ht="80" customHeight="1">
      <c r="A28" s="46">
        <v>16</v>
      </c>
      <c r="B28" s="22" t="s">
        <v>149</v>
      </c>
      <c r="C28" s="23" t="s">
        <v>150</v>
      </c>
      <c r="D28" s="23" t="s">
        <v>151</v>
      </c>
      <c r="E28" s="23" t="s">
        <v>152</v>
      </c>
      <c r="F28" s="72" t="s">
        <v>79</v>
      </c>
      <c r="G28" s="23" t="s">
        <v>153</v>
      </c>
      <c r="H28" s="73" t="s">
        <v>154</v>
      </c>
      <c r="I28" s="82"/>
      <c r="K28" s="28" t="s">
        <v>418</v>
      </c>
      <c r="L28" s="117" t="s">
        <v>381</v>
      </c>
    </row>
    <row r="29" spans="1:13" s="28" customFormat="1" ht="80" customHeight="1">
      <c r="A29" s="75">
        <v>17</v>
      </c>
      <c r="B29" s="62" t="s">
        <v>155</v>
      </c>
      <c r="C29" s="63" t="s">
        <v>156</v>
      </c>
      <c r="D29" s="63" t="s">
        <v>157</v>
      </c>
      <c r="E29" s="63" t="s">
        <v>158</v>
      </c>
      <c r="F29" s="76" t="s">
        <v>79</v>
      </c>
      <c r="G29" s="63" t="s">
        <v>159</v>
      </c>
      <c r="H29" s="83" t="s">
        <v>160</v>
      </c>
      <c r="I29" s="84"/>
      <c r="K29" s="28" t="s">
        <v>419</v>
      </c>
      <c r="L29" s="117" t="s">
        <v>382</v>
      </c>
    </row>
    <row r="30" spans="1:13" s="28" customFormat="1" ht="80" customHeight="1">
      <c r="A30" s="75">
        <v>18</v>
      </c>
      <c r="B30" s="62" t="s">
        <v>161</v>
      </c>
      <c r="C30" s="63" t="s">
        <v>162</v>
      </c>
      <c r="D30" s="63" t="s">
        <v>163</v>
      </c>
      <c r="E30" s="63" t="s">
        <v>164</v>
      </c>
      <c r="F30" s="76" t="s">
        <v>79</v>
      </c>
      <c r="G30" s="63" t="s">
        <v>159</v>
      </c>
      <c r="H30" s="83" t="s">
        <v>160</v>
      </c>
      <c r="I30" s="78"/>
      <c r="K30" s="28" t="s">
        <v>420</v>
      </c>
      <c r="L30" s="117" t="s">
        <v>383</v>
      </c>
    </row>
    <row r="31" spans="1:13" s="28" customFormat="1" ht="80" customHeight="1">
      <c r="A31" s="75">
        <v>19</v>
      </c>
      <c r="B31" s="62" t="s">
        <v>165</v>
      </c>
      <c r="C31" s="63" t="s">
        <v>166</v>
      </c>
      <c r="D31" s="63" t="s">
        <v>157</v>
      </c>
      <c r="E31" s="63" t="s">
        <v>164</v>
      </c>
      <c r="F31" s="76" t="s">
        <v>79</v>
      </c>
      <c r="G31" s="63" t="s">
        <v>159</v>
      </c>
      <c r="H31" s="83" t="s">
        <v>160</v>
      </c>
      <c r="I31" s="78"/>
      <c r="K31" s="28" t="s">
        <v>421</v>
      </c>
      <c r="L31" s="117" t="s">
        <v>383</v>
      </c>
    </row>
    <row r="32" spans="1:13" s="28" customFormat="1" ht="80" customHeight="1">
      <c r="A32" s="75">
        <v>20</v>
      </c>
      <c r="B32" s="62" t="s">
        <v>167</v>
      </c>
      <c r="C32" s="63" t="s">
        <v>156</v>
      </c>
      <c r="D32" s="63" t="s">
        <v>168</v>
      </c>
      <c r="E32" s="63" t="s">
        <v>169</v>
      </c>
      <c r="F32" s="76" t="s">
        <v>79</v>
      </c>
      <c r="G32" s="63" t="s">
        <v>159</v>
      </c>
      <c r="H32" s="83" t="s">
        <v>160</v>
      </c>
      <c r="I32" s="85"/>
      <c r="K32" s="28" t="s">
        <v>422</v>
      </c>
      <c r="L32" s="117" t="s">
        <v>384</v>
      </c>
    </row>
    <row r="33" spans="1:12" s="28" customFormat="1" ht="80" customHeight="1">
      <c r="A33" s="75">
        <v>21</v>
      </c>
      <c r="B33" s="62" t="s">
        <v>170</v>
      </c>
      <c r="C33" s="63" t="s">
        <v>156</v>
      </c>
      <c r="D33" s="63" t="s">
        <v>168</v>
      </c>
      <c r="E33" s="63" t="s">
        <v>171</v>
      </c>
      <c r="F33" s="76" t="s">
        <v>79</v>
      </c>
      <c r="G33" s="63" t="s">
        <v>159</v>
      </c>
      <c r="H33" s="83" t="s">
        <v>160</v>
      </c>
      <c r="I33" s="78"/>
      <c r="K33" s="28" t="s">
        <v>423</v>
      </c>
      <c r="L33" s="117" t="s">
        <v>385</v>
      </c>
    </row>
    <row r="34" spans="1:12" s="28" customFormat="1" ht="80" customHeight="1">
      <c r="A34" s="75">
        <v>22</v>
      </c>
      <c r="B34" s="62" t="s">
        <v>172</v>
      </c>
      <c r="C34" s="63" t="s">
        <v>173</v>
      </c>
      <c r="D34" s="63" t="s">
        <v>157</v>
      </c>
      <c r="E34" s="63" t="s">
        <v>174</v>
      </c>
      <c r="F34" s="76" t="s">
        <v>79</v>
      </c>
      <c r="G34" s="63" t="s">
        <v>159</v>
      </c>
      <c r="H34" s="83" t="s">
        <v>160</v>
      </c>
      <c r="I34" s="78"/>
      <c r="K34" s="28" t="s">
        <v>424</v>
      </c>
      <c r="L34" s="117" t="s">
        <v>386</v>
      </c>
    </row>
    <row r="35" spans="1:12" s="28" customFormat="1" ht="80" customHeight="1" thickBot="1">
      <c r="A35" s="75">
        <v>23</v>
      </c>
      <c r="B35" s="62" t="s">
        <v>175</v>
      </c>
      <c r="C35" s="63" t="s">
        <v>176</v>
      </c>
      <c r="D35" s="63" t="s">
        <v>163</v>
      </c>
      <c r="E35" s="63" t="s">
        <v>177</v>
      </c>
      <c r="F35" s="76" t="s">
        <v>79</v>
      </c>
      <c r="G35" s="63" t="s">
        <v>159</v>
      </c>
      <c r="H35" s="83" t="s">
        <v>160</v>
      </c>
      <c r="I35" s="78"/>
      <c r="K35" s="28" t="s">
        <v>444</v>
      </c>
      <c r="L35" s="117" t="s">
        <v>387</v>
      </c>
    </row>
    <row r="36" spans="1:12" s="58" customFormat="1" ht="18" customHeight="1" thickBot="1">
      <c r="A36" s="121" t="s">
        <v>178</v>
      </c>
      <c r="B36" s="122"/>
      <c r="C36" s="122"/>
      <c r="D36" s="122"/>
      <c r="E36" s="122"/>
      <c r="F36" s="122"/>
      <c r="G36" s="122"/>
      <c r="H36" s="122"/>
      <c r="I36" s="123"/>
      <c r="K36" s="28" t="s">
        <v>405</v>
      </c>
      <c r="L36" s="28" t="s">
        <v>366</v>
      </c>
    </row>
    <row r="37" spans="1:12" s="28" customFormat="1" ht="80" customHeight="1" thickBot="1">
      <c r="A37" s="38">
        <v>24</v>
      </c>
      <c r="B37" s="39" t="s">
        <v>179</v>
      </c>
      <c r="C37" s="40" t="s">
        <v>180</v>
      </c>
      <c r="D37" s="69" t="s">
        <v>181</v>
      </c>
      <c r="E37" s="86" t="s">
        <v>182</v>
      </c>
      <c r="F37" s="87" t="s">
        <v>183</v>
      </c>
      <c r="G37" s="40" t="s">
        <v>184</v>
      </c>
      <c r="H37" s="70" t="s">
        <v>185</v>
      </c>
      <c r="I37" s="88"/>
      <c r="K37" s="28" t="s">
        <v>425</v>
      </c>
      <c r="L37" s="117" t="s">
        <v>388</v>
      </c>
    </row>
    <row r="38" spans="1:12" s="36" customFormat="1" ht="18" customHeight="1" thickBot="1">
      <c r="A38" s="121" t="s">
        <v>186</v>
      </c>
      <c r="B38" s="122"/>
      <c r="C38" s="122"/>
      <c r="D38" s="122"/>
      <c r="E38" s="122"/>
      <c r="F38" s="122"/>
      <c r="G38" s="122"/>
      <c r="H38" s="122"/>
      <c r="I38" s="123"/>
      <c r="K38" s="28" t="s">
        <v>405</v>
      </c>
      <c r="L38" s="28" t="s">
        <v>366</v>
      </c>
    </row>
    <row r="39" spans="1:12" ht="80" customHeight="1">
      <c r="A39" s="46">
        <v>25</v>
      </c>
      <c r="B39" s="47" t="s">
        <v>187</v>
      </c>
      <c r="C39" s="26" t="s">
        <v>188</v>
      </c>
      <c r="D39" s="26" t="s">
        <v>189</v>
      </c>
      <c r="E39" s="26" t="s">
        <v>190</v>
      </c>
      <c r="F39" s="25" t="s">
        <v>183</v>
      </c>
      <c r="G39" s="26" t="s">
        <v>191</v>
      </c>
      <c r="H39" s="59" t="s">
        <v>192</v>
      </c>
      <c r="I39" s="89"/>
      <c r="K39" s="28" t="s">
        <v>426</v>
      </c>
      <c r="L39" s="28" t="s">
        <v>373</v>
      </c>
    </row>
    <row r="40" spans="1:12" ht="80" customHeight="1" thickBot="1">
      <c r="A40" s="51">
        <v>26</v>
      </c>
      <c r="B40" s="52" t="s">
        <v>193</v>
      </c>
      <c r="C40" s="54" t="s">
        <v>194</v>
      </c>
      <c r="D40" s="54" t="s">
        <v>195</v>
      </c>
      <c r="E40" s="54" t="s">
        <v>196</v>
      </c>
      <c r="F40" s="90" t="s">
        <v>183</v>
      </c>
      <c r="G40" s="54" t="s">
        <v>67</v>
      </c>
      <c r="H40" s="54" t="s">
        <v>68</v>
      </c>
      <c r="I40" s="91"/>
      <c r="K40" s="28" t="s">
        <v>427</v>
      </c>
      <c r="L40" s="28" t="s">
        <v>374</v>
      </c>
    </row>
    <row r="41" spans="1:12" ht="18" customHeight="1" thickBot="1">
      <c r="A41" s="121" t="s">
        <v>197</v>
      </c>
      <c r="B41" s="122"/>
      <c r="C41" s="122"/>
      <c r="D41" s="122"/>
      <c r="E41" s="122"/>
      <c r="F41" s="122"/>
      <c r="G41" s="122"/>
      <c r="H41" s="122"/>
      <c r="I41" s="123"/>
      <c r="K41" s="28" t="s">
        <v>405</v>
      </c>
      <c r="L41" s="28" t="s">
        <v>366</v>
      </c>
    </row>
    <row r="42" spans="1:12" ht="80" customHeight="1" thickBot="1">
      <c r="A42" s="92">
        <v>27</v>
      </c>
      <c r="B42" s="93" t="s">
        <v>198</v>
      </c>
      <c r="C42" s="94" t="s">
        <v>186</v>
      </c>
      <c r="D42" s="94" t="s">
        <v>197</v>
      </c>
      <c r="E42" s="94" t="s">
        <v>199</v>
      </c>
      <c r="F42" s="95" t="s">
        <v>79</v>
      </c>
      <c r="G42" s="94" t="s">
        <v>67</v>
      </c>
      <c r="H42" s="94" t="s">
        <v>68</v>
      </c>
      <c r="I42" s="96"/>
      <c r="K42" s="28" t="s">
        <v>428</v>
      </c>
      <c r="L42" s="28" t="s">
        <v>389</v>
      </c>
    </row>
    <row r="43" spans="1:12" ht="22" customHeight="1" thickBot="1">
      <c r="A43" s="118" t="s">
        <v>200</v>
      </c>
      <c r="B43" s="119"/>
      <c r="C43" s="119"/>
      <c r="D43" s="119"/>
      <c r="E43" s="119"/>
      <c r="F43" s="119"/>
      <c r="G43" s="119"/>
      <c r="H43" s="119"/>
      <c r="I43" s="120"/>
    </row>
  </sheetData>
  <mergeCells count="13">
    <mergeCell ref="A14:I14"/>
    <mergeCell ref="A3:I3"/>
    <mergeCell ref="A4:I4"/>
    <mergeCell ref="A6:I6"/>
    <mergeCell ref="A9:I9"/>
    <mergeCell ref="A11:I11"/>
    <mergeCell ref="A43:I43"/>
    <mergeCell ref="A19:I19"/>
    <mergeCell ref="A21:I21"/>
    <mergeCell ref="A27:I27"/>
    <mergeCell ref="A36:I36"/>
    <mergeCell ref="A38:I38"/>
    <mergeCell ref="A41:I41"/>
  </mergeCells>
  <hyperlinks>
    <hyperlink ref="H13" r:id="rId1"/>
    <hyperlink ref="H12" r:id="rId2"/>
    <hyperlink ref="H18" r:id="rId3"/>
    <hyperlink ref="H37" r:id="rId4"/>
    <hyperlink ref="H28" r:id="rId5"/>
    <hyperlink ref="H29" r:id="rId6"/>
    <hyperlink ref="H30" r:id="rId7"/>
    <hyperlink ref="H31" r:id="rId8"/>
    <hyperlink ref="H32" r:id="rId9"/>
    <hyperlink ref="H33" r:id="rId10"/>
    <hyperlink ref="H35" r:id="rId11"/>
    <hyperlink ref="H20" r:id="rId12"/>
    <hyperlink ref="H17" r:id="rId13"/>
    <hyperlink ref="H15" r:id="rId14"/>
    <hyperlink ref="H22" r:id="rId15"/>
    <hyperlink ref="H24" r:id="rId16"/>
    <hyperlink ref="H25" r:id="rId17"/>
    <hyperlink ref="H26" r:id="rId18"/>
    <hyperlink ref="H23" r:id="rId19"/>
    <hyperlink ref="H39" r:id="rId20"/>
    <hyperlink ref="H34" r:id="rId21"/>
    <hyperlink ref="H16" r:id="rId22"/>
  </hyperlinks>
  <pageMargins left="0.7" right="0.7" top="0.75" bottom="0.75" header="0.3" footer="0.3"/>
  <pageSetup paperSize="9" orientation="portrait" r:id="rId23"/>
  <drawing r:id="rId2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61"/>
  <sheetViews>
    <sheetView topLeftCell="A12" workbookViewId="0">
      <selection activeCell="D30" sqref="D30"/>
    </sheetView>
  </sheetViews>
  <sheetFormatPr defaultRowHeight="14.5"/>
  <cols>
    <col min="2" max="2" width="6.36328125" customWidth="1"/>
    <col min="3" max="3" width="43.1796875" customWidth="1"/>
    <col min="4" max="4" width="10.90625" style="9" customWidth="1"/>
  </cols>
  <sheetData>
    <row r="1" spans="2:4" ht="15" thickBot="1"/>
    <row r="2" spans="2:4" ht="18" customHeight="1" thickBot="1">
      <c r="B2" s="130" t="s">
        <v>201</v>
      </c>
      <c r="C2" s="131"/>
      <c r="D2" s="132"/>
    </row>
    <row r="3" spans="2:4" ht="18" customHeight="1" thickBot="1">
      <c r="B3" s="97" t="s">
        <v>52</v>
      </c>
      <c r="C3" s="98" t="s">
        <v>202</v>
      </c>
      <c r="D3" s="99" t="s">
        <v>203</v>
      </c>
    </row>
    <row r="4" spans="2:4" ht="18" customHeight="1">
      <c r="B4" s="21">
        <v>1</v>
      </c>
      <c r="C4" s="100" t="s">
        <v>204</v>
      </c>
      <c r="D4" s="101" t="s">
        <v>205</v>
      </c>
    </row>
    <row r="5" spans="2:4" ht="18" customHeight="1">
      <c r="B5" s="61">
        <v>2</v>
      </c>
      <c r="C5" s="102" t="s">
        <v>206</v>
      </c>
      <c r="D5" s="103" t="s">
        <v>207</v>
      </c>
    </row>
    <row r="6" spans="2:4" ht="18" customHeight="1">
      <c r="B6" s="61">
        <v>3</v>
      </c>
      <c r="C6" s="102" t="s">
        <v>208</v>
      </c>
      <c r="D6" s="103" t="s">
        <v>209</v>
      </c>
    </row>
    <row r="7" spans="2:4" ht="18" customHeight="1">
      <c r="B7" s="61">
        <v>4</v>
      </c>
      <c r="C7" s="102" t="s">
        <v>210</v>
      </c>
      <c r="D7" s="103" t="s">
        <v>211</v>
      </c>
    </row>
    <row r="8" spans="2:4" ht="18" customHeight="1">
      <c r="B8" s="61">
        <v>5</v>
      </c>
      <c r="C8" s="102" t="s">
        <v>212</v>
      </c>
      <c r="D8" s="103" t="s">
        <v>213</v>
      </c>
    </row>
    <row r="9" spans="2:4" ht="18" customHeight="1" thickBot="1">
      <c r="B9" s="29">
        <v>6</v>
      </c>
      <c r="C9" s="104" t="s">
        <v>214</v>
      </c>
      <c r="D9" s="105" t="s">
        <v>215</v>
      </c>
    </row>
    <row r="10" spans="2:4" ht="18" customHeight="1" thickBot="1">
      <c r="B10" s="133" t="s">
        <v>216</v>
      </c>
      <c r="C10" s="134"/>
      <c r="D10" s="135"/>
    </row>
    <row r="11" spans="2:4" ht="18" customHeight="1">
      <c r="B11" s="21">
        <v>7</v>
      </c>
      <c r="C11" s="100" t="s">
        <v>217</v>
      </c>
      <c r="D11" s="101" t="s">
        <v>218</v>
      </c>
    </row>
    <row r="12" spans="2:4" ht="18" customHeight="1">
      <c r="B12" s="61">
        <v>8</v>
      </c>
      <c r="C12" s="102" t="s">
        <v>219</v>
      </c>
      <c r="D12" s="103" t="s">
        <v>220</v>
      </c>
    </row>
    <row r="13" spans="2:4" ht="18" customHeight="1">
      <c r="B13" s="61">
        <v>9</v>
      </c>
      <c r="C13" s="102" t="s">
        <v>221</v>
      </c>
      <c r="D13" s="103" t="s">
        <v>222</v>
      </c>
    </row>
    <row r="14" spans="2:4" ht="18" customHeight="1">
      <c r="B14" s="61">
        <v>10</v>
      </c>
      <c r="C14" s="102" t="s">
        <v>223</v>
      </c>
      <c r="D14" s="103" t="s">
        <v>224</v>
      </c>
    </row>
    <row r="15" spans="2:4" ht="18" customHeight="1">
      <c r="B15" s="61">
        <v>11</v>
      </c>
      <c r="C15" s="102" t="s">
        <v>225</v>
      </c>
      <c r="D15" s="103" t="s">
        <v>226</v>
      </c>
    </row>
    <row r="16" spans="2:4" ht="18" customHeight="1">
      <c r="B16" s="61">
        <v>12</v>
      </c>
      <c r="C16" s="102" t="s">
        <v>227</v>
      </c>
      <c r="D16" s="103" t="s">
        <v>228</v>
      </c>
    </row>
    <row r="17" spans="2:4" ht="18" customHeight="1">
      <c r="B17" s="61">
        <v>13</v>
      </c>
      <c r="C17" s="102" t="s">
        <v>229</v>
      </c>
      <c r="D17" s="103" t="s">
        <v>230</v>
      </c>
    </row>
    <row r="18" spans="2:4" ht="18" customHeight="1">
      <c r="B18" s="61">
        <v>14</v>
      </c>
      <c r="C18" s="102" t="s">
        <v>231</v>
      </c>
      <c r="D18" s="103" t="s">
        <v>232</v>
      </c>
    </row>
    <row r="19" spans="2:4" ht="18" customHeight="1" thickBot="1">
      <c r="B19" s="29">
        <v>15</v>
      </c>
      <c r="C19" s="104" t="s">
        <v>233</v>
      </c>
      <c r="D19" s="105" t="s">
        <v>234</v>
      </c>
    </row>
    <row r="20" spans="2:4" ht="18" customHeight="1" thickBot="1">
      <c r="B20" s="133" t="s">
        <v>235</v>
      </c>
      <c r="C20" s="136"/>
      <c r="D20" s="137"/>
    </row>
    <row r="21" spans="2:4" ht="18" customHeight="1">
      <c r="B21" s="21">
        <v>16</v>
      </c>
      <c r="C21" s="100" t="s">
        <v>236</v>
      </c>
      <c r="D21" s="101" t="s">
        <v>237</v>
      </c>
    </row>
    <row r="22" spans="2:4" ht="18" customHeight="1">
      <c r="B22" s="61">
        <v>17</v>
      </c>
      <c r="C22" s="102" t="s">
        <v>238</v>
      </c>
      <c r="D22" s="103" t="s">
        <v>239</v>
      </c>
    </row>
    <row r="23" spans="2:4" ht="18" customHeight="1">
      <c r="B23" s="21">
        <v>18</v>
      </c>
      <c r="C23" s="102" t="s">
        <v>240</v>
      </c>
      <c r="D23" s="103" t="s">
        <v>241</v>
      </c>
    </row>
    <row r="24" spans="2:4" ht="18" customHeight="1">
      <c r="B24" s="61">
        <v>19</v>
      </c>
      <c r="C24" s="102" t="s">
        <v>242</v>
      </c>
      <c r="D24" s="103" t="s">
        <v>243</v>
      </c>
    </row>
    <row r="25" spans="2:4" ht="18" customHeight="1">
      <c r="B25" s="21">
        <v>20</v>
      </c>
      <c r="C25" s="102" t="s">
        <v>244</v>
      </c>
      <c r="D25" s="103" t="s">
        <v>245</v>
      </c>
    </row>
    <row r="26" spans="2:4" ht="18" customHeight="1">
      <c r="B26" s="61">
        <v>21</v>
      </c>
      <c r="C26" s="102" t="s">
        <v>246</v>
      </c>
      <c r="D26" s="103" t="s">
        <v>247</v>
      </c>
    </row>
    <row r="27" spans="2:4" ht="18" customHeight="1">
      <c r="B27" s="21">
        <v>22</v>
      </c>
      <c r="C27" s="102" t="s">
        <v>248</v>
      </c>
      <c r="D27" s="103" t="s">
        <v>249</v>
      </c>
    </row>
    <row r="28" spans="2:4" ht="18" customHeight="1">
      <c r="B28" s="61">
        <v>23</v>
      </c>
      <c r="C28" s="102" t="s">
        <v>250</v>
      </c>
      <c r="D28" s="103" t="s">
        <v>251</v>
      </c>
    </row>
    <row r="29" spans="2:4" ht="18" customHeight="1">
      <c r="B29" s="21">
        <v>24</v>
      </c>
      <c r="C29" s="102" t="s">
        <v>252</v>
      </c>
      <c r="D29" s="103" t="s">
        <v>253</v>
      </c>
    </row>
    <row r="30" spans="2:4" ht="18" customHeight="1" thickBot="1">
      <c r="B30" s="61">
        <v>25</v>
      </c>
      <c r="C30" s="104" t="s">
        <v>254</v>
      </c>
      <c r="D30" s="105" t="s">
        <v>255</v>
      </c>
    </row>
    <row r="31" spans="2:4" ht="18" customHeight="1" thickBot="1">
      <c r="B31" s="138" t="s">
        <v>256</v>
      </c>
      <c r="C31" s="139"/>
      <c r="D31" s="140"/>
    </row>
    <row r="32" spans="2:4" ht="18" customHeight="1">
      <c r="B32" s="21">
        <v>26</v>
      </c>
      <c r="C32" s="100" t="s">
        <v>257</v>
      </c>
      <c r="D32" s="106" t="s">
        <v>258</v>
      </c>
    </row>
    <row r="33" spans="2:4" ht="18" customHeight="1">
      <c r="B33" s="61">
        <v>27</v>
      </c>
      <c r="C33" s="102" t="s">
        <v>259</v>
      </c>
      <c r="D33" s="107" t="s">
        <v>260</v>
      </c>
    </row>
    <row r="34" spans="2:4" ht="18" customHeight="1">
      <c r="B34" s="21">
        <v>28</v>
      </c>
      <c r="C34" s="102" t="s">
        <v>261</v>
      </c>
      <c r="D34" s="107" t="s">
        <v>262</v>
      </c>
    </row>
    <row r="35" spans="2:4" ht="18" customHeight="1">
      <c r="B35" s="61">
        <v>29</v>
      </c>
      <c r="C35" s="102" t="s">
        <v>263</v>
      </c>
      <c r="D35" s="107" t="s">
        <v>264</v>
      </c>
    </row>
    <row r="36" spans="2:4" ht="18" customHeight="1">
      <c r="B36" s="21">
        <v>30</v>
      </c>
      <c r="C36" s="102" t="s">
        <v>265</v>
      </c>
      <c r="D36" s="107" t="s">
        <v>266</v>
      </c>
    </row>
    <row r="37" spans="2:4" ht="18" customHeight="1">
      <c r="B37" s="61">
        <v>31</v>
      </c>
      <c r="C37" s="102" t="s">
        <v>267</v>
      </c>
      <c r="D37" s="107" t="s">
        <v>268</v>
      </c>
    </row>
    <row r="38" spans="2:4" ht="18" customHeight="1">
      <c r="B38" s="21">
        <v>32</v>
      </c>
      <c r="C38" s="102" t="s">
        <v>269</v>
      </c>
      <c r="D38" s="107" t="s">
        <v>270</v>
      </c>
    </row>
    <row r="39" spans="2:4" ht="18" customHeight="1">
      <c r="B39" s="61">
        <v>33</v>
      </c>
      <c r="C39" s="102" t="s">
        <v>271</v>
      </c>
      <c r="D39" s="107" t="s">
        <v>272</v>
      </c>
    </row>
    <row r="40" spans="2:4" ht="18" customHeight="1">
      <c r="B40" s="21">
        <v>34</v>
      </c>
      <c r="C40" s="102" t="s">
        <v>273</v>
      </c>
      <c r="D40" s="107" t="s">
        <v>274</v>
      </c>
    </row>
    <row r="41" spans="2:4" ht="18" customHeight="1">
      <c r="B41" s="61">
        <v>35</v>
      </c>
      <c r="C41" s="102" t="s">
        <v>275</v>
      </c>
      <c r="D41" s="107" t="s">
        <v>276</v>
      </c>
    </row>
    <row r="42" spans="2:4" ht="18" customHeight="1">
      <c r="B42" s="21">
        <v>36</v>
      </c>
      <c r="C42" s="102" t="s">
        <v>277</v>
      </c>
      <c r="D42" s="107" t="s">
        <v>278</v>
      </c>
    </row>
    <row r="43" spans="2:4" ht="18" customHeight="1">
      <c r="B43" s="61">
        <v>37</v>
      </c>
      <c r="C43" s="102" t="s">
        <v>279</v>
      </c>
      <c r="D43" s="107" t="s">
        <v>280</v>
      </c>
    </row>
    <row r="44" spans="2:4" ht="18" customHeight="1">
      <c r="B44" s="21">
        <v>38</v>
      </c>
      <c r="C44" s="102" t="s">
        <v>281</v>
      </c>
      <c r="D44" s="107" t="s">
        <v>282</v>
      </c>
    </row>
    <row r="45" spans="2:4" ht="18" customHeight="1">
      <c r="B45" s="61">
        <v>39</v>
      </c>
      <c r="C45" s="102" t="s">
        <v>283</v>
      </c>
      <c r="D45" s="107" t="s">
        <v>284</v>
      </c>
    </row>
    <row r="46" spans="2:4" ht="18" customHeight="1">
      <c r="B46" s="21">
        <v>40</v>
      </c>
      <c r="C46" s="102" t="s">
        <v>285</v>
      </c>
      <c r="D46" s="107" t="s">
        <v>286</v>
      </c>
    </row>
    <row r="47" spans="2:4" ht="18" customHeight="1">
      <c r="B47" s="61">
        <v>41</v>
      </c>
      <c r="C47" s="102" t="s">
        <v>287</v>
      </c>
      <c r="D47" s="107" t="s">
        <v>288</v>
      </c>
    </row>
    <row r="48" spans="2:4" ht="18" customHeight="1">
      <c r="B48" s="21">
        <v>42</v>
      </c>
      <c r="C48" s="102" t="s">
        <v>289</v>
      </c>
      <c r="D48" s="107" t="s">
        <v>290</v>
      </c>
    </row>
    <row r="49" spans="2:4" ht="18" customHeight="1">
      <c r="B49" s="61">
        <v>43</v>
      </c>
      <c r="C49" s="102" t="s">
        <v>291</v>
      </c>
      <c r="D49" s="107" t="s">
        <v>292</v>
      </c>
    </row>
    <row r="50" spans="2:4" ht="18" customHeight="1">
      <c r="B50" s="21">
        <v>44</v>
      </c>
      <c r="C50" s="102" t="s">
        <v>293</v>
      </c>
      <c r="D50" s="107" t="s">
        <v>294</v>
      </c>
    </row>
    <row r="51" spans="2:4" ht="18" customHeight="1">
      <c r="B51" s="61">
        <v>45</v>
      </c>
      <c r="C51" s="102" t="s">
        <v>295</v>
      </c>
      <c r="D51" s="107" t="s">
        <v>296</v>
      </c>
    </row>
    <row r="52" spans="2:4" ht="18" customHeight="1">
      <c r="B52" s="21">
        <v>46</v>
      </c>
      <c r="C52" s="102" t="s">
        <v>297</v>
      </c>
      <c r="D52" s="107" t="s">
        <v>298</v>
      </c>
    </row>
    <row r="53" spans="2:4" ht="18" customHeight="1">
      <c r="B53" s="61">
        <v>47</v>
      </c>
      <c r="C53" s="102" t="s">
        <v>299</v>
      </c>
      <c r="D53" s="107" t="s">
        <v>300</v>
      </c>
    </row>
    <row r="54" spans="2:4" ht="18" customHeight="1">
      <c r="B54" s="21">
        <v>48</v>
      </c>
      <c r="C54" s="102" t="s">
        <v>301</v>
      </c>
      <c r="D54" s="107" t="s">
        <v>302</v>
      </c>
    </row>
    <row r="55" spans="2:4" ht="18" customHeight="1">
      <c r="B55" s="61">
        <v>49</v>
      </c>
      <c r="C55" s="102" t="s">
        <v>303</v>
      </c>
      <c r="D55" s="107" t="s">
        <v>304</v>
      </c>
    </row>
    <row r="56" spans="2:4" ht="18" customHeight="1">
      <c r="B56" s="21">
        <v>50</v>
      </c>
      <c r="C56" s="102" t="s">
        <v>305</v>
      </c>
      <c r="D56" s="107" t="s">
        <v>306</v>
      </c>
    </row>
    <row r="57" spans="2:4" ht="18" customHeight="1">
      <c r="B57" s="61">
        <v>51</v>
      </c>
      <c r="C57" s="102" t="s">
        <v>307</v>
      </c>
      <c r="D57" s="107" t="s">
        <v>308</v>
      </c>
    </row>
    <row r="58" spans="2:4" ht="18" customHeight="1">
      <c r="B58" s="21">
        <v>52</v>
      </c>
      <c r="C58" s="102" t="s">
        <v>309</v>
      </c>
      <c r="D58" s="107" t="s">
        <v>310</v>
      </c>
    </row>
    <row r="59" spans="2:4" ht="18" customHeight="1">
      <c r="B59" s="61">
        <v>53</v>
      </c>
      <c r="C59" s="102" t="s">
        <v>311</v>
      </c>
      <c r="D59" s="107" t="s">
        <v>312</v>
      </c>
    </row>
    <row r="60" spans="2:4" ht="18" customHeight="1">
      <c r="B60" s="21">
        <v>54</v>
      </c>
      <c r="C60" s="102" t="s">
        <v>313</v>
      </c>
      <c r="D60" s="107" t="s">
        <v>314</v>
      </c>
    </row>
    <row r="61" spans="2:4" ht="18" customHeight="1" thickBot="1">
      <c r="B61" s="108">
        <v>55</v>
      </c>
      <c r="C61" s="109" t="s">
        <v>315</v>
      </c>
      <c r="D61" s="110" t="s">
        <v>316</v>
      </c>
    </row>
  </sheetData>
  <mergeCells count="4">
    <mergeCell ref="B2:D2"/>
    <mergeCell ref="B10:D10"/>
    <mergeCell ref="B20:D20"/>
    <mergeCell ref="B31:D3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8"/>
  <sheetViews>
    <sheetView tabSelected="1" topLeftCell="A8" workbookViewId="0">
      <selection activeCell="G27" sqref="G27"/>
    </sheetView>
  </sheetViews>
  <sheetFormatPr defaultRowHeight="14.5"/>
  <cols>
    <col min="3" max="3" width="24.90625" customWidth="1"/>
    <col min="4" max="4" width="23.08984375" customWidth="1"/>
  </cols>
  <sheetData>
    <row r="2" spans="2:7" ht="15" thickBot="1"/>
    <row r="3" spans="2:7" ht="18" customHeight="1" thickBot="1">
      <c r="B3" s="141" t="s">
        <v>214</v>
      </c>
      <c r="C3" s="142"/>
      <c r="D3" s="143"/>
    </row>
    <row r="4" spans="2:7" ht="18" customHeight="1" thickBot="1">
      <c r="B4" s="97" t="s">
        <v>53</v>
      </c>
      <c r="C4" s="111" t="s">
        <v>317</v>
      </c>
      <c r="D4" s="112" t="s">
        <v>318</v>
      </c>
    </row>
    <row r="5" spans="2:7" ht="18" customHeight="1">
      <c r="B5" s="21" t="s">
        <v>319</v>
      </c>
      <c r="C5" s="100" t="s">
        <v>320</v>
      </c>
      <c r="D5" s="113" t="s">
        <v>471</v>
      </c>
      <c r="G5" t="s">
        <v>447</v>
      </c>
    </row>
    <row r="6" spans="2:7" ht="18" customHeight="1">
      <c r="B6" s="61" t="s">
        <v>321</v>
      </c>
      <c r="C6" s="102" t="s">
        <v>322</v>
      </c>
      <c r="D6" s="114" t="s">
        <v>323</v>
      </c>
      <c r="G6" t="s">
        <v>448</v>
      </c>
    </row>
    <row r="7" spans="2:7" ht="18" customHeight="1">
      <c r="B7" s="61" t="s">
        <v>324</v>
      </c>
      <c r="C7" s="102" t="s">
        <v>325</v>
      </c>
      <c r="D7" s="114" t="s">
        <v>268</v>
      </c>
      <c r="G7" t="s">
        <v>449</v>
      </c>
    </row>
    <row r="8" spans="2:7" ht="18" customHeight="1">
      <c r="B8" s="61" t="s">
        <v>326</v>
      </c>
      <c r="C8" s="102" t="s">
        <v>180</v>
      </c>
      <c r="D8" s="114" t="s">
        <v>270</v>
      </c>
      <c r="G8" t="s">
        <v>450</v>
      </c>
    </row>
    <row r="9" spans="2:7" ht="18" customHeight="1">
      <c r="B9" s="61" t="s">
        <v>327</v>
      </c>
      <c r="C9" s="102" t="s">
        <v>328</v>
      </c>
      <c r="D9" s="114" t="s">
        <v>272</v>
      </c>
      <c r="G9" t="s">
        <v>451</v>
      </c>
    </row>
    <row r="10" spans="2:7" ht="18" customHeight="1">
      <c r="B10" s="61" t="s">
        <v>329</v>
      </c>
      <c r="C10" s="102" t="s">
        <v>330</v>
      </c>
      <c r="D10" s="114" t="s">
        <v>274</v>
      </c>
      <c r="G10" t="s">
        <v>452</v>
      </c>
    </row>
    <row r="11" spans="2:7" ht="18" customHeight="1">
      <c r="B11" s="61" t="s">
        <v>331</v>
      </c>
      <c r="C11" s="102" t="s">
        <v>332</v>
      </c>
      <c r="D11" s="114" t="s">
        <v>276</v>
      </c>
      <c r="G11" t="s">
        <v>453</v>
      </c>
    </row>
    <row r="12" spans="2:7" ht="18" customHeight="1">
      <c r="B12" s="61" t="s">
        <v>333</v>
      </c>
      <c r="C12" s="102" t="s">
        <v>334</v>
      </c>
      <c r="D12" s="114" t="s">
        <v>278</v>
      </c>
      <c r="G12" t="s">
        <v>454</v>
      </c>
    </row>
    <row r="13" spans="2:7" ht="18" customHeight="1">
      <c r="B13" s="61" t="s">
        <v>335</v>
      </c>
      <c r="C13" s="102" t="s">
        <v>336</v>
      </c>
      <c r="D13" s="114" t="s">
        <v>280</v>
      </c>
      <c r="G13" t="s">
        <v>455</v>
      </c>
    </row>
    <row r="14" spans="2:7" ht="18" customHeight="1">
      <c r="B14" s="61" t="s">
        <v>337</v>
      </c>
      <c r="C14" s="102" t="s">
        <v>338</v>
      </c>
      <c r="D14" s="114" t="s">
        <v>282</v>
      </c>
      <c r="G14" t="s">
        <v>456</v>
      </c>
    </row>
    <row r="15" spans="2:7" ht="18" customHeight="1">
      <c r="B15" s="61" t="s">
        <v>339</v>
      </c>
      <c r="C15" s="102" t="s">
        <v>340</v>
      </c>
      <c r="D15" s="114" t="s">
        <v>284</v>
      </c>
      <c r="G15" t="s">
        <v>457</v>
      </c>
    </row>
    <row r="16" spans="2:7" ht="18" customHeight="1">
      <c r="B16" s="61" t="s">
        <v>341</v>
      </c>
      <c r="C16" s="102" t="s">
        <v>342</v>
      </c>
      <c r="D16" s="114" t="s">
        <v>286</v>
      </c>
      <c r="G16" t="s">
        <v>458</v>
      </c>
    </row>
    <row r="17" spans="2:7" ht="18" customHeight="1">
      <c r="B17" s="61" t="s">
        <v>343</v>
      </c>
      <c r="C17" s="102" t="s">
        <v>344</v>
      </c>
      <c r="D17" s="114" t="s">
        <v>288</v>
      </c>
      <c r="G17" t="s">
        <v>459</v>
      </c>
    </row>
    <row r="18" spans="2:7" ht="18" customHeight="1">
      <c r="B18" s="61" t="s">
        <v>345</v>
      </c>
      <c r="C18" s="102" t="s">
        <v>346</v>
      </c>
      <c r="D18" s="114" t="s">
        <v>290</v>
      </c>
      <c r="G18" t="s">
        <v>460</v>
      </c>
    </row>
    <row r="19" spans="2:7" ht="18" customHeight="1">
      <c r="B19" s="61" t="s">
        <v>347</v>
      </c>
      <c r="C19" s="102" t="s">
        <v>348</v>
      </c>
      <c r="D19" s="114" t="s">
        <v>292</v>
      </c>
      <c r="G19" t="s">
        <v>461</v>
      </c>
    </row>
    <row r="20" spans="2:7" ht="18" customHeight="1">
      <c r="B20" s="61" t="s">
        <v>349</v>
      </c>
      <c r="C20" s="102" t="s">
        <v>350</v>
      </c>
      <c r="D20" s="114" t="s">
        <v>392</v>
      </c>
      <c r="G20" t="s">
        <v>462</v>
      </c>
    </row>
    <row r="21" spans="2:7" ht="18" customHeight="1">
      <c r="B21" s="61" t="s">
        <v>351</v>
      </c>
      <c r="C21" s="102" t="s">
        <v>352</v>
      </c>
      <c r="D21" s="114" t="s">
        <v>393</v>
      </c>
      <c r="G21" t="s">
        <v>463</v>
      </c>
    </row>
    <row r="22" spans="2:7" ht="30" customHeight="1">
      <c r="B22" s="61" t="s">
        <v>353</v>
      </c>
      <c r="C22" s="115" t="s">
        <v>354</v>
      </c>
      <c r="D22" s="114" t="s">
        <v>472</v>
      </c>
      <c r="G22" t="s">
        <v>464</v>
      </c>
    </row>
    <row r="23" spans="2:7" ht="18" customHeight="1">
      <c r="B23" s="61" t="s">
        <v>355</v>
      </c>
      <c r="C23" s="102" t="s">
        <v>356</v>
      </c>
      <c r="D23" s="114" t="s">
        <v>308</v>
      </c>
      <c r="G23" t="s">
        <v>465</v>
      </c>
    </row>
    <row r="24" spans="2:7" ht="18" customHeight="1">
      <c r="B24" s="61" t="s">
        <v>357</v>
      </c>
      <c r="C24" s="102" t="s">
        <v>358</v>
      </c>
      <c r="D24" s="114" t="s">
        <v>310</v>
      </c>
      <c r="G24" t="s">
        <v>466</v>
      </c>
    </row>
    <row r="25" spans="2:7" ht="18" customHeight="1">
      <c r="B25" s="61" t="s">
        <v>359</v>
      </c>
      <c r="C25" s="102" t="s">
        <v>360</v>
      </c>
      <c r="D25" s="114" t="s">
        <v>312</v>
      </c>
      <c r="G25" t="s">
        <v>467</v>
      </c>
    </row>
    <row r="26" spans="2:7" ht="18" customHeight="1">
      <c r="B26" s="61" t="s">
        <v>361</v>
      </c>
      <c r="C26" s="102" t="s">
        <v>362</v>
      </c>
      <c r="D26" s="114" t="s">
        <v>314</v>
      </c>
      <c r="G26" t="s">
        <v>468</v>
      </c>
    </row>
    <row r="27" spans="2:7" ht="18" customHeight="1" thickBot="1">
      <c r="B27" s="108" t="s">
        <v>363</v>
      </c>
      <c r="C27" s="109" t="s">
        <v>364</v>
      </c>
      <c r="D27" s="116" t="s">
        <v>316</v>
      </c>
      <c r="G27" t="s">
        <v>469</v>
      </c>
    </row>
    <row r="28" spans="2:7" ht="18" customHeight="1"/>
  </sheetData>
  <mergeCells count="1">
    <mergeCell ref="B3:D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Civil</vt:lpstr>
      <vt:lpstr>FINISHES</vt:lpstr>
      <vt:lpstr>LIST OF DWG</vt:lpstr>
      <vt:lpstr>DWG SCHEDULE</vt:lpstr>
      <vt:lpstr>FINISHES!Print_Area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SAFALSOFT13</dc:creator>
  <cp:lastModifiedBy>Smrutika Thoti</cp:lastModifiedBy>
  <dcterms:created xsi:type="dcterms:W3CDTF">2023-11-06T09:38:50Z</dcterms:created>
  <dcterms:modified xsi:type="dcterms:W3CDTF">2024-02-15T10:17:12Z</dcterms:modified>
</cp:coreProperties>
</file>