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267FFCB7-D03D-4677-92E4-A179721B5761}" xr6:coauthVersionLast="47" xr6:coauthVersionMax="47" xr10:uidLastSave="{00000000-0000-0000-0000-000000000000}"/>
  <bookViews>
    <workbookView xWindow="-108" yWindow="-108" windowWidth="23256" windowHeight="12456" tabRatio="687" xr2:uid="{00000000-000D-0000-FFFF-FFFF00000000}"/>
  </bookViews>
  <sheets>
    <sheet name="Summary" sheetId="9" r:id="rId1"/>
    <sheet name="CIVIL BOQ" sheetId="12" r:id="rId2"/>
    <sheet name="Plumbing" sheetId="10" r:id="rId3"/>
    <sheet name="Sprinkler" sheetId="11" r:id="rId4"/>
    <sheet name="Electrical" sheetId="2" r:id="rId5"/>
    <sheet name="Panels" sheetId="3" r:id="rId6"/>
  </sheets>
  <externalReferences>
    <externalReference r:id="rId7"/>
  </externalReferences>
  <definedNames>
    <definedName name="_xlnm.Print_Area" localSheetId="2">Plumbing!$A$1:$H$189</definedName>
  </definedNames>
  <calcPr calcId="191029"/>
</workbook>
</file>

<file path=xl/calcChain.xml><?xml version="1.0" encoding="utf-8"?>
<calcChain xmlns="http://schemas.openxmlformats.org/spreadsheetml/2006/main">
  <c r="C11" i="9" l="1"/>
  <c r="C10" i="9"/>
  <c r="C9" i="9"/>
  <c r="C7" i="9"/>
  <c r="C6" i="9"/>
  <c r="G114" i="12"/>
  <c r="G113" i="12"/>
  <c r="G112" i="12"/>
  <c r="G111" i="12"/>
  <c r="G110" i="12"/>
  <c r="G109" i="12"/>
  <c r="G108" i="12"/>
  <c r="G107" i="12"/>
  <c r="G106" i="12"/>
  <c r="G105" i="12"/>
  <c r="G104" i="12"/>
  <c r="G103"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115" i="12" s="1"/>
  <c r="G5" i="12"/>
  <c r="F30" i="11" l="1"/>
  <c r="F27" i="11"/>
  <c r="F26" i="11"/>
  <c r="F25" i="11"/>
  <c r="F24" i="11"/>
  <c r="F21" i="11"/>
  <c r="F18" i="11"/>
  <c r="F17" i="11"/>
  <c r="F16" i="11"/>
  <c r="F13" i="11"/>
  <c r="F12" i="11"/>
  <c r="F11" i="11"/>
  <c r="F10" i="11"/>
  <c r="F9" i="11"/>
  <c r="F8" i="11"/>
  <c r="F7" i="11"/>
  <c r="F6" i="11"/>
  <c r="F60" i="11" s="1"/>
  <c r="A2" i="11"/>
  <c r="G188" i="10"/>
  <c r="G187" i="10"/>
  <c r="G186" i="10"/>
  <c r="G185" i="10"/>
  <c r="G184" i="10"/>
  <c r="G183" i="10"/>
  <c r="G182" i="10"/>
  <c r="G181" i="10"/>
  <c r="G180" i="10"/>
  <c r="G179" i="10"/>
  <c r="G178" i="10"/>
  <c r="G177" i="10"/>
  <c r="G176" i="10"/>
  <c r="G175" i="10"/>
  <c r="G174" i="10"/>
  <c r="G173" i="10"/>
  <c r="G172" i="10"/>
  <c r="G171" i="10"/>
  <c r="G170" i="10"/>
  <c r="G169" i="10"/>
  <c r="G168" i="10"/>
  <c r="G167" i="10"/>
  <c r="G165" i="10"/>
  <c r="G164" i="10"/>
  <c r="G163" i="10"/>
  <c r="G162" i="10"/>
  <c r="G161" i="10"/>
  <c r="G160" i="10"/>
  <c r="G159" i="10"/>
  <c r="G158" i="10"/>
  <c r="G157"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5" i="10"/>
  <c r="G84" i="10"/>
  <c r="G83" i="10"/>
  <c r="G82" i="10"/>
  <c r="G81" i="10"/>
  <c r="G80" i="10"/>
  <c r="G79" i="10"/>
  <c r="G78" i="10"/>
  <c r="G75" i="10"/>
  <c r="G74"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1" i="10"/>
  <c r="G10" i="10"/>
  <c r="G9" i="10"/>
  <c r="G8" i="10"/>
  <c r="G189" i="10" s="1"/>
  <c r="G7" i="10"/>
  <c r="B2" i="10"/>
  <c r="F7" i="3" l="1"/>
  <c r="F6" i="3" l="1"/>
  <c r="B2" i="3" l="1"/>
  <c r="F9" i="3" l="1"/>
  <c r="F171" i="2"/>
  <c r="F7" i="2"/>
  <c r="F120" i="2" l="1"/>
  <c r="F96" i="2"/>
  <c r="F83" i="2"/>
  <c r="F213" i="2"/>
  <c r="F212" i="2"/>
  <c r="F211" i="2"/>
  <c r="F210" i="2"/>
  <c r="F207" i="2"/>
  <c r="F198" i="2"/>
  <c r="F197" i="2"/>
  <c r="F196" i="2"/>
  <c r="F195" i="2"/>
  <c r="F194" i="2"/>
  <c r="F193" i="2"/>
  <c r="F192" i="2"/>
  <c r="F189" i="2"/>
  <c r="F177" i="2"/>
  <c r="F176" i="2"/>
  <c r="F167" i="2"/>
  <c r="F156" i="2"/>
  <c r="F154" i="2"/>
  <c r="F147" i="2"/>
  <c r="F146" i="2"/>
  <c r="F136" i="2"/>
  <c r="F134" i="2"/>
  <c r="F124" i="2"/>
  <c r="F119" i="2"/>
  <c r="F118" i="2"/>
  <c r="F114" i="2"/>
  <c r="F113" i="2"/>
  <c r="F105" i="2"/>
  <c r="F104" i="2"/>
  <c r="F103" i="2"/>
  <c r="F102" i="2"/>
  <c r="F101" i="2"/>
  <c r="F100" i="2"/>
  <c r="F89" i="2"/>
  <c r="F88" i="2"/>
  <c r="F79" i="2"/>
  <c r="F78" i="2"/>
  <c r="F77" i="2"/>
  <c r="F76" i="2"/>
  <c r="F75" i="2"/>
  <c r="F71" i="2"/>
  <c r="F52" i="2"/>
  <c r="F51" i="2"/>
  <c r="F49" i="2"/>
  <c r="F48" i="2"/>
  <c r="F47" i="2"/>
  <c r="F46" i="2"/>
  <c r="F45" i="2"/>
  <c r="F44" i="2"/>
  <c r="F43" i="2"/>
  <c r="F42" i="2"/>
  <c r="F41" i="2"/>
  <c r="F40" i="2"/>
  <c r="F39" i="2"/>
  <c r="F38" i="2"/>
  <c r="F37" i="2"/>
  <c r="F36" i="2"/>
  <c r="F34" i="2"/>
  <c r="F33" i="2"/>
  <c r="F32" i="2"/>
  <c r="F31" i="2"/>
  <c r="F30" i="2"/>
  <c r="F29" i="2"/>
  <c r="F28" i="2"/>
  <c r="F27" i="2"/>
  <c r="F26" i="2"/>
  <c r="F25" i="2"/>
  <c r="F24" i="2"/>
  <c r="F23" i="2"/>
  <c r="F22" i="2"/>
  <c r="F21" i="2"/>
  <c r="F20" i="2"/>
  <c r="F19" i="2"/>
  <c r="F18" i="2"/>
  <c r="F17" i="2"/>
  <c r="F16" i="2"/>
  <c r="F15" i="2"/>
  <c r="F14" i="2"/>
  <c r="F13" i="2"/>
  <c r="F12" i="2"/>
  <c r="F11" i="2"/>
  <c r="F10" i="2"/>
  <c r="F9" i="2"/>
  <c r="F8" i="2"/>
  <c r="F145" i="2" l="1"/>
  <c r="F209" i="2"/>
  <c r="F208" i="2"/>
  <c r="F206" i="2"/>
  <c r="F205" i="2"/>
  <c r="F204" i="2"/>
  <c r="F203" i="2"/>
  <c r="F202" i="2"/>
  <c r="F201" i="2"/>
  <c r="F200" i="2"/>
  <c r="F199" i="2"/>
  <c r="F191" i="2"/>
  <c r="F190" i="2"/>
  <c r="F188" i="2"/>
  <c r="F187" i="2"/>
  <c r="F186" i="2"/>
  <c r="F185" i="2"/>
  <c r="F184" i="2"/>
  <c r="F183" i="2"/>
  <c r="F182" i="2"/>
  <c r="F181" i="2"/>
  <c r="F180" i="2"/>
  <c r="F179" i="2"/>
  <c r="F178" i="2"/>
  <c r="F175" i="2"/>
  <c r="F174" i="2"/>
  <c r="F173" i="2"/>
  <c r="F172" i="2"/>
  <c r="F170" i="2"/>
  <c r="F169" i="2"/>
  <c r="F168" i="2"/>
  <c r="F166" i="2"/>
  <c r="F165" i="2"/>
  <c r="F164" i="2"/>
  <c r="F163" i="2"/>
  <c r="F162" i="2"/>
  <c r="F161" i="2"/>
  <c r="F160" i="2"/>
  <c r="F159" i="2"/>
  <c r="F158" i="2"/>
  <c r="F157" i="2"/>
  <c r="F155" i="2"/>
  <c r="F153" i="2"/>
  <c r="F152" i="2"/>
  <c r="F151" i="2"/>
  <c r="F150" i="2"/>
  <c r="F149" i="2"/>
  <c r="F148" i="2"/>
  <c r="F144" i="2"/>
  <c r="F143" i="2"/>
  <c r="F142" i="2"/>
  <c r="F141" i="2"/>
  <c r="F140" i="2"/>
  <c r="F139" i="2"/>
  <c r="F138" i="2"/>
  <c r="F137" i="2"/>
  <c r="F135" i="2"/>
  <c r="F133" i="2"/>
  <c r="F132" i="2"/>
  <c r="F131" i="2"/>
  <c r="F130" i="2"/>
  <c r="F129" i="2"/>
  <c r="F128" i="2"/>
  <c r="F127" i="2"/>
  <c r="F126" i="2"/>
  <c r="F125" i="2"/>
  <c r="F123" i="2"/>
  <c r="F122" i="2"/>
  <c r="F121" i="2"/>
  <c r="F117" i="2"/>
  <c r="F116" i="2"/>
  <c r="F115" i="2"/>
  <c r="F112" i="2"/>
  <c r="F111" i="2"/>
  <c r="F110" i="2"/>
  <c r="F109" i="2"/>
  <c r="F108" i="2"/>
  <c r="F107" i="2"/>
  <c r="F106" i="2"/>
  <c r="F99" i="2"/>
  <c r="F98" i="2"/>
  <c r="F97" i="2"/>
  <c r="F95" i="2"/>
  <c r="F94" i="2"/>
  <c r="F93" i="2"/>
  <c r="F92" i="2"/>
  <c r="F91" i="2"/>
  <c r="F90" i="2"/>
  <c r="F87" i="2"/>
  <c r="F86" i="2"/>
  <c r="F85" i="2"/>
  <c r="F84" i="2"/>
  <c r="F82" i="2"/>
  <c r="F81" i="2"/>
  <c r="F80" i="2"/>
  <c r="F74" i="2"/>
  <c r="F73" i="2"/>
  <c r="F70" i="2"/>
  <c r="F69" i="2"/>
  <c r="F68" i="2"/>
  <c r="F67" i="2"/>
  <c r="F66" i="2"/>
  <c r="F65" i="2"/>
  <c r="F64" i="2"/>
  <c r="F63" i="2"/>
  <c r="F62" i="2"/>
  <c r="F61" i="2"/>
  <c r="F60" i="2"/>
  <c r="F59" i="2"/>
  <c r="F58" i="2"/>
  <c r="F56" i="2"/>
  <c r="F55" i="2"/>
  <c r="F54" i="2"/>
  <c r="F53" i="2"/>
  <c r="F214" i="2" l="1"/>
  <c r="C12" i="9" l="1"/>
  <c r="C14" i="9" s="1"/>
  <c r="C13" i="9" l="1"/>
  <c r="C15" i="9" s="1"/>
  <c r="C18" i="9" s="1"/>
</calcChain>
</file>

<file path=xl/sharedStrings.xml><?xml version="1.0" encoding="utf-8"?>
<sst xmlns="http://schemas.openxmlformats.org/spreadsheetml/2006/main" count="1241" uniqueCount="624">
  <si>
    <t>SR. NO.</t>
  </si>
  <si>
    <t>UNIT</t>
  </si>
  <si>
    <t>Nos</t>
  </si>
  <si>
    <t>a</t>
  </si>
  <si>
    <t>b</t>
  </si>
  <si>
    <t>c</t>
  </si>
  <si>
    <t>d</t>
  </si>
  <si>
    <t>e</t>
  </si>
  <si>
    <t>f</t>
  </si>
  <si>
    <t>g</t>
  </si>
  <si>
    <t>h</t>
  </si>
  <si>
    <t>i</t>
  </si>
  <si>
    <t>j</t>
  </si>
  <si>
    <t>k</t>
  </si>
  <si>
    <t>m</t>
  </si>
  <si>
    <t>Set</t>
  </si>
  <si>
    <t xml:space="preserve">BILL OF QUANTITIES FOR ELECTRICAL WORKS </t>
  </si>
  <si>
    <t>DESCRIPTION</t>
  </si>
  <si>
    <t>Remarks</t>
  </si>
  <si>
    <t>SITC OF FABRICATED PANELS</t>
  </si>
  <si>
    <t xml:space="preserve">Design, fabrication, assembling, wiring &amp; supply, installation, testing &amp; commissioning of Change over Panel, fabricated steel CRCA painted sheet steel. The boards shall be treated with all anticorrosive process before painting as per standards with final approved shade of powder coated as approved. 2 nos. Earthing terminals shall be provided for all panels. Boards shall be fabricated in length, height, depth etc. To match with site conditions.  </t>
  </si>
  <si>
    <t>Unit</t>
  </si>
  <si>
    <t>SITC OF ENCLOSURES FOR MCB FOR OUTDOOR APPLICATION WITH MCB DP &amp; FP</t>
  </si>
  <si>
    <t>DP MCB in weather proof enclosure with MCB</t>
  </si>
  <si>
    <t>40-63A</t>
  </si>
  <si>
    <t>6-32A</t>
  </si>
  <si>
    <t>80-100A</t>
  </si>
  <si>
    <t>40A 5Pin 3 Phase Plug and Socket with TPN MCB</t>
  </si>
  <si>
    <t>Nos.</t>
  </si>
  <si>
    <t>32A 5Pin 3 Phase Plug and Socket with TPN MCB</t>
  </si>
  <si>
    <t>32A 3Pin Single Phase Plug and Socket with SP MCB</t>
  </si>
  <si>
    <t>CABLES, TRAYS &amp; TERMINATIONS</t>
  </si>
  <si>
    <t>SITC of cables 1.1KV grade PVC/XLPE insulated armoured Aluminium/Copper conducter cables. The cables shall be laid as per drawings or on cable trays laid over MS supports, cable racks, or fixing on wall including clamping of cable, or in wall chases. Rate to include making good the wall chases with cement mortar.</t>
  </si>
  <si>
    <t>2 C X 2.5 sq. mm. CU ARMOURED</t>
  </si>
  <si>
    <t>Rmt</t>
  </si>
  <si>
    <t>3 C X 2.5 sq. mm. CU PVC ARMOURED</t>
  </si>
  <si>
    <t>3 C X 4 sq. mm. CU PVC ARMOURED</t>
  </si>
  <si>
    <t>3 C X 6 sq. mm. CU PVC ARMOURED</t>
  </si>
  <si>
    <t>3 C X 10 sq. mm. CU PVC ARMOURED</t>
  </si>
  <si>
    <t>3 C X 16 sq. mm. CU PVC ARMOURED</t>
  </si>
  <si>
    <t>4 C X 16 sq. mm. CU PVC ARMOURED</t>
  </si>
  <si>
    <t>4 C X 2.5 sq. mm. CU PVC ARMOURED</t>
  </si>
  <si>
    <t>l</t>
  </si>
  <si>
    <t>4 C X 4 sq. mm. CU PVC ARMOURED</t>
  </si>
  <si>
    <t>4 C X 6 sq. mm. CU PVC ARMOURED</t>
  </si>
  <si>
    <t>n</t>
  </si>
  <si>
    <t>4 C X 10 sq. mm. CU PVC ARMOURED</t>
  </si>
  <si>
    <t>o</t>
  </si>
  <si>
    <t>4 C X 16 sq. mm. AL. XLPE ARMOURED</t>
  </si>
  <si>
    <t>p</t>
  </si>
  <si>
    <t>4 C X 25 sq. mm. AL. XLPE ARMOURED</t>
  </si>
  <si>
    <t>q</t>
  </si>
  <si>
    <t>4 C X 35 sq. mm. AL. XLPE ARMOURED</t>
  </si>
  <si>
    <t>r</t>
  </si>
  <si>
    <t>3.5 C X 50 sq. mm. AL. XLPE ARMOURED</t>
  </si>
  <si>
    <t>s</t>
  </si>
  <si>
    <t>3.5 C X 70 sq. mm. AL. XLPE ARMOURED</t>
  </si>
  <si>
    <t>t</t>
  </si>
  <si>
    <t>3.5 C X 95 sq. mm. AL. XLPE ARMOURED</t>
  </si>
  <si>
    <t>3.5 C X120 sq. mm. AL. XLPE CABLE ARMOURED</t>
  </si>
  <si>
    <t>SITC of Cable Terminations including single/double compression chrome plated Brass glands and Copper lugs (crimping type). PVC taping as required with all accessories required, complete.</t>
  </si>
  <si>
    <t>SITC OF SWITCHES, SOCKETS, INCLUSIVE OF FRONT MOUNTING PLATE &amp; BACK BOXES WITH ALL ACCESSORIES</t>
  </si>
  <si>
    <t>6A Switch for Lighting control.</t>
  </si>
  <si>
    <t>6A Power Switch &amp; Socket set</t>
  </si>
  <si>
    <t>6/16A Power Switch &amp; Socket set</t>
  </si>
  <si>
    <t>6A Socket</t>
  </si>
  <si>
    <t>16A Socket</t>
  </si>
  <si>
    <t>TV Socket</t>
  </si>
  <si>
    <t>6/16A Power and Switch &amp; Socket in weather proof enclosure</t>
  </si>
  <si>
    <t>Door bell / call bell</t>
  </si>
  <si>
    <t>WIRING &amp; CONDUITING</t>
  </si>
  <si>
    <t>4X6.0 + 1X4.0 sq.mm. CU FRLS wires, circuit from DB or panel to power point (Equipment)</t>
  </si>
  <si>
    <t>2X6.0 + 1X4.0 sq.mm. CU FRLS wires, circuit from DB or panel to power point (Equipment)</t>
  </si>
  <si>
    <t>2X4.0 + 1X2.5 sq.mm. CU FRLS wires, circuit from  DB or panel to power point (Equipment)</t>
  </si>
  <si>
    <t>2X2.5 + 1X1.5 sq.mm. CU FRLS wires, circuit from DB or panel to power point (Equipment) or switch board for lighting</t>
  </si>
  <si>
    <t>EARTHING</t>
  </si>
  <si>
    <t>SITC of earthing wire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</si>
  <si>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25 X 3 mm GI Strip</t>
  </si>
  <si>
    <t>25 X 6 mm GI Strip</t>
  </si>
  <si>
    <t>8 SWG hard drawn bare GI wire</t>
  </si>
  <si>
    <t>12 SWG hard drawn bare GI wire</t>
  </si>
  <si>
    <t>8 SWG Copper Wire</t>
  </si>
  <si>
    <t>SITC of runs of insulated copper wire as earthing conducter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</si>
  <si>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2C X 16 sq. mm.</t>
  </si>
  <si>
    <t>1C X 16 sq. mm.</t>
  </si>
  <si>
    <t>1C X 6 sq. mm.</t>
  </si>
  <si>
    <t>1C X 4 sq. mm.</t>
  </si>
  <si>
    <t>SITC of Copper Earthing station as per specification and IS: 3043-1985 for equipment earthing for UPS and IT earthing. Following guidelines to be maintained:</t>
  </si>
  <si>
    <t>Excavation in hard marrum</t>
  </si>
  <si>
    <t>Watering pipe</t>
  </si>
  <si>
    <t>Earthing strip / Earthing cable</t>
  </si>
  <si>
    <t>Plate / pipe electrode</t>
  </si>
  <si>
    <t>Hardware</t>
  </si>
  <si>
    <t>Brick masonry chamber with C.I. hinged cover and funnel</t>
  </si>
  <si>
    <t>Charcoal and salt fill</t>
  </si>
  <si>
    <t>Equipotential bar</t>
  </si>
  <si>
    <t xml:space="preserve">600 x 600 x 3 mm. Thick CU. Earth electrode type earth station </t>
  </si>
  <si>
    <t>SITC of GI Earthing station as per specification and IS: 3043-1985 for equipment earthing for panel and equipment earthing. Following guidelines to be maintained:</t>
  </si>
  <si>
    <t xml:space="preserve">600 x 600 x 6 mm. Thick GI Earth electrode type earth station </t>
  </si>
  <si>
    <t>SITC of Chemical Earthing station as per specification and IS: 3043-1985 for equipment earthing for panel and equipment earthing. Following guidelines to be maintained:</t>
  </si>
  <si>
    <t>Chemical compound</t>
  </si>
  <si>
    <t>Cu pipe in pipe electrode</t>
  </si>
  <si>
    <t>SITC of 25 x 4mm GI Earth Bus in powder coated box</t>
  </si>
  <si>
    <t>SIEMENS /L&amp;T MAKE MK1 3 PHASE DOL STARTER FOR ALL EXHAUST FAN/FRESH AIR/INLINE FAN</t>
  </si>
  <si>
    <t>5.5 KW</t>
  </si>
  <si>
    <t>3.7 KW</t>
  </si>
  <si>
    <t>2.2 KW</t>
  </si>
  <si>
    <t xml:space="preserve">TELEPHONE / DATA / TV </t>
  </si>
  <si>
    <t xml:space="preserve">IT scope of works not to be executed by civil vendor </t>
  </si>
  <si>
    <t>SITC of RJ11 telephone outlet with plate and box</t>
  </si>
  <si>
    <t>SITC of 10 pair telephone tag block with enclosure</t>
  </si>
  <si>
    <t>INSTALLATION OF LIGHTING FIXTURES</t>
  </si>
  <si>
    <t>NOTE: LIGHT FIXTURES TO BE SUPPLIED BY CLIENTS</t>
  </si>
  <si>
    <t>EXHAUST FANS</t>
  </si>
  <si>
    <t xml:space="preserve">9" Exhaust fans in PVC body and blade with folding louvers </t>
  </si>
  <si>
    <t xml:space="preserve">12" Exhaust fans in PVC body and blade with folding louvers </t>
  </si>
  <si>
    <t>FIRE DETECTION &amp; ALARM SYSTEM (FAS)</t>
  </si>
  <si>
    <t>Conventional System:</t>
  </si>
  <si>
    <t>SITC of Smoke Detector</t>
  </si>
  <si>
    <t>SITC of Heat Detector with base</t>
  </si>
  <si>
    <t>SITC of Manual Break-Glass Unit</t>
  </si>
  <si>
    <t>SITC of Hooter</t>
  </si>
  <si>
    <t>SITC of Response Indicator</t>
  </si>
  <si>
    <t>ADDRESSABLE SYSTEM</t>
  </si>
  <si>
    <t>SITC of addressable Smoke Detector</t>
  </si>
  <si>
    <t>SITC of addressable Heat Detector with base</t>
  </si>
  <si>
    <t>SITC of addressable Manual Break-Glass Unit</t>
  </si>
  <si>
    <t>SITC of addressable Hooter</t>
  </si>
  <si>
    <t>SITC of 1 loop Fire Alarm Panel.</t>
  </si>
  <si>
    <t>SITC of Control Module</t>
  </si>
  <si>
    <t>SITC of Fault Isolator Module</t>
  </si>
  <si>
    <t xml:space="preserve">MUSIC SYSTEM </t>
  </si>
  <si>
    <t>NOTE: MUSIC SYSTEM TO BE SUPPLIED BY CLIENTS</t>
  </si>
  <si>
    <t>GAS DETECTION  SYSTEM</t>
  </si>
  <si>
    <t xml:space="preserve">GRAND TOTAL OF ELECTRICAL </t>
  </si>
  <si>
    <t>Installation of Main Panel and DBs at location as per layout (As per attached GA &amp; Specs) supplied by client</t>
  </si>
  <si>
    <t xml:space="preserve">GRAND TOTAL </t>
  </si>
  <si>
    <t>A</t>
  </si>
  <si>
    <t>B</t>
  </si>
  <si>
    <t>RO</t>
  </si>
  <si>
    <t>C</t>
  </si>
  <si>
    <t>D</t>
  </si>
  <si>
    <t>E</t>
  </si>
  <si>
    <t>F</t>
  </si>
  <si>
    <t>G</t>
  </si>
  <si>
    <t>GRAND TOTAL</t>
  </si>
  <si>
    <t>ANNEXTURE A</t>
  </si>
  <si>
    <t>SUMMARY SHEET</t>
  </si>
  <si>
    <t>Sr. No.</t>
  </si>
  <si>
    <t>Particulars</t>
  </si>
  <si>
    <t>Amount (in Rs)</t>
  </si>
  <si>
    <t>Civil &amp; Interiors</t>
  </si>
  <si>
    <t>Electrical</t>
  </si>
  <si>
    <t>Panels</t>
  </si>
  <si>
    <t xml:space="preserve">Plumbing </t>
  </si>
  <si>
    <t>Sprinkler</t>
  </si>
  <si>
    <t xml:space="preserve">TOTAL </t>
  </si>
  <si>
    <t>SGST @ 9%</t>
  </si>
  <si>
    <t>CGST @ 9%</t>
  </si>
  <si>
    <t>Area</t>
  </si>
  <si>
    <t>Cost/sf</t>
  </si>
  <si>
    <t>125A 4pole Change over Switch AUTO type</t>
  </si>
  <si>
    <t>200A 4pole Change over Switch AUTO type</t>
  </si>
  <si>
    <t>250A 4pole Change over Switch AUTO type</t>
  </si>
  <si>
    <t>4 POLE MCB in weather proof enclosure with MCB</t>
  </si>
  <si>
    <t>SITC OF INDUSTRIAL TYPE LE-GRAND METRA PLUG/TEMPRA PLUG FOR EQUIPMENT POWER CONNECTIONS WITH REQUIRED MCB</t>
  </si>
  <si>
    <t>20A 3Pin SP Metal Clad Socket with SP MCB (Industrial Type)</t>
  </si>
  <si>
    <t>50mm wide PERFORATED type cable tray with support</t>
  </si>
  <si>
    <t>100mm wide PERFORATED type cable tray with support</t>
  </si>
  <si>
    <t>150mm wide PERFORATED type cable tray with support</t>
  </si>
  <si>
    <t>200mm wide PERFORATED type cable tray with support</t>
  </si>
  <si>
    <t>300mm wide PERFORATED type cable tray with support</t>
  </si>
  <si>
    <t>2X1.5 + 1X1.5 sq.mm. CU FRLS wires, circuit from DB or panel to switch board</t>
  </si>
  <si>
    <t>H</t>
  </si>
  <si>
    <t>I</t>
  </si>
  <si>
    <t>2X2.5 + 1X2.5 sq.mm. CU FRLS wires, circuit from DB or panel to power point (Equipment) or switch board for lighting</t>
  </si>
  <si>
    <t>2X4.0 + 1X4.0 sq.mm. CU FRLS wires, circuit from  DB or panel to power point (Equipment)</t>
  </si>
  <si>
    <t>J</t>
  </si>
  <si>
    <t>SITC of FRLS 2C x 1.5sq. mm 1100V copper conducter, PVC insulated and shielded, Armoured and overall PVC sheathed cable for Fire Alarm System. Cable shall be cleated to wall. (Red/ BLACK colour)</t>
  </si>
  <si>
    <t>SITC of 2 zone Fire Alarm Panel WITH 2HRS INBUILD BATTERY BACKUP</t>
  </si>
  <si>
    <t>SITC of 4 zone Fire Alarm Panel WITH 2HRS INBUILD BATTERY BACKUP</t>
  </si>
  <si>
    <t>ITC of table top microphone</t>
  </si>
  <si>
    <t>SITC of FRLS 4C x 1.5 sq. mm 1100V copper conducter, PVC insulated cable and shielded armoured and PVC sheathed cable for Gas Detection System. Cable shall be cleated to wall and ceiling (Red colour)</t>
  </si>
  <si>
    <t>4" WIDE</t>
  </si>
  <si>
    <t>RMT</t>
  </si>
  <si>
    <t>6" WIDE</t>
  </si>
  <si>
    <t>PIZZA HUT</t>
  </si>
  <si>
    <t>KFC</t>
  </si>
  <si>
    <t>SITC of prefabricated GI Perforated type 2MM THICK X 50MM HT. cable trays including  Tees / Bends / Crossing / Reducers / Couping to be laid in cable trench, overhead on wall or hanged from ceiling complete with all accessories as required including support at every 1500mm as required</t>
  </si>
  <si>
    <t>Primary light points on switch BOARD (Without Switch &amp; MCB cost- switch to be billed in section 8 above, CIRCUIT LENGTH OF SWITCH BOARD TO PANEL/DB TO BE BILLED IN RESPECTIVE SECTION)</t>
  </si>
  <si>
    <t>Primary light points on MCB control</t>
  </si>
  <si>
    <t>Secondary light points BY Switch or MCB</t>
  </si>
  <si>
    <t>1C X 10 sq. mm.</t>
  </si>
  <si>
    <t>Plate / pipe</t>
  </si>
  <si>
    <t>SITC of CAT5 cable EXCLUDING 20mm/25mm dia. conduits for telephone</t>
  </si>
  <si>
    <t>SITC of CAT6 data cable EXCLUDING 20mm/25mm dia. conduits</t>
  </si>
  <si>
    <t>SITC of RJ45 information outlet with face plate and box</t>
  </si>
  <si>
    <t>FIXING OF LIGHT</t>
  </si>
  <si>
    <t>P/L OF PVC TRUNKING WITH CAP</t>
  </si>
  <si>
    <t>RATE</t>
  </si>
  <si>
    <t>AMOUNT</t>
  </si>
  <si>
    <t>PO QTY</t>
  </si>
  <si>
    <t>N/A</t>
  </si>
  <si>
    <t>3.5 C X150 sq. mm. AL. XLPE CABLE ARMOURED</t>
  </si>
  <si>
    <t>Location : KFC-FC-IGI-AIRPORT,DELHI</t>
  </si>
  <si>
    <t>SITC of FRLS circuits pulled through GI conduits clamped on over head slab, laid over false ceiling or in wall chases. Rate to include making good the wall chases with cement mortar.</t>
  </si>
  <si>
    <t>3 C X 6 sq. mm. CU PVC UNARMOURED</t>
  </si>
  <si>
    <t>SITC of concealed point wiring using 600V grade 3 x 2.5 sqmm FRLS copper conducter insulated wires with proper pulled through GI conduit clamped on over head slab, laid over false ceiling or in wall chases. Rate to include making good the wall chases with cement mortar, WITH JUNCTION BOX ALL REQUIRED ACCESSORIES. (of any wire length, NO EXTRA LENGTH WILL BE PAID)</t>
  </si>
  <si>
    <t>BILL OF QUANTITIES FOR PLUMBING WORKS</t>
  </si>
  <si>
    <t>MATERIAL</t>
  </si>
  <si>
    <t>WATER SUPPLY PIPES</t>
  </si>
  <si>
    <t>CPVC Pipes                        (RO WATER &amp; RAW WATER)</t>
  </si>
  <si>
    <t xml:space="preserve">Supply, laying, testing &amp; commissioning of FOOD GRADE CPVC pipes conforming to CTS (Copper Tube Size) SDR-11 as per (is 15778 ASTM D 2846)  with necessary fittings up to the size of 50 mm dia, jointing with CPVC solvent cement of medium body IPS brand or equivalent conform.
</t>
  </si>
  <si>
    <t>15mm dia</t>
  </si>
  <si>
    <t>20mm dia</t>
  </si>
  <si>
    <t>25mm dia</t>
  </si>
  <si>
    <t>32mm dia</t>
  </si>
  <si>
    <t>40mm dia</t>
  </si>
  <si>
    <t>CPVC Pipes                      (HOT WATER) WITH Thermal Insulation</t>
  </si>
  <si>
    <r>
      <t>Supply, laying, testing &amp; commissioning of CPVC - Schedule 80 (ASTM F 441</t>
    </r>
    <r>
      <rPr>
        <b/>
        <sz val="12"/>
        <rFont val="Calibri"/>
        <family val="2"/>
        <charset val="1"/>
      </rPr>
      <t>)</t>
    </r>
    <r>
      <rPr>
        <sz val="12"/>
        <rFont val="Calibri"/>
        <family val="2"/>
        <charset val="1"/>
      </rPr>
      <t xml:space="preserve"> Pipes and fittings suitable for Domestic  hot water application (max. temp.85 Deg.C) rated for a working pressure of 5 kg/cm2 and conforming to latest Indian / International Standards.
 WITH Supply &amp; Covering (Thermal Insulation) hot water pipes with 6 mm thick performed closed cell nitrite rubber pipe section insulation having density not less than 60 kg/cm2 and "K" valve not more than 0.034 w/m Deg. K @ 20 Deg C mean temperature.
</t>
    </r>
  </si>
  <si>
    <t>Booster Pump - Crompton &amp; Greaves/ KIRLOSKER</t>
  </si>
  <si>
    <t>Supply, Installation, Commissioning &amp; Testing for Booster Pump WITH FLOW SWITCH GRAVITATIONAL FLOW (top to bottom flow) with both side Sensor operations- A) 3CUM PER HR. B) HEAD: 25M, C) PHASE: SINGLE PHASE, D) PROTECTION: IP55, E) MONOBLOCK TYPE</t>
  </si>
  <si>
    <t>1.0 HP</t>
  </si>
  <si>
    <t>1.5 HP</t>
  </si>
  <si>
    <t>Booster Pump - Crompton &amp; Greaves/ KIRLOSKER/ GRUD FOS</t>
  </si>
  <si>
    <t>Supply, Installation, Commissioning &amp; Testing for HYDROPNEUMATIC Booster Pump WITH FLOW SWITCH with pressure vessel (AGINST GRAVITY/bottom to top flow) with both side Sensor operations (60ltr vessel) with both side Sensor operations- A) 3CUM PER HR. B) HEAD: 40M, C) PHASE: SINGLE PHASE, D) PROTECTION: IP55, E) MONOBLOCK TYPE F) WITH VALVE STATION</t>
  </si>
  <si>
    <t>1.5HP</t>
  </si>
  <si>
    <t>WATER DRAIN PIPES</t>
  </si>
  <si>
    <t xml:space="preserve">CI Class Pipes                   (WASTE PIPE)      </t>
  </si>
  <si>
    <t xml:space="preserve">Supply, Laying , Testing &amp; Commissioning of CI (Cast Iron) CLASS Pipes Conforming to IS 3114 : 1994  and Fittings Conforming to IS 1538 (1993), Cutting the Pipes to required Lengths, Laying in position to required Grade &amp; Level , Jointing , Making holes , Pockets , chases in. </t>
  </si>
  <si>
    <t xml:space="preserve">150mm dia                                                    </t>
  </si>
  <si>
    <t>100mm dia</t>
  </si>
  <si>
    <t>75mm dia</t>
  </si>
  <si>
    <t>PVC WASTE PIPE FOR WASH ROOM</t>
  </si>
  <si>
    <t xml:space="preserve">PVC Plastic Pipe , Schedule 40,80,120 ( ASTM D1785 )                                                        </t>
  </si>
  <si>
    <t>25mm</t>
  </si>
  <si>
    <t>Drain for ac line</t>
  </si>
  <si>
    <t>50mm</t>
  </si>
  <si>
    <t>Company Make - Prince , Finolex</t>
  </si>
  <si>
    <t>75mm</t>
  </si>
  <si>
    <t>100mm</t>
  </si>
  <si>
    <t>150mm</t>
  </si>
  <si>
    <t>Company Make - Prince, Finolex (Basement Suspended Pipe)</t>
  </si>
  <si>
    <t>Drain</t>
  </si>
  <si>
    <t>Drainage : Exacavation &amp; SITC of 150mm (Underground) PVC Waste Pipe Make: Prince Finolex</t>
  </si>
  <si>
    <t>UPVC PIPE</t>
  </si>
  <si>
    <t>UPVC Plastic Pipe , Schedule 40,80,120 (ASTM D1785 )</t>
  </si>
  <si>
    <t>40mm</t>
  </si>
  <si>
    <t>CHAMBER &amp; GRATING</t>
  </si>
  <si>
    <t>DRAINAGE CHAMBER &amp; COVER</t>
  </si>
  <si>
    <t>Constructing Inspection chamber in 100mm thick Brick Wall, WATER PROOFING with Plaster. TILE EXTRA TO BE PAID</t>
  </si>
  <si>
    <t>Internal</t>
  </si>
  <si>
    <t>300mm x 300mm</t>
  </si>
  <si>
    <t>450mm x 450mm</t>
  </si>
  <si>
    <t>External</t>
  </si>
  <si>
    <t>450mm x 900mm (with Excavation, C.I. Cover &amp; frame)</t>
  </si>
  <si>
    <t>GULLY TRAP</t>
  </si>
  <si>
    <t>Constructing Gully trap in 100mm thick Brick Wall with Plaster wih top cover.</t>
  </si>
  <si>
    <t>GRATING</t>
  </si>
  <si>
    <r>
      <t xml:space="preserve">Providing &amp; Fixing 20mm heavy quality SS Grating along with Perforated Mesh &amp; Angle Frame as per Size , Drawings. Weight not more than 60kg. </t>
    </r>
    <r>
      <rPr>
        <b/>
        <sz val="12"/>
        <rFont val="Calibri"/>
        <family val="2"/>
        <charset val="1"/>
      </rPr>
      <t>Rate inclusive of chamber construction</t>
    </r>
  </si>
  <si>
    <t>200mm width</t>
  </si>
  <si>
    <t>900mm X 200mm with SS Perforated Jali. (Grating Set)</t>
  </si>
  <si>
    <t>600mm X 200mm with SS Perforated Jali. (Grating Set)</t>
  </si>
  <si>
    <t>300mm X 200mm with SS Perforated Jali. (Grating Set)</t>
  </si>
  <si>
    <t>200mm X 200mm with SS Perforated Jali. (Grating Set)</t>
  </si>
  <si>
    <t>300mm width</t>
  </si>
  <si>
    <t>900mm X 300mm with SS Perforated Jali. (Grating Set)</t>
  </si>
  <si>
    <t>600mm X 300mm with SS Perforated Jali. (Grating Set)</t>
  </si>
  <si>
    <t>300mm X 300mm with SS Perforated Jali. (Grating Set)</t>
  </si>
  <si>
    <t>200mm X 300mm with SS Perforated Jali. (Grating Set)</t>
  </si>
  <si>
    <t>450mm width</t>
  </si>
  <si>
    <t>600mm X 450mm with SS Perforated Jali. (Grating Set)</t>
  </si>
  <si>
    <t>450mm X 450mm with SS Perforated Jali. (Grating Set)</t>
  </si>
  <si>
    <t>300mm X 450mm with SS Perforated Jali. (Grating Set)</t>
  </si>
  <si>
    <t>200mm X 450mm with SS Perforated Jali. (Grating Set)</t>
  </si>
  <si>
    <t>600mm width</t>
  </si>
  <si>
    <t>600mm X 600mm with SS Perforated Jali. (Grating Set)</t>
  </si>
  <si>
    <t>1200mm X 200mm with SS Perforated Jali. (Grating Set)</t>
  </si>
  <si>
    <t>Providing &amp; Fixing 25 x 25 x 3mm thick SS Angle Frame for open drains. As per Size , Drawings. Ready to receive kota.</t>
  </si>
  <si>
    <t>560mm X upto 125mm</t>
  </si>
  <si>
    <t>560mm X from 130mm upto 200mm</t>
  </si>
  <si>
    <t>560mm X from 205mm upto 300mm</t>
  </si>
  <si>
    <t>200mm X 200mm</t>
  </si>
  <si>
    <t>PORTABLE GREASE TRAP</t>
  </si>
  <si>
    <t>Fixing of Portable SS grease trap / 3 bowl sink as per drg.</t>
  </si>
  <si>
    <t>Bush for portable grease trap</t>
  </si>
  <si>
    <t>INTERNAL GREASE TRAP</t>
  </si>
  <si>
    <t>Construction of grease trap with SS cover (2'-6'' x 3'-6" x upto 3'-0" deep) - inside the store as per drawing. Rate includes SS angles of 50 x 50 x 6mm as frame; SS cover on frame made by 50 x 50 SS Pipes @ maximum 15" c/c, covered with SS Sheet. Inclusive of fabricated SS 'T' sections made as per detailed drawings (3mm thick) for mounting grease trap partitions. Internal tiling &amp; plaster to be paid seperately.</t>
  </si>
  <si>
    <t>EXTERNAL GREASE TRAP</t>
  </si>
  <si>
    <t>Construction of grease trap with SS cover (2'-6'' x 3'-6" x upto 3'-0" deep) - outside the store as per drawing. Rate includes MS angles of 50 x 50 x 6mm as frame; MS cover on frame made by 50 x 50 MS Pipes @ maximum 15" c/c, covered with MS chequered plate. Inclusive of fabricated MS  'T' sections made as per detailed drawings (3mm thick) for mounting grease trap partitions. Internal tiling &amp; plaster to be paid seperately.</t>
  </si>
  <si>
    <t>NAHNI TRAP</t>
  </si>
  <si>
    <t>Nahani Trap                        ( CI 75mm )</t>
  </si>
  <si>
    <t>Supply, Laying, Testing &amp; Commissioning of Approved CI (Cast Iron) CLASS pipes Nahani - Floor Trap with Approved Make leavy Duty round or Square SS Grating etc. Complete.</t>
  </si>
  <si>
    <t>Nahani Trap                        (PVC 75mm )</t>
  </si>
  <si>
    <t>Supply, Laying, Testing &amp; Commissioning of Approved SS Nahani TRAP WITH Floor Trap &amp; COCKROACH JAALI with Approved Make heavy duty round or Square  Grating etc. Complete.</t>
  </si>
  <si>
    <t>CP FIXTURES &amp; BRASS VALVES -Jaquar (only continental series)</t>
  </si>
  <si>
    <t>Angle Cock</t>
  </si>
  <si>
    <t xml:space="preserve">P/F Angle Cock. </t>
  </si>
  <si>
    <t>Sink Mixer Wall Mounted</t>
  </si>
  <si>
    <t>P/F Sink Mixer, Swinging Casted Spout.</t>
  </si>
  <si>
    <t>Sink Mixer table Mounted</t>
  </si>
  <si>
    <t xml:space="preserve">P/F Sink Mixer, Swinging Casted Spout. </t>
  </si>
  <si>
    <t>Long Neck Bib Cock</t>
  </si>
  <si>
    <t>P/F Long Neck Bib Cock with wall Flange. Make- Jaquar</t>
  </si>
  <si>
    <t>Bib Cock</t>
  </si>
  <si>
    <t xml:space="preserve">Providing &amp; Fixing Bib Cock chrome finish  with wall Flange. </t>
  </si>
  <si>
    <t>Sink Pillar Cock</t>
  </si>
  <si>
    <t xml:space="preserve">P/F Sink Pillar cock with swinging casted spout. </t>
  </si>
  <si>
    <t>Sink Cock</t>
  </si>
  <si>
    <t>P/F Fixed Sink Cock.</t>
  </si>
  <si>
    <t>Pillar Cock</t>
  </si>
  <si>
    <t xml:space="preserve">P/F Tall Pillar Cock for counter flush basin. </t>
  </si>
  <si>
    <t>Pneumatic Push Cock</t>
  </si>
  <si>
    <t>P/F Pneumatic push cock.</t>
  </si>
  <si>
    <t>Foot Paddle Operated Faucet</t>
  </si>
  <si>
    <t>Foot Paddle Operated Faucet. (Below Hand Wash)</t>
  </si>
  <si>
    <t>Flush Valve</t>
  </si>
  <si>
    <t>Dual press</t>
  </si>
  <si>
    <t xml:space="preserve">P/F open Flush valve. </t>
  </si>
  <si>
    <t xml:space="preserve">P/F open Flush tank. </t>
  </si>
  <si>
    <t>Health Faucet</t>
  </si>
  <si>
    <t>P/F CP Health Faucet with 1m long CP Flexible Tube with wall Hook. Make- Jaquar</t>
  </si>
  <si>
    <t>2 in 1 Bib Cock</t>
  </si>
  <si>
    <t xml:space="preserve">P/F 2 in 1 bib cock in washrooms for mounting Health Faucet. Health faucet to be paid for separetly. </t>
  </si>
  <si>
    <t>Bottle Trap</t>
  </si>
  <si>
    <t xml:space="preserve">Providing &amp; fixing 32mm CP finished Bottle Trap with wall flanges. </t>
  </si>
  <si>
    <t>Waste Coupling</t>
  </si>
  <si>
    <t xml:space="preserve">Providing Waste Coupling 32mm size full thread waste coupling to be use. </t>
  </si>
  <si>
    <t>Ball Valves (Brass)</t>
  </si>
  <si>
    <t xml:space="preserve">Providing &amp; Fixing Ball Valve ISI mark. (For Inlet)                                                 </t>
  </si>
  <si>
    <t>16A</t>
  </si>
  <si>
    <t>Ball Valves (CPVC)</t>
  </si>
  <si>
    <t xml:space="preserve">Providing &amp; Fixing Ball Valve ISI mark. (For Inlet)                                          </t>
  </si>
  <si>
    <t>Non Return Valves (NRV)- Brass</t>
  </si>
  <si>
    <r>
      <t xml:space="preserve">Providing &amp; Fixing Brass Non Return Vavles of  ISI mark. </t>
    </r>
    <r>
      <rPr>
        <b/>
        <sz val="12"/>
        <rFont val="Calibri"/>
        <family val="2"/>
        <charset val="1"/>
      </rPr>
      <t>Rates are for BRASS valves</t>
    </r>
  </si>
  <si>
    <t>32mm</t>
  </si>
  <si>
    <t>Drainage Valve</t>
  </si>
  <si>
    <t>P &amp; F ball valve below 3 bowl sink &amp; veg pre &amp; RO sink - 75mm dia</t>
  </si>
  <si>
    <t>ACCESSORIES / MISCELLANEOUS</t>
  </si>
  <si>
    <t>Flexible Water Pipe</t>
  </si>
  <si>
    <t xml:space="preserve">Providing Flexible water pipe to connect Angle Valve to faucet                        </t>
  </si>
  <si>
    <t>Flexible Pipe</t>
  </si>
  <si>
    <t xml:space="preserve">Pre rinse spray valve &amp; spray. </t>
  </si>
  <si>
    <t>Water Indicator</t>
  </si>
  <si>
    <t>Providing water level Indicator for In Raw tank &amp; RO water tank with gauge Glass Cock. In BOH Area.</t>
  </si>
  <si>
    <t>P/F water level Indicator on terrace water tank by means of a transparent clear tube fixed along height of the water tank hence making water level visible</t>
  </si>
  <si>
    <t>Flexible Waste Pipe</t>
  </si>
  <si>
    <t>P/F flexible PVC waste pipe on wash basin / sink drains</t>
  </si>
  <si>
    <t>Installation of Equipment- Plumbing Scope</t>
  </si>
  <si>
    <t>Installation of plumbing fixtures &amp; kitchen equipment provided by client with new hardware as required- PLUMBING SCOPE</t>
  </si>
  <si>
    <t>Job</t>
  </si>
  <si>
    <t>BOILERS &amp; GEYSERS</t>
  </si>
  <si>
    <t>Boiler Storage</t>
  </si>
  <si>
    <t xml:space="preserve">Providing &amp; Supplying boiler with Mounting Bolts etc. </t>
  </si>
  <si>
    <t>35 Liter</t>
  </si>
  <si>
    <t>25 Liter</t>
  </si>
  <si>
    <t>Geyser Storage</t>
  </si>
  <si>
    <t>Providing &amp; Supplying 6 Liters Geyser with Mounting Bolts etc.</t>
  </si>
  <si>
    <t>SANITARYWARE</t>
  </si>
  <si>
    <t>Wash Basin</t>
  </si>
  <si>
    <t>P/F Wash Basin as per specs</t>
  </si>
  <si>
    <t>P/F Counter top Basin, Make &amp; Size- PARRYWARE as per drawing</t>
  </si>
  <si>
    <t>P/F Under Counter Basin, Make &amp; size- PARRYWARE as per drawing</t>
  </si>
  <si>
    <t>Corner Wash Basin</t>
  </si>
  <si>
    <t>WC Customer Toilet</t>
  </si>
  <si>
    <t>P/F Wall hung EWC with Seat &amp; Cover Make &amp; size- PARRYWARE as per drawing</t>
  </si>
  <si>
    <t>Urinal Customer Toilet</t>
  </si>
  <si>
    <t>P/F Wall Urinal with brackets. Make &amp; size- PARRYWARE as per drawing</t>
  </si>
  <si>
    <t>Urinal Pressomatic Flush Valve</t>
  </si>
  <si>
    <t>P &amp; F pressomatic type flush valve for urinals</t>
  </si>
  <si>
    <t>TOTAL</t>
  </si>
  <si>
    <t>BILL OF QUANTITIES FOR  SPRINKLER WORK</t>
  </si>
  <si>
    <t>QTY.</t>
  </si>
  <si>
    <t>Providing, Laying, Jointing &amp; Testing of Pipes for Sprinkler POINTS  with  GI Pipe confirming IS Codes 1239 Class `C' Heavy Pipe &amp; with necessary support &amp; anchore fastening from slab. With 2 coats of primer and 2 coats of fire red enamel paint as per standards and local norms- Pipe sizes as follows 25mm/32mm/40mm/50mm/65mm/80mm as specified in drawings. Vendor shall include cost for form 4A required for fire NOC in same works.</t>
  </si>
  <si>
    <t>a.</t>
  </si>
  <si>
    <t xml:space="preserve">68 Degree pendent sprinkler points </t>
  </si>
  <si>
    <t>nos</t>
  </si>
  <si>
    <t>b.</t>
  </si>
  <si>
    <t>68 degree upright sprinkler points including 300mm x 25 mm extention pipe piece</t>
  </si>
  <si>
    <t>c.</t>
  </si>
  <si>
    <t xml:space="preserve">100 degree pendent sprinkler points </t>
  </si>
  <si>
    <t>d.</t>
  </si>
  <si>
    <t xml:space="preserve">68 Degree consealed sprinkler points </t>
  </si>
  <si>
    <t>e.</t>
  </si>
  <si>
    <t>68 Degree consealed sprinkler points  with 1500mm lenghts flexible pipe and all required supports</t>
  </si>
  <si>
    <t>Providing and fixing CP brass 79 deg Quartzoid Bulbsprinkler - Pendent type</t>
  </si>
  <si>
    <t>No</t>
  </si>
  <si>
    <t>Extention / shifting of existing sprinkler points upto 1 mtrs</t>
  </si>
  <si>
    <t>Providing &amp; Fixing of Butterfly Valve.</t>
  </si>
  <si>
    <t>65 mm dia</t>
  </si>
  <si>
    <t>No.</t>
  </si>
  <si>
    <t>80 mm dia</t>
  </si>
  <si>
    <t>Providing &amp; Fixing of Ball Valve with pressure gauge.</t>
  </si>
  <si>
    <t>25 mm dia</t>
  </si>
  <si>
    <t>HEADER FITTING.</t>
  </si>
  <si>
    <t>Flow Switch</t>
  </si>
  <si>
    <t>Pressure Gauge</t>
  </si>
  <si>
    <t>80mm.</t>
  </si>
  <si>
    <t>Air Release Valve</t>
  </si>
  <si>
    <t>65 mm dia NRV</t>
  </si>
  <si>
    <t>Drain Valve</t>
  </si>
  <si>
    <t>25mm.</t>
  </si>
  <si>
    <t xml:space="preserve">Sprinkler (GI Pipes) </t>
  </si>
  <si>
    <t>-</t>
  </si>
  <si>
    <t>32 mm dia</t>
  </si>
  <si>
    <t>40 mm dia</t>
  </si>
  <si>
    <t>50 mm dia</t>
  </si>
  <si>
    <t>FIRE EXTINGUISHERS</t>
  </si>
  <si>
    <t>ABC type Fire extingusher  (4.0 KG)</t>
  </si>
  <si>
    <t>K type Fire extingusher  (6.0 KG)</t>
  </si>
  <si>
    <t>CO2 type Fire extingusher  (4.5 KG)</t>
  </si>
  <si>
    <t>CA type Fire extingusher  (5.0 KG)</t>
  </si>
  <si>
    <t>Moduler CA type Fire extingusher  (5.0 KG)</t>
  </si>
  <si>
    <t>Tube based fire extinguisher (CO2)</t>
  </si>
  <si>
    <t>FIRE SUPPRESSION</t>
  </si>
  <si>
    <t>CONTROL PANEL,Power-AC220V, 2.5Amp UPS Supply.   Switch &amp; Plug.Around 1.5 m</t>
  </si>
  <si>
    <t>Chemical cylinder.</t>
  </si>
  <si>
    <t xml:space="preserve">Fire alrm </t>
  </si>
  <si>
    <t>Mnual pill station.</t>
  </si>
  <si>
    <t>Nozzle</t>
  </si>
  <si>
    <t>Heat sensing cable</t>
  </si>
  <si>
    <t>Power signal cable.</t>
  </si>
  <si>
    <t>12.7 Dia. , 1.5 t. S.S pipe</t>
  </si>
  <si>
    <t>Total</t>
  </si>
  <si>
    <t>CIVIL INTERIOR BOQ</t>
  </si>
  <si>
    <t>Location : KFC -DELHI AIRPORT</t>
  </si>
  <si>
    <t>Date: 12-12-2023</t>
  </si>
  <si>
    <t>SHORT DESCRIPTIONS</t>
  </si>
  <si>
    <t>FULL DESCRIPTIONS</t>
  </si>
  <si>
    <t>REMARKS</t>
  </si>
  <si>
    <t>ANTI TERMITE TREATMENT</t>
  </si>
  <si>
    <t>PEST CONTROL</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</si>
  <si>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</si>
  <si>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Sft</t>
  </si>
  <si>
    <t xml:space="preserve">TOTAL AREA </t>
  </si>
  <si>
    <t>CIVIL WORKS</t>
  </si>
  <si>
    <t xml:space="preserve">100MM THK SIPOREX WALL </t>
  </si>
  <si>
    <t>P/C light wt. Block masonry of 100mm thk with CM 1:4 in proper line, level &amp; plumb (Siporex or Aerocon block of size 600 x 200 x 100 mm) At every 1 tm ht. interval stiffener should be provided. Rate to include the cost of stiffener &amp; lintel.</t>
  </si>
  <si>
    <t xml:space="preserve">ALL INTERNAL WALLS,FRONT SIDE PERIPHERALL WALL &amp; BUND WALLS  </t>
  </si>
  <si>
    <t xml:space="preserve">INTERNAL PLASTER </t>
  </si>
  <si>
    <t xml:space="preserve">P/A 12-15mm thick plaster in cement mortar 1:4 (1 cement : 4coarse sand) to ceiling,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     Note :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p/f chicken mesh, Plaster Master and REUROn.                                                            </t>
  </si>
  <si>
    <t xml:space="preserve">ALL INTERNAL WALLS &amp; FRONT SIDE PERIPHERALL WALL </t>
  </si>
  <si>
    <t>BRICK BAT COBA &amp; WATERPROOFING WORKS</t>
  </si>
  <si>
    <t xml:space="preserve">SIPOREX BAT COBA- upto 100MM            </t>
  </si>
  <si>
    <t xml:space="preserve">P/L  light wt. Solid Block  (siporex or Aerocon) bat coba to conceal drainage &amp; plumbing lines for Grease trap of average thk of 100 mm with CM 1:4 top layer should be finished properly to receive flooring layer on it [ DISH WASH AREA] </t>
  </si>
  <si>
    <t xml:space="preserve">BELOW MANAGER TABLE, LT PANEL &amp; CHEMICAL MAINTAINANCE STORAGE </t>
  </si>
  <si>
    <t xml:space="preserve">SIPOREX BAT COBA- upto 150MM            </t>
  </si>
  <si>
    <t xml:space="preserve">P/L  light wt. Solid Block  (siporex or Aerocon) bat coba to conceal drainage &amp; plumbing lines for Grease trap of average thk of 150 mm with CM 1:4 top layer should be finished properly to receive flooring layer on it [ DISH WASH AREA] </t>
  </si>
  <si>
    <t xml:space="preserve">BELOW MAIN COUNTER </t>
  </si>
  <si>
    <t xml:space="preserve">SIPOREX BAT COBA- upto 375MM              </t>
  </si>
  <si>
    <t xml:space="preserve">P/L  light wt. Solid Block  (siporex or Aerocon) bat coba to conceal drainage &amp; plumbing lines for Grease trap of average thk of 375 mm with CM 1:4 top layer should be finished properly to receive flooring layer on it [ DISH WASH AREA] </t>
  </si>
  <si>
    <t>13" RAISED EXCULDING PCC (BOH AREA)</t>
  </si>
  <si>
    <t>WATER PROOFING- MEMBRANE</t>
  </si>
  <si>
    <r>
      <t>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600mm from raw floor lvl, 12mmx12mm groove at 150mm from floor rising lvl, one coat of Bitcote/Dr Fixit/Apex/equivalent (as approved)-heavy body bitumen primer (Basic Rate Rs.82 / Kg) coating as a primer on surface and till 450mm from floor rising lvl, application of membrane sheet as per application detail and packing the hole cuts for pipe line  and checking the area which is water proofed. Rate includes of laying the protective layer of Plaster.</t>
    </r>
    <r>
      <rPr>
        <b/>
        <sz val="12"/>
        <rFont val="Calibri"/>
        <family val="2"/>
        <charset val="1"/>
      </rPr>
      <t xml:space="preserve"> Measurement to be done of floor area, wall area not to be paid, if ht. is &lt; 600 mm, difference of 600mm will be paid.</t>
    </r>
  </si>
  <si>
    <t xml:space="preserve">BOH AREA (WITH WALL UPTO 3'-4") </t>
  </si>
  <si>
    <t>PCC WORKS</t>
  </si>
  <si>
    <t xml:space="preserve">50mm PCC </t>
  </si>
  <si>
    <t>Providing &amp; Laying PCC 1:3:6 of average thk 50mm of M 10 grade of concrete ( 1 cement :3 coarse sand:6graded stone aggregate 10 mm nominal size) BOH AREA</t>
  </si>
  <si>
    <t>IPS</t>
  </si>
  <si>
    <t xml:space="preserve">Providing &amp; Laying IPS  of desired thickness </t>
  </si>
  <si>
    <t>COLDROOM AREA</t>
  </si>
  <si>
    <t>GRANITE WORKS</t>
  </si>
  <si>
    <t>GRANITE PARTITION DOUBLE THICKNESS</t>
  </si>
  <si>
    <r>
      <t xml:space="preserve">P/F 36mm thk Granite Partition by sandwiching two 18mm thk granite (3'-6" height) with Araldite adhesive including cutting, fixing, grinding, half round moulding at the edge &amp; polishing complete. </t>
    </r>
    <r>
      <rPr>
        <b/>
        <sz val="12"/>
        <rFont val="Calibri"/>
        <family val="2"/>
        <charset val="1"/>
      </rPr>
      <t>Base Rate of granite is Rs. 150/- sq.ft.  Product- Jet black granite</t>
    </r>
  </si>
  <si>
    <t>VERTICAL SUPPORT OF MANAGER TABLE</t>
  </si>
  <si>
    <t>GRANITE THRESHOLD IN FLOORING AND JAMB LINING</t>
  </si>
  <si>
    <r>
      <t xml:space="preserve">P/F upto 9" wide 18mm Granite threshold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2"/>
        <rFont val="Calibri"/>
        <family val="2"/>
        <charset val="1"/>
      </rPr>
      <t>Base Rate of granite is Rs. 150/- sq.ft.  Product- Jet black granite</t>
    </r>
  </si>
  <si>
    <t>Rft</t>
  </si>
  <si>
    <t>OUTSIDE AREA TO BOH ENTRY &amp; BELOW SERVICE ENTRY</t>
  </si>
  <si>
    <t>GRANITE SKIRTING</t>
  </si>
  <si>
    <r>
      <t xml:space="preserve">P/F upto 4" high 18mm Granite skirting flush with the finish surface of the wall laid over a properly prepared bed of cement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2"/>
        <rFont val="Calibri"/>
        <family val="2"/>
        <charset val="1"/>
      </rPr>
      <t>Base Rate of granite is Rs. 150/- sq.ft.  Product- Jet black granite</t>
    </r>
  </si>
  <si>
    <t>21'-4''  SKIRITNG FOR FAÇADE</t>
  </si>
  <si>
    <t>FLOORING WORKS</t>
  </si>
  <si>
    <t>KOTA STONE FLOORING</t>
  </si>
  <si>
    <r>
      <t xml:space="preserve">P/L </t>
    </r>
    <r>
      <rPr>
        <b/>
        <sz val="12"/>
        <rFont val="Calibri"/>
        <family val="2"/>
        <charset val="1"/>
      </rPr>
      <t>Kota stone flooring</t>
    </r>
    <r>
      <rPr>
        <sz val="12"/>
        <rFont val="Calibri"/>
        <family val="2"/>
        <charset val="1"/>
      </rPr>
      <t xml:space="preserve"> of size </t>
    </r>
    <r>
      <rPr>
        <b/>
        <sz val="12"/>
        <rFont val="Calibri"/>
        <family val="2"/>
        <charset val="1"/>
      </rPr>
      <t>22" x 22"</t>
    </r>
    <r>
      <rPr>
        <sz val="12"/>
        <rFont val="Calibri"/>
        <family val="2"/>
        <charset val="1"/>
      </rPr>
      <t xml:space="preserve"> (25 mm thk) with 40 mm avg thk of cement sand bedding of CM 1:6 &amp; neat cement slurry &amp; paste/with polish KOTA / PRE-POLISH KOTA</t>
    </r>
  </si>
  <si>
    <t xml:space="preserve">BOH AREA &amp; DISH WASH AREA WALL UPTO 5' </t>
  </si>
  <si>
    <t>DADO WORKS</t>
  </si>
  <si>
    <t>DADO TILES (8'-0” HT) FOR KFC</t>
  </si>
  <si>
    <r>
      <t xml:space="preserve">P/L </t>
    </r>
    <r>
      <rPr>
        <b/>
        <sz val="12"/>
        <rFont val="Calibri"/>
        <family val="2"/>
        <charset val="1"/>
      </rPr>
      <t xml:space="preserve">BLACK BEVELED TILES, JOHNSON MAKE (200mmX100mm) </t>
    </r>
    <r>
      <rPr>
        <sz val="12"/>
        <rFont val="Calibri"/>
        <family val="2"/>
        <charset val="1"/>
      </rPr>
      <t xml:space="preserve">Dado TILE with neat cement paste with avg thk of 6mm in proper line, level &amp; plumb. Make &amp; color will be approved by architect. </t>
    </r>
    <r>
      <rPr>
        <b/>
        <sz val="12"/>
        <rFont val="Calibri"/>
        <family val="2"/>
        <charset val="1"/>
      </rPr>
      <t>Base Rate of tile is Rs. 80/- sq.ft.</t>
    </r>
  </si>
  <si>
    <r>
      <t xml:space="preserve">MOH WALL TILES UPTO CEILING LVL   </t>
    </r>
    <r>
      <rPr>
        <b/>
        <sz val="12"/>
        <color rgb="FFFF0000"/>
        <rFont val="Calibri"/>
        <family val="2"/>
      </rPr>
      <t>(GREY TILE - GLOSSY-4" X 8" SIZE. (MAKE-JOHNSON TILES) WITH BLACK GROUTING)</t>
    </r>
    <r>
      <rPr>
        <b/>
        <sz val="12"/>
        <rFont val="Calibri"/>
        <family val="2"/>
      </rPr>
      <t xml:space="preserve">
   </t>
    </r>
  </si>
  <si>
    <t>DADO TILES (8'-0" HT)</t>
  </si>
  <si>
    <r>
      <t xml:space="preserve">P/LGLAZE CERAMIC </t>
    </r>
    <r>
      <rPr>
        <b/>
        <sz val="12"/>
        <rFont val="Calibri"/>
        <family val="2"/>
        <charset val="1"/>
      </rPr>
      <t xml:space="preserve">WALL TILE </t>
    </r>
    <r>
      <rPr>
        <sz val="12"/>
        <rFont val="Calibri"/>
        <family val="2"/>
        <charset val="1"/>
      </rPr>
      <t xml:space="preserve">of size 600 x 300 mm on 40 mm thk of cement sand bedding with CM 1:4 (fixing to be done with cement slurry &amp; paste) for toilet area. </t>
    </r>
    <r>
      <rPr>
        <b/>
        <sz val="12"/>
        <rFont val="Calibri"/>
        <family val="2"/>
        <charset val="1"/>
      </rPr>
      <t>Base Rate of tile is Rs. 60/- sq.ft. NO ACCEPTANCE FOR ANY RATE VARIATION ON BASIC RATE.</t>
    </r>
  </si>
  <si>
    <t>BOH  AREA WALL TILES UPTO CEILING LVL</t>
  </si>
  <si>
    <r>
      <t xml:space="preserve">GREY TILE - GLOSSY-4" X 8" SIZE. (MAKE-JOHNSON TILES)- </t>
    </r>
    <r>
      <rPr>
        <b/>
        <sz val="12"/>
        <rFont val="Calibri"/>
        <family val="2"/>
        <charset val="1"/>
      </rPr>
      <t>maximum one box  WILL BE PAID ADDITIONAL BASIS ON SUPPORTING</t>
    </r>
  </si>
  <si>
    <t>Box</t>
  </si>
  <si>
    <t>SKIRTING WORKS</t>
  </si>
  <si>
    <t>KOTA SKIRTING</t>
  </si>
  <si>
    <r>
      <t>P/F upto 100 mm high</t>
    </r>
    <r>
      <rPr>
        <b/>
        <sz val="12"/>
        <rFont val="Calibri"/>
        <family val="2"/>
        <charset val="1"/>
      </rPr>
      <t xml:space="preserve"> </t>
    </r>
    <r>
      <rPr>
        <sz val="12"/>
        <rFont val="Calibri"/>
        <family val="2"/>
        <charset val="1"/>
      </rPr>
      <t>kota</t>
    </r>
    <r>
      <rPr>
        <b/>
        <sz val="12"/>
        <rFont val="Calibri"/>
        <family val="2"/>
        <charset val="1"/>
      </rPr>
      <t xml:space="preserve"> </t>
    </r>
    <r>
      <rPr>
        <sz val="12"/>
        <rFont val="Calibri"/>
        <family val="2"/>
        <charset val="1"/>
      </rPr>
      <t>tile/STONE skirting</t>
    </r>
  </si>
  <si>
    <t>BOH AREA</t>
  </si>
  <si>
    <t>PARTITIONS AND PANELINGS</t>
  </si>
  <si>
    <t>12MM PLYWOOD PANELING / BOXING</t>
  </si>
  <si>
    <t>P/F 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</si>
  <si>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P/F 12mm plywood plain paneling without frame or laminate</t>
  </si>
  <si>
    <r>
      <t xml:space="preserve">FOR COUNTER BULKHEAD </t>
    </r>
    <r>
      <rPr>
        <b/>
        <sz val="12"/>
        <color rgb="FFFF0000"/>
        <rFont val="Calibri"/>
        <family val="2"/>
      </rPr>
      <t>(FIRE RATED PLY)</t>
    </r>
  </si>
  <si>
    <t>P/F 12mm plywood plain paneling with frame, with laminate</t>
  </si>
  <si>
    <r>
      <t xml:space="preserve">FOR FRONT FAÇADE LHS WALL PANELLING </t>
    </r>
    <r>
      <rPr>
        <b/>
        <sz val="12"/>
        <color rgb="FFFF0000"/>
        <rFont val="Calibri"/>
        <family val="2"/>
      </rPr>
      <t>(FIRE RATED PLY)</t>
    </r>
  </si>
  <si>
    <t>ACP (ALUMINIUM COMPOSITE SHEET) CLADDING</t>
  </si>
  <si>
    <t>3mm thick Aluminium Composite sheet cladding of approved make as per details and drawing for signage, incl all scafollding/wastage, joint filling with silicon, etc. complete. Trapdoor for rolling shutters will also be measured under same heading- no extra cost to be paid for hinges, locks, etc.Rate to include scaffolding till 1st floor</t>
  </si>
  <si>
    <t>P/F 3mm thick Aluminium Composite sheet cladding on framework of upto 50 x 25 aluminium sections</t>
  </si>
  <si>
    <t>FOR FRONT FAÇADE 6" HT BAND &amp; BOTTOM OF COUNTER BULKHEAD</t>
  </si>
  <si>
    <t>FULL / LOW HEIGHT PARTITION</t>
  </si>
  <si>
    <t xml:space="preserve">P/F Partition made on aluminium / sal wood frame of 2" x 1.5" sections fixed at 600 x 600, properly clamped to walls, ceiling and floor. Rate is inclusive all necessary hardware, labour, etc. </t>
  </si>
  <si>
    <t>P/F 12mm plywood on both sides of frame mentioned above with laminate</t>
  </si>
  <si>
    <r>
      <t xml:space="preserve">ABOVE FIRE EXIT DOOR, UHC PARTITION &amp; COUNTER LHS PARTITION </t>
    </r>
    <r>
      <rPr>
        <b/>
        <sz val="12"/>
        <color rgb="FFFF0000"/>
        <rFont val="Calibri"/>
        <family val="2"/>
      </rPr>
      <t>(FIRE RATED PLY)</t>
    </r>
  </si>
  <si>
    <t>P/F 12mm gypsum boards on both sides of frame mentioned above</t>
  </si>
  <si>
    <t xml:space="preserve"> COUNTER BULKHEAD </t>
  </si>
  <si>
    <t>COUNTERS AND STORAGES</t>
  </si>
  <si>
    <t xml:space="preserve">OVERHEAD CABINETS / STORAGE CABINETS </t>
  </si>
  <si>
    <r>
      <t xml:space="preserve">P/F Overhead Cabinet / storage cabinet  / </t>
    </r>
    <r>
      <rPr>
        <sz val="12"/>
        <color indexed="10"/>
        <rFont val="Calibri"/>
        <family val="2"/>
        <charset val="1"/>
      </rPr>
      <t>Takeaway counter</t>
    </r>
    <r>
      <rPr>
        <sz val="12"/>
        <rFont val="Calibri"/>
        <family val="2"/>
        <charset val="1"/>
      </rPr>
      <t xml:space="preserve">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 Open area for data rack &amp; shelves </t>
    </r>
    <r>
      <rPr>
        <b/>
        <sz val="12"/>
        <rFont val="Calibri"/>
        <family val="2"/>
        <charset val="1"/>
      </rPr>
      <t>(if open area is part of one single complete overhead storage structure will be measured in same heading)</t>
    </r>
  </si>
  <si>
    <t>Upto 18" depth (extra will not be paid if storage depth is 18" + shutters thickness)</t>
  </si>
  <si>
    <t>MANAGER OVERHEAD STORAGE</t>
  </si>
  <si>
    <t>DISPENSING COUNTER (KFC)</t>
  </si>
  <si>
    <r>
      <t xml:space="preserve">P/F dispensing counter (ORDER/PICKUP) made out of 19mm thk. Marine Ply finished with 1mm THK. laminate FOR ALL INTERNAL SURFACES with provision OF NICHE for KDS (as per detail dwg). 
complete with TELESCOPIC drawer channels, VERTICAL PARTITIONS &amp; SHELVES  with neccessary hardware , raceways, SS BASKETS 304 GRADE &amp; wire manager,below the counter top to route the electrical wiring for POS machine. All CUTOUTS, hardwares and fixtures to be included in rate. Mode of measurement will be from BOH elevation height. 30" depth, 30" height. Rate to be inclusive of ledge finished in plywood. </t>
    </r>
    <r>
      <rPr>
        <b/>
        <sz val="12"/>
        <rFont val="Calibri"/>
        <family val="2"/>
        <charset val="1"/>
      </rPr>
      <t>Rate is INclusive OF Solid Surface (12MM Corian FOR FRONT FACIA &amp; TOP)</t>
    </r>
  </si>
  <si>
    <t xml:space="preserve">POS COUNTER  FINISHED WITH CORIAN &amp; LAMINATE - FORMICA 8844-WR AGED ASH </t>
  </si>
  <si>
    <t>MISCELLANEOUS CARPENTRY</t>
  </si>
  <si>
    <t>SOFT BOARD</t>
  </si>
  <si>
    <t>P/F 12mm thk. Soft board fixed onto to existing surface finished approved colour fabric as per detailed drawing. Backing plywood if required to be billed in paneling heading above.</t>
  </si>
  <si>
    <t xml:space="preserve">FOR MANAGER </t>
  </si>
  <si>
    <t>WORK TOP / MANAGER DESK</t>
  </si>
  <si>
    <r>
      <t xml:space="preserve">P/F work top / manager desk: Top and verticals to be made in 19mm granite fixed on marble surface with vertical supports as per design &amp; detail, </t>
    </r>
    <r>
      <rPr>
        <b/>
        <sz val="12"/>
        <rFont val="Calibri"/>
        <family val="2"/>
        <charset val="1"/>
      </rPr>
      <t xml:space="preserve"> inclusive of cutout for wire manager.</t>
    </r>
  </si>
  <si>
    <t>5'-0'' LENGTH</t>
  </si>
  <si>
    <t>DRAWER FOR MANAGER DESK</t>
  </si>
  <si>
    <t>P/F plywood drawer for manager table of size upto 30" width x upto 6" height x upto 24" depth. Sides to be of 12mm plywood, bottom to be of 6mm plywood, front to be of 19mm plywood. To be mandatorily provided with drawer slides of approved make as per attached make list.</t>
  </si>
  <si>
    <t>CPU TROLLEY</t>
  </si>
  <si>
    <t>P/F metal CPU trolley of earl bihari make</t>
  </si>
  <si>
    <t>PELMET</t>
  </si>
  <si>
    <t>Providing and Fixing of 6" high Pelmet Above Manager Table made out of 19mm thk. Ply, covered with approved laminate of 1.0mm thickness, as per detail Drawing</t>
  </si>
  <si>
    <t>KEY HIVE / BOX</t>
  </si>
  <si>
    <t>P/F Key Box  with provision for mounting 50 keys. Space should be available for labeling each hook.</t>
  </si>
  <si>
    <t xml:space="preserve">P/F ready made Key Box  in PVC/powder coated MS. </t>
  </si>
  <si>
    <t>DOORS &amp; DOOR FRAMES</t>
  </si>
  <si>
    <t>FIRE RATED DOOR</t>
  </si>
  <si>
    <r>
      <t xml:space="preserve"> SERVICE ENTRY DOOR WITH EYE PICK HOLE </t>
    </r>
    <r>
      <rPr>
        <b/>
        <sz val="11"/>
        <color rgb="FFFF0000"/>
        <rFont val="Calibri"/>
        <family val="2"/>
        <scheme val="minor"/>
      </rPr>
      <t xml:space="preserve">(3'-11" X 7' HT)   </t>
    </r>
    <r>
      <rPr>
        <b/>
        <sz val="11"/>
        <color theme="1"/>
        <rFont val="Calibri"/>
        <family val="2"/>
        <scheme val="minor"/>
      </rPr>
      <t>DRYSTORE &amp; MANAGER DOOR WITH VISION PANEL</t>
    </r>
    <r>
      <rPr>
        <b/>
        <sz val="11"/>
        <color rgb="FFFF0000"/>
        <rFont val="Calibri"/>
        <family val="2"/>
        <scheme val="minor"/>
      </rPr>
      <t xml:space="preserve"> (3'-0" X 7' HT)  </t>
    </r>
    <r>
      <rPr>
        <b/>
        <sz val="11"/>
        <color theme="1"/>
        <rFont val="Calibri"/>
        <family val="2"/>
        <scheme val="minor"/>
      </rPr>
      <t>SHAFT DOOR WITH VISION PANEL</t>
    </r>
    <r>
      <rPr>
        <b/>
        <sz val="11"/>
        <color rgb="FFFF0000"/>
        <rFont val="Calibri"/>
        <family val="2"/>
        <scheme val="minor"/>
      </rPr>
      <t xml:space="preserve"> (1'-11" X 7' HT)</t>
    </r>
  </si>
  <si>
    <t>SS WORKS</t>
  </si>
  <si>
    <t>SS EDGE PROFILE</t>
  </si>
  <si>
    <t>P/F of Stainless steel section edge profile protectors of size 19mm x 19mm x 1.5mm thick to protect all corners of the walls/columns in kitchen</t>
  </si>
  <si>
    <t>MS WORKS (UNIT WEIGHT MUST BE AS PER IS CODE)</t>
  </si>
  <si>
    <t>MS FRAME WORK FOR BACKING FOR OVENS / ETC</t>
  </si>
  <si>
    <t xml:space="preserve">P/F of in M.S solid/hollow sections of size upto 50x50 Frame work and regular intervals on walls as per detail drawings with necessary base plate and supports from walls complete as per design &amp; detail finished with approved paint. RFT of the pipe to be measured for billing. </t>
  </si>
  <si>
    <t>MS STRUCTURES FOR RO, DG, WATER TANKS, ETC</t>
  </si>
  <si>
    <t>P/F of in M.S Frame work in sections of various sizes as required and MS chequered plate with MS supports/beams/sections at regular intervals as per detail drawings with necessary base plate and supports from walls and slab complete as per design &amp; detail finished with approved paint. For base structure in MS for RO, DG, water tanks, etc. Detailed breakup of the weight of each section to be provided</t>
  </si>
  <si>
    <t>kg</t>
  </si>
  <si>
    <t>FOR EXHAUST UNIT</t>
  </si>
  <si>
    <t>POP &amp; FALSE CEILING WORK</t>
  </si>
  <si>
    <t>GYPSUM CEILING</t>
  </si>
  <si>
    <t>P/F seamless Gypsum ceiling with gyp board of 12.5mm fixed to the under side of the suspended grid formed of GI perimeter channel of size 20x27x30mm fixed along the wall by using wood screws &amp; metal expansion raw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t>
  </si>
  <si>
    <t xml:space="preserve"> MOH AREA, MANAGER ROOM &amp; DRYSTORE</t>
  </si>
  <si>
    <t>CUTOUTS FOR LIGHTS</t>
  </si>
  <si>
    <t>Making cutouts for lights. Only to be paid for renovation sites as per project managers approval.</t>
  </si>
  <si>
    <t>LAY IN METAL GRID CEILING</t>
  </si>
  <si>
    <t>P/F Modular Grid  (RH-95 plain tegular edge-Armstrong)  G.I. PLANE 1/2"thk , 2' x 2' panels with silhoutte grid as per approved sample in dining area as per manufacturer's specification. inclusive of original Armstrong Frame work.</t>
  </si>
  <si>
    <t xml:space="preserve"> BOH AREA</t>
  </si>
  <si>
    <t>PVC FLOORING PROTECTOR</t>
  </si>
  <si>
    <t>P/F PVC flooring protector on floor of 4mm thk to protect floor tiles to damage during the period of execution</t>
  </si>
  <si>
    <t>PAINTING &amp; POLISHING WORKS</t>
  </si>
  <si>
    <t>PLASTIC PAINT</t>
  </si>
  <si>
    <t>P/A 3 coats of plastic paint of approved quality &amp; shade by sand papering the surface, applying one coat of primer, prepare the surface with two coats of full putty, sand papering again, repeating a coat of primer, applying one coat of plastic paint, touching up with putty &amp; applying two final roller coats of plastic paint, to internal wall/ceilings masonry concrete surfaces incl. preparing the surface by cleaning scrapping, smooth filling crevices, scaffolding etc. Paint codes to be as shown in drawing</t>
  </si>
  <si>
    <t>LUSTER PAINT</t>
  </si>
  <si>
    <t xml:space="preserve">P/A 3 coats of Luster paint of approved quality &amp; shade by sand papering the surface, applying one coat of primer, prepare the surface with two coats of full putty, sand papering again, repeating a coat of primer, applying one coat of luster paint, touching up with putty &amp; applying two final roller coats of luster paint, to internal wall/ceilings masonry concrete surfaces incl. preparing the surface by cleaning scrapping, smooth filling crevices, scaffolding etc. Paint codes to be as shown in drawing. </t>
  </si>
  <si>
    <t xml:space="preserve"> INTERNAL OPEN CEILING SLAB, BOH WALL ABOVE TILE FINISHED LVL, FRONT WALL FROM OUTSIDE</t>
  </si>
  <si>
    <t>ENAMEL PAINT</t>
  </si>
  <si>
    <t>P/A 3 coats of Enamel Paint of approved quality &amp; shade by sand papering the surface, applying one coat of primer, prepare the surface with two coats of full putty, sand papering again, repeating a coat of primer, applying one coat of enamel paint, touching up with putty &amp; applying two final roller coats of enamel paint, to internal wall/ceilings masonry concrete surfaces incl. preparing the surface by cleaning scrapping, smooth filling crevices, scaffolding etc. Paint codes to be as shown in drawing</t>
  </si>
  <si>
    <t>APEX PAINT</t>
  </si>
  <si>
    <t>P/A 3 coats of Apex Paint of approved quality &amp; shade by scrubbing clean the surface, applying one coat of primer, repeating a coat of primer, applying one coat of apex paint, touching up cracks and undulations &amp; applying two final coats of apex paint, to external wall/ceilings masonry concrete surfaces incl. preparing the surface by cleaning scrapping, smooth filling crevices, scaffolding etc. Paint codes to be as shown in drawing</t>
  </si>
  <si>
    <t>DUCO PAINT</t>
  </si>
  <si>
    <t xml:space="preserve">P/A Duco paint (non metallic) approved shade on base coating of water cutting putty sand papered smooth leveled surface with spray   </t>
  </si>
  <si>
    <t>MELAMINE POLISH</t>
  </si>
  <si>
    <t>P/A Melamine polish on wooden surface brushing the surface free from foreign matter, sand papering smooth, filling in all holes and applying polish and sealer before applying three coats of melamine spray.</t>
  </si>
  <si>
    <t xml:space="preserve"> MANAGER ROOM, DRYSTORE &amp; CORDON OFF ENTRY DOOR </t>
  </si>
  <si>
    <t>SEALER COAT ON BRICKS</t>
  </si>
  <si>
    <r>
      <t xml:space="preserve">P/A Sealer coat- </t>
    </r>
    <r>
      <rPr>
        <b/>
        <sz val="12"/>
        <rFont val="Calibri"/>
        <family val="2"/>
        <charset val="1"/>
      </rPr>
      <t>Impregnation sealer Imperguard SF of Killick make</t>
    </r>
    <r>
      <rPr>
        <sz val="12"/>
        <rFont val="Calibri"/>
        <family val="2"/>
        <charset val="1"/>
      </rPr>
      <t xml:space="preserve">- on exposed bricks after brushing the surface free from foreign matter. </t>
    </r>
  </si>
  <si>
    <t>SEALER COAT ON PINE WOOD</t>
  </si>
  <si>
    <r>
      <t xml:space="preserve">P/A Sealer coat- </t>
    </r>
    <r>
      <rPr>
        <b/>
        <sz val="12"/>
        <rFont val="Calibri"/>
        <family val="2"/>
        <charset val="1"/>
      </rPr>
      <t>Impregnation sealer Wood Guard Professional of Killick make</t>
    </r>
    <r>
      <rPr>
        <sz val="12"/>
        <rFont val="Calibri"/>
        <family val="2"/>
        <charset val="1"/>
      </rPr>
      <t xml:space="preserve">- on sleeper wood after brushing the surface free from foreign matter. </t>
    </r>
  </si>
  <si>
    <t xml:space="preserve"> INTERNAL OPEN CEILING SLAB </t>
  </si>
  <si>
    <t xml:space="preserve"> FRONT FAÇADE</t>
  </si>
  <si>
    <t>MISCELLANEOUS ITEMS</t>
  </si>
  <si>
    <t xml:space="preserve">HOOD ERECTION </t>
  </si>
  <si>
    <t>Hood Erection (to be paid  in KFC ONLY NON-VEG HOOD), VEG HOOD NOT TO BE PAID, AS IT IS FLOOR MOUNTED</t>
  </si>
  <si>
    <t>Hood Erection (to be paid  in PH -OVEN HOOD)</t>
  </si>
  <si>
    <t>HOUSEKEEPING</t>
  </si>
  <si>
    <t>Keeping site clean during works, deep cleaning before handing over the project.</t>
  </si>
  <si>
    <t xml:space="preserve">Job </t>
  </si>
  <si>
    <t>contractor's responsibility to hand over site in spic and span condition</t>
  </si>
  <si>
    <t>FIXING OF WHITE GOODS</t>
  </si>
  <si>
    <t xml:space="preserve">Fixing of white goods for BOH AND FOH AREA like Pestoflash, TVs, DMB, KDS, LCMS, Aircurtains, shelves, hooks, maps, internal signages, PVC buffers, Fire extinguishers, Carpentry works like wire manager holes, hand towel dispenser etc. </t>
  </si>
  <si>
    <t>ALUMINIUM LADDER</t>
  </si>
  <si>
    <t>P/A  Aluminium ladder 8'</t>
  </si>
  <si>
    <t xml:space="preserve">TEMPORARY  FLEX   </t>
  </si>
  <si>
    <t>P/F of Temporary flex work printed with art work as specified during project to segregate renovation area as per site requirement. Cost to include temporary door with hinges and locking provision with lock.</t>
  </si>
  <si>
    <t>P/F temporary flex as per details above with backing frame of wood/MS/Aluminium sections as required.</t>
  </si>
  <si>
    <t>ON FRONT FAÇADE</t>
  </si>
  <si>
    <t xml:space="preserve">SCAFFOLDING  </t>
  </si>
  <si>
    <t>P/E of scaffolding in bamboo/MS as per site condition. To be paid only in extreme cases with prior approval from Project manager. Cost to be paid based on 15 days intervel WITH SUPPORTING</t>
  </si>
  <si>
    <t>FIRST AID BOX</t>
  </si>
  <si>
    <t>Providing readymade first aid box on completion of the site</t>
  </si>
  <si>
    <t>GODREJ NIGHT LATCH</t>
  </si>
  <si>
    <t>P/F Additional lock on service door: Night Latch of Godrej Make- double turn. To be fixed over and above the existing dead / tubular lock as mentioned in the door details.</t>
  </si>
  <si>
    <t>DOOR AIR TRANSFER GRILL</t>
  </si>
  <si>
    <t>P/F Door air transfer grill for washroom and changing room door- on both sides of door- one set to be considered for billing</t>
  </si>
  <si>
    <t>1 NOS FOR DRY STORE</t>
  </si>
  <si>
    <t>FIRE BLANKET</t>
  </si>
  <si>
    <t>MAINTENANCE REQUIREMENT / WORKS - AMOUNT PAID TO STORE MAINTENANCE</t>
  </si>
  <si>
    <t>Actual bill need to be produced / TO BE PAID ON CONFIRMATION OF PM</t>
  </si>
  <si>
    <t>LOADING &amp; UNLOADING - Manual shifting till location as per design (Second floor)</t>
  </si>
  <si>
    <t>1. RO plant till location</t>
  </si>
  <si>
    <t>2. Fresh air &amp; Exhaust units / AC units / AHU units till location</t>
  </si>
  <si>
    <t>3. Electrical panel till location</t>
  </si>
  <si>
    <t>4. UPS with battery till location</t>
  </si>
  <si>
    <t>5. Coldroom &amp; Dry store racks till location</t>
  </si>
  <si>
    <t>6. Stabilizer till location</t>
  </si>
  <si>
    <t>7. SS Dead Equipment till location (Handwash sink, 3bowl sink, hoods, tables, shelves, etc) &amp; pepsi machine</t>
  </si>
  <si>
    <t>8. IT material till location</t>
  </si>
  <si>
    <t>9. Misc - weighing Scale/CCTV/Pesto Flash/Fire-Extinguisher/Music System/Gas-Detection System/Fire-Suppression System/Air-Curtains</t>
  </si>
  <si>
    <t>10. All furnitures till location</t>
  </si>
  <si>
    <t>DEBRIS REMOVAL FROM STORE PREMISES (UP TO 4 VEHICLES)</t>
  </si>
  <si>
    <t>Except Civil vendor debris (Cold room, HVAC, Kitchen Equipment, Signages, Etc)</t>
  </si>
  <si>
    <t>L/S</t>
  </si>
  <si>
    <t>MATHADI / LABOUR UNION</t>
  </si>
  <si>
    <t>Actuall bill to be produced, ONLY TO BE PAID ON CONFIRMATION OF PM (no margin to be paid additional)</t>
  </si>
  <si>
    <t>Installation of amplifier</t>
  </si>
  <si>
    <t>Installation of amplifier 120W for music system suitable to operate on 230V AC/12V DC, with low impedance microphone input &amp; two auxiliary inputs, tone control, protection circuit complete for the speakers output 4/8/16 lines</t>
  </si>
  <si>
    <t>TOTAL OF CIVIL</t>
  </si>
  <si>
    <t>Date : 13-12-2023</t>
  </si>
  <si>
    <t>Standard BOQ Template - TFS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</si>
</sst>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_(* #,##0.00_);_(* \(#,##0.00\);_(* \-??_);_(@_)"/>
    <numFmt numFmtId="166" formatCode="#,##0.0"/>
    <numFmt numFmtId="167" formatCode="_ * #,##0.0_ ;_ * \-#,##0.0_ ;_ * &quot;-&quot;??_ ;_ @_ "/>
    <numFmt numFmtId="168" formatCode="#,##0.00&quot; &quot;;&quot; -&quot;#,##0.00&quot; &quot;;&quot; -&quot;#&quot; &quot;;@&quot; &quot;"/>
    <numFmt numFmtId="169" formatCode="#,##0.00&quot; &quot;;&quot; (&quot;#,##0.00&quot;)&quot;;&quot; -&quot;#&quot; &quot;;@&quot; &quot;"/>
    <numFmt numFmtId="170" formatCode="#,##0.0\ ;&quot; -&quot;#,##0.0\ ;&quot; -&quot;#\ ;@\ "/>
    <numFmt numFmtId="171" formatCode="#,##0.00\ ;&quot; -&quot;#,##0.00\ ;&quot; -&quot;#\ ;@\ "/>
    <numFmt numFmtId="172" formatCode="#,##0.00\ ;&quot; (&quot;#,##0.00\);&quot; -&quot;#\ ;@\ "/>
    <numFmt numFmtId="173" formatCode="[$-4009]0.00"/>
    <numFmt numFmtId="174" formatCode="0.000"/>
    <numFmt numFmtId="175" formatCode="0.0"/>
    <numFmt numFmtId="176" formatCode="#,##0.00\ ;&quot; (&quot;#,##0.00\);&quot; -&quot;00\ ;@\ "/>
    <numFmt numFmtId="177" formatCode="_ * #,##0_ ;_ * \-#,##0_ ;_ * &quot;-&quot;??_ ;_ @_ "/>
    <numFmt numFmtId="178" formatCode="[$-4009]General"/>
    <numFmt numFmtId="179" formatCode="&quot; &quot;#,##0&quot; &quot;;&quot; -&quot;#,##0&quot; &quot;;&quot; -&quot;00&quot; &quot;;&quot; &quot;@&quot; &quot;"/>
  </numFmts>
  <fonts count="40">
    <font>
      <sz val="11"/>
      <color theme="1"/>
      <name val="Calibri"/>
      <family val="2"/>
      <scheme val="minor"/>
    </font>
    <font>
      <sz val="11"/>
      <color theme="1"/>
      <name val="Calibri"/>
      <family val="2"/>
      <scheme val="minor"/>
    </font>
    <font>
      <sz val="10"/>
      <name val="Arial"/>
      <family val="2"/>
      <charset val="1"/>
    </font>
    <font>
      <b/>
      <u/>
      <sz val="12"/>
      <name val="Calibri"/>
      <family val="2"/>
      <charset val="1"/>
    </font>
    <font>
      <sz val="12"/>
      <name val="Calibri"/>
      <family val="2"/>
      <charset val="1"/>
    </font>
    <font>
      <b/>
      <sz val="12"/>
      <name val="Calibri"/>
      <family val="2"/>
      <charset val="1"/>
    </font>
    <font>
      <sz val="12"/>
      <name val="Calibri"/>
      <family val="2"/>
      <scheme val="minor"/>
    </font>
    <font>
      <sz val="12"/>
      <name val="Calibri"/>
      <family val="2"/>
    </font>
    <font>
      <b/>
      <sz val="12"/>
      <name val="Calibri"/>
      <family val="2"/>
    </font>
    <font>
      <sz val="10"/>
      <name val="Arial"/>
      <family val="2"/>
    </font>
    <font>
      <sz val="11"/>
      <name val="Calibri"/>
      <family val="2"/>
      <charset val="1"/>
    </font>
    <font>
      <b/>
      <sz val="11"/>
      <name val="Calibri"/>
      <family val="2"/>
      <charset val="1"/>
    </font>
    <font>
      <b/>
      <sz val="12"/>
      <color indexed="8"/>
      <name val="Calibri"/>
      <family val="2"/>
      <charset val="1"/>
    </font>
    <font>
      <sz val="10"/>
      <name val="Arial"/>
      <family val="2"/>
    </font>
    <font>
      <sz val="11"/>
      <color indexed="8"/>
      <name val="Calibri"/>
      <family val="2"/>
      <charset val="1"/>
    </font>
    <font>
      <b/>
      <sz val="10"/>
      <name val="Arial"/>
      <family val="2"/>
      <charset val="1"/>
    </font>
    <font>
      <sz val="10"/>
      <name val="Mangal"/>
      <family val="2"/>
    </font>
    <font>
      <b/>
      <sz val="11"/>
      <name val="Calibri"/>
      <family val="2"/>
    </font>
    <font>
      <sz val="12"/>
      <color rgb="FFFF0000"/>
      <name val="Calibri"/>
      <family val="2"/>
    </font>
    <font>
      <sz val="11"/>
      <color rgb="FF000000"/>
      <name val="Arial"/>
      <family val="2"/>
    </font>
    <font>
      <sz val="12"/>
      <color rgb="FF000000"/>
      <name val="Calibri"/>
      <charset val="134"/>
    </font>
    <font>
      <sz val="10"/>
      <color rgb="FF000000"/>
      <name val="Arial"/>
      <charset val="134"/>
    </font>
    <font>
      <sz val="11"/>
      <color rgb="FFFF0000"/>
      <name val="Calibri"/>
      <family val="2"/>
      <scheme val="minor"/>
    </font>
    <font>
      <b/>
      <sz val="11"/>
      <color theme="1"/>
      <name val="Calibri"/>
      <family val="2"/>
      <scheme val="minor"/>
    </font>
    <font>
      <sz val="10"/>
      <color indexed="8"/>
      <name val="Arial1"/>
    </font>
    <font>
      <b/>
      <sz val="12"/>
      <color indexed="8"/>
      <name val="Calibri"/>
      <family val="2"/>
    </font>
    <font>
      <sz val="11"/>
      <color indexed="8"/>
      <name val="Arial"/>
      <family val="2"/>
    </font>
    <font>
      <sz val="12"/>
      <color indexed="8"/>
      <name val="Calibri"/>
      <family val="2"/>
    </font>
    <font>
      <b/>
      <u/>
      <sz val="12"/>
      <color indexed="8"/>
      <name val="Calibri"/>
      <family val="2"/>
    </font>
    <font>
      <sz val="11"/>
      <color indexed="8"/>
      <name val="Arial1"/>
    </font>
    <font>
      <b/>
      <sz val="12"/>
      <color rgb="FF000000"/>
      <name val="Calibri"/>
      <family val="2"/>
    </font>
    <font>
      <sz val="12"/>
      <color rgb="FF000000"/>
      <name val="Calibri"/>
      <family val="2"/>
    </font>
    <font>
      <b/>
      <sz val="12"/>
      <color theme="1"/>
      <name val="Calibri"/>
      <family val="2"/>
      <scheme val="minor"/>
    </font>
    <font>
      <u/>
      <sz val="12"/>
      <name val="Calibri"/>
      <family val="2"/>
      <charset val="1"/>
    </font>
    <font>
      <b/>
      <sz val="12"/>
      <color rgb="FFFF0000"/>
      <name val="Calibri"/>
      <family val="2"/>
    </font>
    <font>
      <sz val="12"/>
      <color indexed="10"/>
      <name val="Calibri"/>
      <family val="2"/>
      <charset val="1"/>
    </font>
    <font>
      <b/>
      <sz val="11"/>
      <color rgb="FFFF0000"/>
      <name val="Calibri"/>
      <family val="2"/>
      <scheme val="minor"/>
    </font>
    <font>
      <b/>
      <sz val="12"/>
      <color rgb="FF000000"/>
      <name val="Century Gothic"/>
      <family val="2"/>
    </font>
    <font>
      <sz val="14"/>
      <name val="Calibri"/>
      <family val="2"/>
      <charset val="1"/>
    </font>
    <font>
      <b/>
      <sz val="14"/>
      <name val="Calibri"/>
      <family val="2"/>
      <charset val="1"/>
    </font>
  </fonts>
  <fills count="17">
    <fill>
      <patternFill patternType="none"/>
    </fill>
    <fill>
      <patternFill patternType="gray125"/>
    </fill>
    <fill>
      <patternFill patternType="solid">
        <fgColor rgb="FFFFFF00"/>
        <bgColor indexed="54"/>
      </patternFill>
    </fill>
    <fill>
      <patternFill patternType="solid">
        <fgColor indexed="54"/>
        <bgColor indexed="55"/>
      </patternFill>
    </fill>
    <fill>
      <patternFill patternType="solid">
        <fgColor indexed="9"/>
        <bgColor indexed="26"/>
      </patternFill>
    </fill>
    <fill>
      <patternFill patternType="solid">
        <fgColor rgb="FFFFFF00"/>
        <bgColor indexed="24"/>
      </patternFill>
    </fill>
    <fill>
      <patternFill patternType="solid">
        <fgColor indexed="24"/>
        <bgColor indexed="55"/>
      </patternFill>
    </fill>
    <fill>
      <patternFill patternType="solid">
        <fgColor indexed="41"/>
        <bgColor indexed="44"/>
      </patternFill>
    </fill>
    <fill>
      <patternFill patternType="solid">
        <fgColor theme="0"/>
        <bgColor indexed="64"/>
      </patternFill>
    </fill>
    <fill>
      <patternFill patternType="solid">
        <fgColor rgb="FFFFFF00"/>
        <bgColor indexed="64"/>
      </patternFill>
    </fill>
    <fill>
      <patternFill patternType="solid">
        <fgColor indexed="40"/>
        <bgColor indexed="49"/>
      </patternFill>
    </fill>
    <fill>
      <patternFill patternType="solid">
        <fgColor indexed="13"/>
        <bgColor indexed="34"/>
      </patternFill>
    </fill>
    <fill>
      <patternFill patternType="solid">
        <fgColor indexed="15"/>
        <bgColor indexed="35"/>
      </patternFill>
    </fill>
    <fill>
      <patternFill patternType="solid">
        <fgColor rgb="FF00FFFF"/>
        <bgColor rgb="FF00FFFF"/>
      </patternFill>
    </fill>
    <fill>
      <patternFill patternType="solid">
        <fgColor indexed="15"/>
        <bgColor indexed="44"/>
      </patternFill>
    </fill>
    <fill>
      <patternFill patternType="solid">
        <fgColor rgb="FFFFFFFF"/>
        <bgColor rgb="FFFFFFFF"/>
      </patternFill>
    </fill>
    <fill>
      <patternFill patternType="solid">
        <fgColor rgb="FFFFFF00"/>
        <bgColor indexed="55"/>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s>
  <cellStyleXfs count="47">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9" fillId="0" borderId="0"/>
    <xf numFmtId="0" fontId="2" fillId="0" borderId="0"/>
    <xf numFmtId="167" fontId="9" fillId="0" borderId="0" applyFill="0" applyBorder="0" applyAlignment="0" applyProtection="0"/>
    <xf numFmtId="0" fontId="13" fillId="0" borderId="0"/>
    <xf numFmtId="0" fontId="13" fillId="0" borderId="0"/>
    <xf numFmtId="0" fontId="13" fillId="0" borderId="0"/>
    <xf numFmtId="0" fontId="2" fillId="0" borderId="0"/>
    <xf numFmtId="0" fontId="14" fillId="0" borderId="0"/>
    <xf numFmtId="0" fontId="14" fillId="0" borderId="0"/>
    <xf numFmtId="0" fontId="9" fillId="0" borderId="0"/>
    <xf numFmtId="164" fontId="16" fillId="0" borderId="0" applyFill="0" applyBorder="0" applyAlignment="0" applyProtection="0"/>
    <xf numFmtId="0" fontId="9" fillId="0" borderId="0"/>
    <xf numFmtId="165" fontId="9" fillId="0" borderId="0" applyFill="0" applyBorder="0" applyAlignment="0" applyProtection="0"/>
    <xf numFmtId="0" fontId="9" fillId="0" borderId="0"/>
    <xf numFmtId="0" fontId="9" fillId="0" borderId="0"/>
    <xf numFmtId="0" fontId="9" fillId="0" borderId="0"/>
    <xf numFmtId="0" fontId="2" fillId="0" borderId="0"/>
    <xf numFmtId="168" fontId="19" fillId="0" borderId="0" applyFont="0" applyBorder="0" applyProtection="0"/>
    <xf numFmtId="169" fontId="21" fillId="0" borderId="0" applyBorder="0" applyProtection="0"/>
    <xf numFmtId="0" fontId="9" fillId="0" borderId="0"/>
    <xf numFmtId="0" fontId="9" fillId="0" borderId="0"/>
    <xf numFmtId="0" fontId="9" fillId="0" borderId="0"/>
    <xf numFmtId="170" fontId="24" fillId="0" borderId="0">
      <protection locked="0"/>
    </xf>
    <xf numFmtId="0" fontId="26" fillId="0" borderId="0"/>
    <xf numFmtId="0" fontId="24" fillId="0" borderId="0">
      <protection locked="0"/>
    </xf>
    <xf numFmtId="0" fontId="24" fillId="0" borderId="0">
      <protection locked="0"/>
    </xf>
    <xf numFmtId="171" fontId="29" fillId="0" borderId="0">
      <protection locked="0"/>
    </xf>
    <xf numFmtId="17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176" fontId="29" fillId="0" borderId="0">
      <protection locked="0"/>
    </xf>
    <xf numFmtId="0" fontId="24" fillId="0" borderId="0">
      <protection locked="0"/>
    </xf>
    <xf numFmtId="0" fontId="24" fillId="0" borderId="0">
      <protection locked="0"/>
    </xf>
    <xf numFmtId="172" fontId="24" fillId="0" borderId="0">
      <protection locked="0"/>
    </xf>
    <xf numFmtId="0" fontId="2" fillId="0" borderId="0"/>
    <xf numFmtId="0" fontId="2" fillId="0" borderId="0"/>
  </cellStyleXfs>
  <cellXfs count="385">
    <xf numFmtId="0" fontId="0" fillId="0" borderId="0" xfId="0"/>
    <xf numFmtId="0" fontId="5" fillId="0" borderId="1" xfId="2" applyFont="1" applyBorder="1" applyAlignment="1">
      <alignment horizontal="left" vertical="center"/>
    </xf>
    <xf numFmtId="0" fontId="4" fillId="0" borderId="1" xfId="2" applyFont="1" applyBorder="1" applyAlignment="1">
      <alignment horizontal="center" vertical="center"/>
    </xf>
    <xf numFmtId="0" fontId="7" fillId="0" borderId="0" xfId="6" applyFont="1" applyAlignment="1">
      <alignment vertical="center" wrapText="1"/>
    </xf>
    <xf numFmtId="0" fontId="8" fillId="6" borderId="1" xfId="6" applyFont="1" applyFill="1" applyBorder="1" applyAlignment="1">
      <alignment horizontal="center" vertical="center" wrapText="1"/>
    </xf>
    <xf numFmtId="2" fontId="8" fillId="6" borderId="1" xfId="6" applyNumberFormat="1" applyFont="1" applyFill="1" applyBorder="1" applyAlignment="1">
      <alignment horizontal="center" vertical="center" wrapText="1"/>
    </xf>
    <xf numFmtId="2" fontId="8" fillId="6" borderId="1" xfId="6" applyNumberFormat="1" applyFont="1" applyFill="1" applyBorder="1" applyAlignment="1" applyProtection="1">
      <alignment horizontal="center" vertical="center" wrapText="1"/>
      <protection locked="0"/>
    </xf>
    <xf numFmtId="0" fontId="8" fillId="0" borderId="0" xfId="6" applyFont="1" applyAlignment="1" applyProtection="1">
      <alignment vertical="center" wrapText="1"/>
      <protection locked="0"/>
    </xf>
    <xf numFmtId="0" fontId="8" fillId="0" borderId="0" xfId="6" applyFont="1" applyAlignment="1">
      <alignment vertical="center" wrapText="1"/>
    </xf>
    <xf numFmtId="0" fontId="7" fillId="0" borderId="1" xfId="6" applyFont="1" applyBorder="1" applyAlignment="1">
      <alignment vertical="center" wrapText="1"/>
    </xf>
    <xf numFmtId="0" fontId="7" fillId="0" borderId="1" xfId="6" applyFont="1" applyBorder="1" applyAlignment="1" applyProtection="1">
      <alignment vertical="center" wrapText="1"/>
      <protection locked="0"/>
    </xf>
    <xf numFmtId="0" fontId="7" fillId="0" borderId="0" xfId="6" applyFont="1" applyAlignment="1" applyProtection="1">
      <alignment vertical="center" wrapText="1"/>
      <protection locked="0"/>
    </xf>
    <xf numFmtId="0" fontId="8" fillId="7" borderId="1" xfId="6" applyFont="1" applyFill="1" applyBorder="1" applyAlignment="1">
      <alignment horizontal="center" vertical="center" wrapText="1"/>
    </xf>
    <xf numFmtId="0" fontId="8" fillId="7" borderId="1" xfId="6" applyFont="1" applyFill="1" applyBorder="1" applyAlignment="1">
      <alignment vertical="center" wrapText="1"/>
    </xf>
    <xf numFmtId="2" fontId="8" fillId="7" borderId="1" xfId="6" applyNumberFormat="1" applyFont="1" applyFill="1" applyBorder="1" applyAlignment="1" applyProtection="1">
      <alignment vertical="center" wrapText="1"/>
      <protection locked="0"/>
    </xf>
    <xf numFmtId="0" fontId="7" fillId="0" borderId="1" xfId="6" applyFont="1" applyBorder="1" applyAlignment="1">
      <alignment horizontal="center" vertical="center" wrapText="1"/>
    </xf>
    <xf numFmtId="2" fontId="7" fillId="0" borderId="1" xfId="6" applyNumberFormat="1" applyFont="1" applyBorder="1" applyAlignment="1" applyProtection="1">
      <alignment vertical="center" wrapText="1"/>
      <protection locked="0"/>
    </xf>
    <xf numFmtId="0" fontId="8" fillId="0" borderId="1" xfId="6" applyFont="1" applyBorder="1" applyAlignment="1">
      <alignment horizontal="center" vertical="center" wrapText="1"/>
    </xf>
    <xf numFmtId="0" fontId="8" fillId="0" borderId="1" xfId="6" applyFont="1" applyBorder="1" applyAlignment="1">
      <alignment vertical="center" wrapText="1"/>
    </xf>
    <xf numFmtId="2" fontId="8" fillId="0" borderId="1" xfId="6" applyNumberFormat="1" applyFont="1" applyBorder="1" applyAlignment="1" applyProtection="1">
      <alignment vertical="center" wrapText="1"/>
      <protection locked="0"/>
    </xf>
    <xf numFmtId="2" fontId="7" fillId="0" borderId="1" xfId="6" applyNumberFormat="1" applyFont="1" applyBorder="1" applyAlignment="1">
      <alignment horizontal="center" vertical="center" wrapText="1"/>
    </xf>
    <xf numFmtId="0" fontId="8" fillId="7" borderId="1" xfId="6" applyFont="1" applyFill="1" applyBorder="1" applyAlignment="1">
      <alignment horizontal="left" vertical="center" wrapText="1"/>
    </xf>
    <xf numFmtId="2" fontId="8" fillId="7" borderId="1" xfId="6" applyNumberFormat="1" applyFont="1" applyFill="1" applyBorder="1" applyAlignment="1" applyProtection="1">
      <alignment horizontal="left" vertical="center" wrapText="1"/>
      <protection locked="0"/>
    </xf>
    <xf numFmtId="2" fontId="8" fillId="7" borderId="1" xfId="6" applyNumberFormat="1" applyFont="1" applyFill="1" applyBorder="1" applyAlignment="1" applyProtection="1">
      <alignment horizontal="center" vertical="center" wrapText="1"/>
      <protection locked="0"/>
    </xf>
    <xf numFmtId="0" fontId="6" fillId="0" borderId="4" xfId="7" applyFont="1" applyBorder="1" applyAlignment="1">
      <alignment horizontal="center" vertical="center" wrapText="1"/>
    </xf>
    <xf numFmtId="0" fontId="7" fillId="4" borderId="1" xfId="6" applyFont="1" applyFill="1" applyBorder="1" applyAlignment="1">
      <alignment vertical="center" wrapText="1"/>
    </xf>
    <xf numFmtId="0" fontId="6" fillId="8" borderId="4" xfId="7" applyFont="1" applyFill="1" applyBorder="1" applyAlignment="1">
      <alignment horizontal="center" vertical="center" wrapText="1"/>
    </xf>
    <xf numFmtId="0" fontId="7" fillId="4" borderId="1" xfId="6" applyFont="1" applyFill="1" applyBorder="1" applyAlignment="1">
      <alignment horizontal="center" vertical="center" wrapText="1"/>
    </xf>
    <xf numFmtId="0" fontId="7" fillId="0" borderId="1" xfId="6" applyFont="1" applyBorder="1" applyAlignment="1">
      <alignment horizontal="justify" vertical="center"/>
    </xf>
    <xf numFmtId="2" fontId="7" fillId="0" borderId="1" xfId="6" applyNumberFormat="1" applyFont="1" applyBorder="1" applyAlignment="1" applyProtection="1">
      <alignment horizontal="center" vertical="center" wrapText="1"/>
      <protection locked="0"/>
    </xf>
    <xf numFmtId="0" fontId="7" fillId="0" borderId="1" xfId="6" applyFont="1" applyBorder="1" applyAlignment="1">
      <alignment horizontal="justify" vertical="top" wrapText="1"/>
    </xf>
    <xf numFmtId="0" fontId="7" fillId="0" borderId="1" xfId="6" applyFont="1" applyBorder="1" applyAlignment="1">
      <alignment horizontal="center"/>
    </xf>
    <xf numFmtId="0" fontId="7" fillId="0" borderId="1" xfId="6" applyFont="1" applyBorder="1" applyAlignment="1">
      <alignment vertical="center"/>
    </xf>
    <xf numFmtId="0" fontId="8" fillId="0" borderId="1" xfId="6" applyFont="1" applyBorder="1" applyAlignment="1">
      <alignment vertical="center"/>
    </xf>
    <xf numFmtId="0" fontId="8" fillId="0" borderId="0" xfId="6" applyFont="1" applyAlignment="1" applyProtection="1">
      <alignment horizontal="center" vertical="center"/>
      <protection locked="0"/>
    </xf>
    <xf numFmtId="0" fontId="8" fillId="0" borderId="0" xfId="6" applyFont="1" applyAlignment="1">
      <alignment horizontal="center" vertical="center"/>
    </xf>
    <xf numFmtId="0" fontId="8" fillId="7" borderId="1" xfId="6" applyFont="1" applyFill="1" applyBorder="1" applyAlignment="1">
      <alignment horizontal="left" vertical="center"/>
    </xf>
    <xf numFmtId="0" fontId="7" fillId="8" borderId="4" xfId="6" applyFont="1" applyFill="1" applyBorder="1" applyAlignment="1">
      <alignment vertical="center" wrapText="1"/>
    </xf>
    <xf numFmtId="0" fontId="7" fillId="0" borderId="1" xfId="6" applyFont="1" applyBorder="1" applyAlignment="1">
      <alignment horizontal="center" vertical="center"/>
    </xf>
    <xf numFmtId="0" fontId="7" fillId="0" borderId="0" xfId="6" applyFont="1" applyAlignment="1">
      <alignment horizontal="left" vertical="center" wrapText="1"/>
    </xf>
    <xf numFmtId="0" fontId="7" fillId="0" borderId="0" xfId="6" applyFont="1" applyAlignment="1">
      <alignment horizontal="center" vertical="center" wrapText="1"/>
    </xf>
    <xf numFmtId="0" fontId="3" fillId="0" borderId="4" xfId="6" applyFont="1" applyBorder="1" applyAlignment="1">
      <alignment horizontal="center" vertical="center"/>
    </xf>
    <xf numFmtId="0" fontId="8" fillId="0" borderId="4" xfId="6" applyFont="1" applyBorder="1" applyAlignment="1">
      <alignment horizontal="left" vertical="center"/>
    </xf>
    <xf numFmtId="0" fontId="5" fillId="6" borderId="2" xfId="6" applyFont="1" applyFill="1" applyBorder="1" applyAlignment="1">
      <alignment horizontal="center" vertical="center" wrapText="1"/>
    </xf>
    <xf numFmtId="2" fontId="5" fillId="6" borderId="2" xfId="6" applyNumberFormat="1" applyFont="1" applyFill="1" applyBorder="1" applyAlignment="1" applyProtection="1">
      <alignment horizontal="center" vertical="center" wrapText="1"/>
      <protection locked="0"/>
    </xf>
    <xf numFmtId="0" fontId="0" fillId="0" borderId="0" xfId="0" applyProtection="1">
      <protection locked="0"/>
    </xf>
    <xf numFmtId="0" fontId="2" fillId="0" borderId="1" xfId="6" applyFont="1" applyBorder="1"/>
    <xf numFmtId="2" fontId="2" fillId="0" borderId="1" xfId="6" applyNumberFormat="1" applyFont="1" applyBorder="1"/>
    <xf numFmtId="0" fontId="2" fillId="0" borderId="1" xfId="6" applyFont="1" applyBorder="1" applyProtection="1">
      <protection locked="0"/>
    </xf>
    <xf numFmtId="0" fontId="5" fillId="7" borderId="1" xfId="6" applyFont="1" applyFill="1" applyBorder="1" applyAlignment="1">
      <alignment horizontal="center" vertical="center" wrapText="1"/>
    </xf>
    <xf numFmtId="0" fontId="5" fillId="7" borderId="1" xfId="6" applyFont="1" applyFill="1" applyBorder="1" applyAlignment="1">
      <alignment vertical="center" wrapText="1"/>
    </xf>
    <xf numFmtId="2" fontId="5" fillId="7" borderId="1" xfId="6" applyNumberFormat="1" applyFont="1" applyFill="1" applyBorder="1" applyAlignment="1">
      <alignment vertical="center" wrapText="1"/>
    </xf>
    <xf numFmtId="2" fontId="5" fillId="7" borderId="1" xfId="6" applyNumberFormat="1" applyFont="1" applyFill="1" applyBorder="1" applyAlignment="1" applyProtection="1">
      <alignment vertical="center" wrapText="1"/>
      <protection locked="0"/>
    </xf>
    <xf numFmtId="0" fontId="10" fillId="5" borderId="1" xfId="6" applyFont="1" applyFill="1" applyBorder="1" applyAlignment="1">
      <alignment horizontal="center" vertical="center"/>
    </xf>
    <xf numFmtId="4" fontId="10" fillId="5" borderId="1" xfId="6" applyNumberFormat="1" applyFont="1" applyFill="1" applyBorder="1" applyAlignment="1">
      <alignment horizontal="center" vertical="center"/>
    </xf>
    <xf numFmtId="4" fontId="10" fillId="5" borderId="1" xfId="6" applyNumberFormat="1" applyFont="1" applyFill="1" applyBorder="1" applyAlignment="1" applyProtection="1">
      <alignment horizontal="center" vertical="center"/>
      <protection locked="0"/>
    </xf>
    <xf numFmtId="166" fontId="5" fillId="0" borderId="1" xfId="2" applyNumberFormat="1" applyFont="1" applyBorder="1" applyAlignment="1">
      <alignment horizontal="left" vertical="center" wrapText="1"/>
    </xf>
    <xf numFmtId="0" fontId="4" fillId="0" borderId="1" xfId="2" applyFont="1" applyBorder="1" applyAlignment="1">
      <alignment horizontal="left" vertical="center"/>
    </xf>
    <xf numFmtId="165" fontId="4" fillId="0" borderId="1" xfId="1" applyNumberFormat="1" applyFont="1" applyBorder="1" applyAlignment="1">
      <alignment horizontal="left" vertical="center" wrapText="1"/>
    </xf>
    <xf numFmtId="165" fontId="4" fillId="0" borderId="1" xfId="1" applyNumberFormat="1" applyFont="1" applyBorder="1" applyAlignment="1">
      <alignment horizontal="left" vertical="center"/>
    </xf>
    <xf numFmtId="0" fontId="5" fillId="10" borderId="1" xfId="2" applyFont="1" applyFill="1" applyBorder="1" applyAlignment="1">
      <alignment horizontal="left" vertical="center"/>
    </xf>
    <xf numFmtId="165" fontId="5" fillId="10" borderId="1" xfId="1" applyNumberFormat="1" applyFont="1" applyFill="1" applyBorder="1" applyAlignment="1">
      <alignment horizontal="left" vertical="center"/>
    </xf>
    <xf numFmtId="0" fontId="4" fillId="0" borderId="1" xfId="0" applyFont="1" applyBorder="1" applyAlignment="1">
      <alignment horizontal="left"/>
    </xf>
    <xf numFmtId="0" fontId="8" fillId="9" borderId="8" xfId="6" applyFont="1" applyFill="1" applyBorder="1" applyAlignment="1">
      <alignment horizontal="right" vertical="center"/>
    </xf>
    <xf numFmtId="2" fontId="8" fillId="9" borderId="2" xfId="6" applyNumberFormat="1" applyFont="1" applyFill="1" applyBorder="1" applyAlignment="1" applyProtection="1">
      <alignment vertical="center" wrapText="1"/>
      <protection locked="0"/>
    </xf>
    <xf numFmtId="0" fontId="7" fillId="0" borderId="4" xfId="6" applyFont="1" applyBorder="1" applyAlignment="1">
      <alignment horizontal="center" vertical="center"/>
    </xf>
    <xf numFmtId="0" fontId="7" fillId="0" borderId="4" xfId="6" applyFont="1" applyBorder="1" applyAlignment="1">
      <alignment horizontal="justify" vertical="top" wrapText="1"/>
    </xf>
    <xf numFmtId="0" fontId="7" fillId="0" borderId="4" xfId="6" applyFont="1" applyBorder="1" applyAlignment="1">
      <alignment horizontal="center"/>
    </xf>
    <xf numFmtId="0" fontId="7" fillId="0" borderId="4" xfId="6" applyFont="1" applyBorder="1" applyAlignment="1">
      <alignment horizontal="center" vertical="center" wrapText="1"/>
    </xf>
    <xf numFmtId="2" fontId="7" fillId="0" borderId="4" xfId="6" applyNumberFormat="1" applyFont="1" applyBorder="1" applyAlignment="1" applyProtection="1">
      <alignment vertical="center" wrapText="1"/>
      <protection locked="0"/>
    </xf>
    <xf numFmtId="0" fontId="0" fillId="0" borderId="1" xfId="6" applyFont="1" applyBorder="1" applyAlignment="1">
      <alignment horizontal="center"/>
    </xf>
    <xf numFmtId="0" fontId="0" fillId="0" borderId="0" xfId="0" applyAlignment="1">
      <alignment horizontal="center"/>
    </xf>
    <xf numFmtId="2" fontId="8" fillId="0" borderId="1" xfId="6" applyNumberFormat="1" applyFont="1" applyBorder="1" applyAlignment="1" applyProtection="1">
      <alignment horizontal="left" vertical="center" wrapText="1"/>
      <protection locked="0"/>
    </xf>
    <xf numFmtId="43" fontId="8" fillId="6" borderId="1" xfId="1" applyFont="1" applyFill="1" applyBorder="1" applyAlignment="1">
      <alignment horizontal="center" vertical="center" wrapText="1"/>
    </xf>
    <xf numFmtId="43" fontId="7" fillId="0" borderId="1" xfId="1" applyFont="1" applyBorder="1" applyAlignment="1">
      <alignment vertical="center" wrapText="1"/>
    </xf>
    <xf numFmtId="43" fontId="8" fillId="7" borderId="1" xfId="1" applyFont="1" applyFill="1" applyBorder="1" applyAlignment="1">
      <alignment vertical="center" wrapText="1"/>
    </xf>
    <xf numFmtId="43" fontId="8" fillId="0" borderId="1" xfId="1" applyFont="1" applyBorder="1" applyAlignment="1">
      <alignment vertical="center" wrapText="1"/>
    </xf>
    <xf numFmtId="43" fontId="7" fillId="0" borderId="1" xfId="1" applyFont="1" applyFill="1" applyBorder="1" applyAlignment="1">
      <alignment vertical="center" wrapText="1"/>
    </xf>
    <xf numFmtId="43" fontId="8" fillId="9" borderId="2" xfId="1" applyFont="1" applyFill="1" applyBorder="1" applyAlignment="1">
      <alignment vertical="center" wrapText="1"/>
    </xf>
    <xf numFmtId="43" fontId="7" fillId="0" borderId="0" xfId="1" applyFont="1" applyAlignment="1">
      <alignment vertical="center" wrapText="1"/>
    </xf>
    <xf numFmtId="4" fontId="17" fillId="5" borderId="1" xfId="6" applyNumberFormat="1" applyFont="1" applyFill="1" applyBorder="1" applyAlignment="1">
      <alignment horizontal="center" vertical="center"/>
    </xf>
    <xf numFmtId="0" fontId="4" fillId="2" borderId="1" xfId="0" applyFont="1" applyFill="1" applyBorder="1" applyAlignment="1">
      <alignment horizontal="left"/>
    </xf>
    <xf numFmtId="0" fontId="5" fillId="2" borderId="1" xfId="0" applyFont="1" applyFill="1" applyBorder="1" applyAlignment="1">
      <alignment horizontal="left"/>
    </xf>
    <xf numFmtId="165" fontId="5" fillId="2" borderId="1" xfId="1" applyNumberFormat="1" applyFont="1" applyFill="1" applyBorder="1" applyAlignment="1">
      <alignment horizontal="left"/>
    </xf>
    <xf numFmtId="165" fontId="4" fillId="0" borderId="1" xfId="1" applyNumberFormat="1" applyFont="1" applyFill="1" applyBorder="1" applyAlignment="1">
      <alignment horizontal="left"/>
    </xf>
    <xf numFmtId="0" fontId="15" fillId="0" borderId="1" xfId="0" applyFont="1" applyBorder="1"/>
    <xf numFmtId="1" fontId="15" fillId="0" borderId="1" xfId="0" applyNumberFormat="1" applyFont="1" applyBorder="1"/>
    <xf numFmtId="0" fontId="12" fillId="2" borderId="2" xfId="0" applyFont="1" applyFill="1" applyBorder="1" applyAlignment="1" applyProtection="1">
      <alignment horizontal="left" vertical="center"/>
      <protection locked="0"/>
    </xf>
    <xf numFmtId="0" fontId="20" fillId="0" borderId="9" xfId="6" applyFont="1" applyBorder="1" applyAlignment="1">
      <alignment horizontal="center" vertical="center" wrapText="1"/>
    </xf>
    <xf numFmtId="0" fontId="22" fillId="0" borderId="0" xfId="0" applyFont="1"/>
    <xf numFmtId="2" fontId="18" fillId="0" borderId="1" xfId="6" applyNumberFormat="1" applyFont="1" applyBorder="1" applyAlignment="1" applyProtection="1">
      <alignment vertical="center" wrapText="1"/>
      <protection locked="0"/>
    </xf>
    <xf numFmtId="0" fontId="27" fillId="0" borderId="0" xfId="29" applyFont="1"/>
    <xf numFmtId="0" fontId="25" fillId="4" borderId="2" xfId="28" applyNumberFormat="1" applyFont="1" applyFill="1" applyBorder="1" applyAlignment="1" applyProtection="1">
      <alignment horizontal="center" vertical="center" wrapText="1"/>
    </xf>
    <xf numFmtId="0" fontId="25" fillId="4" borderId="6" xfId="28" applyNumberFormat="1" applyFont="1" applyFill="1" applyBorder="1" applyAlignment="1" applyProtection="1">
      <alignment horizontal="center" vertical="center" wrapText="1"/>
    </xf>
    <xf numFmtId="49" fontId="25" fillId="11" borderId="1" xfId="29" applyNumberFormat="1" applyFont="1" applyFill="1" applyBorder="1" applyAlignment="1">
      <alignment horizontal="center" vertical="center" wrapText="1"/>
    </xf>
    <xf numFmtId="49" fontId="25" fillId="11" borderId="1" xfId="29" applyNumberFormat="1" applyFont="1" applyFill="1" applyBorder="1" applyAlignment="1">
      <alignment horizontal="left" vertical="center" wrapText="1"/>
    </xf>
    <xf numFmtId="0" fontId="25" fillId="11" borderId="2" xfId="31" applyFont="1" applyFill="1" applyBorder="1" applyAlignment="1" applyProtection="1">
      <alignment horizontal="center" vertical="center" wrapText="1"/>
    </xf>
    <xf numFmtId="2" fontId="25" fillId="11" borderId="2" xfId="31" applyNumberFormat="1" applyFont="1" applyFill="1" applyBorder="1" applyAlignment="1" applyProtection="1">
      <alignment horizontal="center" vertical="center" wrapText="1"/>
    </xf>
    <xf numFmtId="49" fontId="25" fillId="11" borderId="2" xfId="29" applyNumberFormat="1" applyFont="1" applyFill="1" applyBorder="1" applyAlignment="1" applyProtection="1">
      <alignment horizontal="center" vertical="center" wrapText="1"/>
      <protection locked="0"/>
    </xf>
    <xf numFmtId="0" fontId="27" fillId="0" borderId="0" xfId="29" applyFont="1" applyProtection="1">
      <protection locked="0"/>
    </xf>
    <xf numFmtId="49" fontId="27" fillId="0" borderId="1" xfId="29" applyNumberFormat="1" applyFont="1" applyBorder="1" applyAlignment="1">
      <alignment horizontal="center" vertical="center"/>
    </xf>
    <xf numFmtId="2" fontId="25" fillId="0" borderId="1" xfId="29" applyNumberFormat="1" applyFont="1" applyBorder="1" applyAlignment="1">
      <alignment horizontal="left" vertical="center" wrapText="1"/>
    </xf>
    <xf numFmtId="0" fontId="25" fillId="0" borderId="1" xfId="29" applyFont="1" applyBorder="1" applyAlignment="1">
      <alignment horizontal="left" vertical="center" wrapText="1"/>
    </xf>
    <xf numFmtId="0" fontId="25" fillId="0" borderId="1" xfId="29" applyFont="1" applyBorder="1" applyAlignment="1">
      <alignment horizontal="center" vertical="center"/>
    </xf>
    <xf numFmtId="172" fontId="25" fillId="0" borderId="1" xfId="32" applyNumberFormat="1" applyFont="1" applyBorder="1" applyAlignment="1" applyProtection="1">
      <alignment horizontal="center" vertical="center"/>
    </xf>
    <xf numFmtId="172" fontId="25" fillId="0" borderId="1" xfId="32" applyNumberFormat="1" applyFont="1" applyBorder="1" applyAlignment="1">
      <alignment horizontal="center" vertical="center"/>
      <protection locked="0"/>
    </xf>
    <xf numFmtId="0" fontId="25" fillId="12" borderId="1" xfId="29" applyFont="1" applyFill="1" applyBorder="1" applyAlignment="1">
      <alignment horizontal="center" vertical="center" wrapText="1"/>
    </xf>
    <xf numFmtId="0" fontId="25" fillId="12" borderId="1" xfId="29" applyFont="1" applyFill="1" applyBorder="1" applyAlignment="1">
      <alignment horizontal="left" vertical="center" wrapText="1"/>
    </xf>
    <xf numFmtId="0" fontId="30" fillId="13" borderId="9" xfId="29" applyFont="1" applyFill="1" applyBorder="1" applyAlignment="1">
      <alignment horizontal="left" vertical="center" wrapText="1"/>
    </xf>
    <xf numFmtId="0" fontId="30" fillId="13" borderId="9" xfId="29" applyFont="1" applyFill="1" applyBorder="1" applyAlignment="1" applyProtection="1">
      <alignment horizontal="left" vertical="center" wrapText="1"/>
      <protection locked="0"/>
    </xf>
    <xf numFmtId="2" fontId="27" fillId="0" borderId="1" xfId="29" applyNumberFormat="1" applyFont="1" applyBorder="1" applyAlignment="1">
      <alignment horizontal="center" vertical="center"/>
    </xf>
    <xf numFmtId="0" fontId="4" fillId="0" borderId="1" xfId="29" applyFont="1" applyBorder="1" applyAlignment="1">
      <alignment horizontal="left" vertical="center" wrapText="1"/>
    </xf>
    <xf numFmtId="0" fontId="27" fillId="0" borderId="1" xfId="29" applyFont="1" applyBorder="1" applyAlignment="1">
      <alignment horizontal="center" vertical="center"/>
    </xf>
    <xf numFmtId="173" fontId="31" fillId="0" borderId="9" xfId="29" applyNumberFormat="1" applyFont="1" applyBorder="1" applyAlignment="1">
      <alignment horizontal="center" vertical="center"/>
    </xf>
    <xf numFmtId="169" fontId="31" fillId="0" borderId="9" xfId="23" applyNumberFormat="1" applyFont="1" applyBorder="1" applyAlignment="1">
      <alignment horizontal="center" vertical="center"/>
    </xf>
    <xf numFmtId="169" fontId="31" fillId="0" borderId="9" xfId="23" applyNumberFormat="1" applyFont="1" applyBorder="1" applyAlignment="1" applyProtection="1">
      <alignment horizontal="center" vertical="center"/>
      <protection locked="0"/>
    </xf>
    <xf numFmtId="174" fontId="27" fillId="0" borderId="1" xfId="29" applyNumberFormat="1" applyFont="1" applyBorder="1" applyAlignment="1">
      <alignment horizontal="center" vertical="center"/>
    </xf>
    <xf numFmtId="0" fontId="27" fillId="0" borderId="1" xfId="29" applyFont="1" applyBorder="1" applyAlignment="1">
      <alignment horizontal="left" vertical="center" wrapText="1"/>
    </xf>
    <xf numFmtId="2" fontId="6" fillId="0" borderId="4" xfId="29" applyNumberFormat="1" applyFont="1" applyBorder="1" applyAlignment="1">
      <alignment horizontal="center" vertical="center"/>
    </xf>
    <xf numFmtId="169" fontId="31" fillId="0" borderId="9" xfId="33" applyNumberFormat="1" applyFont="1" applyBorder="1" applyAlignment="1" applyProtection="1">
      <alignment horizontal="center" vertical="center"/>
    </xf>
    <xf numFmtId="2" fontId="4" fillId="0" borderId="1" xfId="29" applyNumberFormat="1" applyFont="1" applyBorder="1" applyAlignment="1">
      <alignment horizontal="center" vertical="center"/>
    </xf>
    <xf numFmtId="0" fontId="31" fillId="0" borderId="9" xfId="29" applyFont="1" applyBorder="1" applyAlignment="1">
      <alignment vertical="center"/>
    </xf>
    <xf numFmtId="0" fontId="31" fillId="0" borderId="9" xfId="29" applyFont="1" applyBorder="1" applyAlignment="1" applyProtection="1">
      <alignment vertical="center"/>
      <protection locked="0"/>
    </xf>
    <xf numFmtId="0" fontId="4" fillId="0" borderId="1" xfId="29" applyFont="1" applyBorder="1" applyAlignment="1">
      <alignment horizontal="center" vertical="center"/>
    </xf>
    <xf numFmtId="2" fontId="6" fillId="0" borderId="0" xfId="29" applyNumberFormat="1" applyFont="1" applyAlignment="1">
      <alignment horizontal="center" vertical="center"/>
    </xf>
    <xf numFmtId="0" fontId="12" fillId="14" borderId="1" xfId="29" applyFont="1" applyFill="1" applyBorder="1" applyAlignment="1">
      <alignment horizontal="left" vertical="center" wrapText="1"/>
    </xf>
    <xf numFmtId="2" fontId="4" fillId="4" borderId="1" xfId="29" applyNumberFormat="1" applyFont="1" applyFill="1" applyBorder="1" applyAlignment="1">
      <alignment horizontal="center" vertical="center"/>
    </xf>
    <xf numFmtId="2" fontId="27" fillId="0" borderId="1" xfId="34" applyNumberFormat="1" applyFont="1" applyBorder="1" applyAlignment="1" applyProtection="1">
      <alignment horizontal="center" vertical="center" wrapText="1"/>
    </xf>
    <xf numFmtId="2" fontId="4" fillId="0" borderId="1" xfId="34" applyNumberFormat="1" applyFont="1" applyBorder="1" applyAlignment="1" applyProtection="1">
      <alignment horizontal="center" vertical="center" wrapText="1"/>
    </xf>
    <xf numFmtId="169" fontId="31" fillId="0" borderId="9" xfId="23" applyNumberFormat="1" applyFont="1" applyBorder="1" applyAlignment="1">
      <alignment horizontal="center" vertical="center" wrapText="1"/>
    </xf>
    <xf numFmtId="2" fontId="6" fillId="0" borderId="4" xfId="35" applyNumberFormat="1" applyFont="1" applyBorder="1" applyAlignment="1" applyProtection="1">
      <alignment horizontal="center" vertical="center" wrapText="1"/>
    </xf>
    <xf numFmtId="0" fontId="25" fillId="0" borderId="1" xfId="34" applyFont="1" applyBorder="1" applyAlignment="1" applyProtection="1">
      <alignment horizontal="left" vertical="center" wrapText="1"/>
    </xf>
    <xf numFmtId="2" fontId="27" fillId="0" borderId="1" xfId="29" applyNumberFormat="1" applyFont="1" applyBorder="1" applyAlignment="1">
      <alignment horizontal="left" vertical="center" wrapText="1"/>
    </xf>
    <xf numFmtId="2" fontId="7" fillId="0" borderId="4" xfId="36" applyNumberFormat="1" applyFont="1" applyBorder="1" applyAlignment="1" applyProtection="1">
      <alignment horizontal="center" vertical="center"/>
    </xf>
    <xf numFmtId="0" fontId="30" fillId="0" borderId="4" xfId="0" applyFont="1" applyBorder="1" applyAlignment="1">
      <alignment horizontal="left" vertical="top" wrapText="1"/>
    </xf>
    <xf numFmtId="169" fontId="31" fillId="0" borderId="4" xfId="23" applyNumberFormat="1" applyFont="1" applyBorder="1" applyAlignment="1">
      <alignment horizontal="left" vertical="center" wrapText="1"/>
    </xf>
    <xf numFmtId="169" fontId="30" fillId="0" borderId="9" xfId="23" applyNumberFormat="1" applyFont="1" applyBorder="1" applyAlignment="1">
      <alignment horizontal="center" vertical="center"/>
    </xf>
    <xf numFmtId="169" fontId="30" fillId="0" borderId="9" xfId="23" applyNumberFormat="1" applyFont="1" applyBorder="1" applyAlignment="1" applyProtection="1">
      <alignment horizontal="center" vertical="center"/>
      <protection locked="0"/>
    </xf>
    <xf numFmtId="2" fontId="27" fillId="0" borderId="1" xfId="29" applyNumberFormat="1" applyFont="1" applyBorder="1" applyAlignment="1">
      <alignment horizontal="center" vertical="center" wrapText="1"/>
    </xf>
    <xf numFmtId="2" fontId="4" fillId="0" borderId="1" xfId="29" applyNumberFormat="1" applyFont="1" applyBorder="1" applyAlignment="1">
      <alignment horizontal="center" vertical="center" wrapText="1"/>
    </xf>
    <xf numFmtId="169" fontId="31" fillId="0" borderId="9" xfId="23" applyNumberFormat="1" applyFont="1" applyBorder="1" applyAlignment="1" applyProtection="1">
      <alignment horizontal="center" vertical="center" wrapText="1"/>
      <protection locked="0"/>
    </xf>
    <xf numFmtId="2" fontId="7" fillId="0" borderId="4" xfId="37" applyNumberFormat="1" applyFont="1" applyBorder="1" applyAlignment="1" applyProtection="1">
      <alignment horizontal="center" vertical="center"/>
    </xf>
    <xf numFmtId="2" fontId="27" fillId="4" borderId="1" xfId="29" applyNumberFormat="1" applyFont="1" applyFill="1" applyBorder="1" applyAlignment="1">
      <alignment horizontal="center" vertical="center"/>
    </xf>
    <xf numFmtId="2" fontId="7" fillId="0" borderId="4" xfId="38" applyNumberFormat="1" applyFont="1" applyBorder="1" applyAlignment="1" applyProtection="1">
      <alignment horizontal="center" vertical="center"/>
    </xf>
    <xf numFmtId="0" fontId="27" fillId="0" borderId="1" xfId="29" applyFont="1" applyBorder="1" applyAlignment="1">
      <alignment vertical="center" wrapText="1"/>
    </xf>
    <xf numFmtId="0" fontId="25" fillId="0" borderId="1" xfId="29" applyFont="1" applyBorder="1" applyAlignment="1">
      <alignment vertical="center" wrapText="1"/>
    </xf>
    <xf numFmtId="0" fontId="27" fillId="0" borderId="1" xfId="29" applyFont="1" applyBorder="1"/>
    <xf numFmtId="2" fontId="25" fillId="0" borderId="1" xfId="39" applyNumberFormat="1" applyFont="1" applyBorder="1" applyAlignment="1" applyProtection="1">
      <alignment horizontal="left" vertical="center"/>
    </xf>
    <xf numFmtId="0" fontId="27" fillId="0" borderId="1" xfId="39" applyFont="1" applyBorder="1" applyAlignment="1" applyProtection="1">
      <alignment horizontal="left" vertical="center"/>
    </xf>
    <xf numFmtId="0" fontId="27" fillId="0" borderId="1" xfId="39" applyFont="1" applyBorder="1" applyAlignment="1" applyProtection="1">
      <alignment horizontal="center" vertical="center"/>
    </xf>
    <xf numFmtId="1" fontId="4" fillId="0" borderId="1" xfId="39" applyNumberFormat="1" applyFont="1" applyBorder="1" applyAlignment="1" applyProtection="1">
      <alignment horizontal="center" vertical="center"/>
    </xf>
    <xf numFmtId="2" fontId="27" fillId="0" borderId="1" xfId="39" applyNumberFormat="1" applyFont="1" applyBorder="1" applyAlignment="1" applyProtection="1">
      <alignment horizontal="left" vertical="center"/>
    </xf>
    <xf numFmtId="175" fontId="27" fillId="0" borderId="1" xfId="39" applyNumberFormat="1" applyFont="1" applyBorder="1" applyAlignment="1" applyProtection="1">
      <alignment horizontal="center" vertical="center"/>
    </xf>
    <xf numFmtId="2" fontId="27" fillId="0" borderId="1" xfId="39" applyNumberFormat="1" applyFont="1" applyBorder="1" applyAlignment="1" applyProtection="1">
      <alignment horizontal="center" vertical="center"/>
    </xf>
    <xf numFmtId="0" fontId="27" fillId="0" borderId="1" xfId="39" applyFont="1" applyBorder="1" applyAlignment="1" applyProtection="1">
      <alignment horizontal="left" vertical="center" wrapText="1"/>
    </xf>
    <xf numFmtId="169" fontId="31" fillId="0" borderId="9" xfId="33" applyNumberFormat="1" applyFont="1" applyBorder="1" applyAlignment="1">
      <alignment horizontal="center" vertical="center"/>
      <protection locked="0"/>
    </xf>
    <xf numFmtId="0" fontId="25" fillId="0" borderId="1" xfId="34" applyFont="1" applyBorder="1" applyAlignment="1" applyProtection="1">
      <alignment horizontal="left" vertical="center"/>
    </xf>
    <xf numFmtId="0" fontId="27" fillId="0" borderId="1" xfId="40" applyFont="1" applyBorder="1" applyAlignment="1" applyProtection="1">
      <alignment horizontal="center" vertical="center" wrapText="1"/>
    </xf>
    <xf numFmtId="165" fontId="4" fillId="0" borderId="1" xfId="41" applyNumberFormat="1" applyFont="1" applyBorder="1" applyAlignment="1" applyProtection="1">
      <alignment vertical="center"/>
    </xf>
    <xf numFmtId="169" fontId="31" fillId="0" borderId="9" xfId="23" applyNumberFormat="1" applyFont="1" applyBorder="1" applyAlignment="1">
      <alignment vertical="center"/>
    </xf>
    <xf numFmtId="169" fontId="31" fillId="0" borderId="9" xfId="23" applyNumberFormat="1" applyFont="1" applyBorder="1" applyAlignment="1" applyProtection="1">
      <alignment vertical="center"/>
      <protection locked="0"/>
    </xf>
    <xf numFmtId="0" fontId="27" fillId="0" borderId="1" xfId="40" applyFont="1" applyBorder="1" applyAlignment="1" applyProtection="1">
      <alignment horizontal="left" vertical="center" wrapText="1"/>
    </xf>
    <xf numFmtId="2" fontId="25" fillId="0" borderId="1" xfId="29" applyNumberFormat="1" applyFont="1" applyBorder="1" applyAlignment="1">
      <alignment horizontal="left" vertical="center"/>
    </xf>
    <xf numFmtId="2" fontId="25" fillId="4" borderId="1" xfId="29" applyNumberFormat="1" applyFont="1" applyFill="1" applyBorder="1" applyAlignment="1">
      <alignment horizontal="left" vertical="center" wrapText="1"/>
    </xf>
    <xf numFmtId="0" fontId="27" fillId="4" borderId="1" xfId="29" applyFont="1" applyFill="1" applyBorder="1" applyAlignment="1">
      <alignment horizontal="left" vertical="center" wrapText="1"/>
    </xf>
    <xf numFmtId="0" fontId="7" fillId="0" borderId="4" xfId="0" applyFont="1" applyBorder="1" applyAlignment="1">
      <alignment vertical="center" wrapText="1"/>
    </xf>
    <xf numFmtId="169" fontId="31" fillId="15" borderId="9" xfId="23" applyNumberFormat="1" applyFont="1" applyFill="1" applyBorder="1" applyAlignment="1">
      <alignment horizontal="center" vertical="center"/>
    </xf>
    <xf numFmtId="0" fontId="25" fillId="0" borderId="1" xfId="29" applyFont="1" applyBorder="1" applyAlignment="1">
      <alignment horizontal="left" vertical="center"/>
    </xf>
    <xf numFmtId="0" fontId="4" fillId="0" borderId="1" xfId="29" applyFont="1" applyBorder="1" applyAlignment="1">
      <alignment vertical="center"/>
    </xf>
    <xf numFmtId="169" fontId="31" fillId="15" borderId="9" xfId="23" applyNumberFormat="1" applyFont="1" applyFill="1" applyBorder="1" applyAlignment="1">
      <alignment horizontal="center" vertical="center" wrapText="1"/>
    </xf>
    <xf numFmtId="2" fontId="27" fillId="4" borderId="1" xfId="29" applyNumberFormat="1" applyFont="1" applyFill="1" applyBorder="1" applyAlignment="1">
      <alignment horizontal="left" vertical="center" wrapText="1"/>
    </xf>
    <xf numFmtId="1" fontId="4" fillId="4" borderId="1" xfId="39" applyNumberFormat="1" applyFont="1" applyFill="1" applyBorder="1" applyAlignment="1" applyProtection="1">
      <alignment horizontal="center" vertical="center"/>
    </xf>
    <xf numFmtId="172" fontId="25" fillId="0" borderId="1" xfId="33" applyNumberFormat="1" applyFont="1" applyBorder="1" applyAlignment="1" applyProtection="1">
      <alignment horizontal="center" vertical="center"/>
    </xf>
    <xf numFmtId="172" fontId="27" fillId="0" borderId="1" xfId="32" applyNumberFormat="1" applyFont="1" applyBorder="1" applyAlignment="1" applyProtection="1">
      <alignment horizontal="center" vertical="center"/>
    </xf>
    <xf numFmtId="172" fontId="25" fillId="0" borderId="1" xfId="29" applyNumberFormat="1" applyFont="1" applyBorder="1" applyProtection="1">
      <protection locked="0"/>
    </xf>
    <xf numFmtId="0" fontId="25" fillId="11" borderId="1" xfId="29" applyFont="1" applyFill="1" applyBorder="1"/>
    <xf numFmtId="0" fontId="25" fillId="11" borderId="1" xfId="29" applyFont="1" applyFill="1" applyBorder="1" applyAlignment="1">
      <alignment horizontal="left" vertical="center"/>
    </xf>
    <xf numFmtId="171" fontId="25" fillId="11" borderId="1" xfId="29" applyNumberFormat="1" applyFont="1" applyFill="1" applyBorder="1"/>
    <xf numFmtId="171" fontId="25" fillId="11" borderId="1" xfId="29" applyNumberFormat="1" applyFont="1" applyFill="1" applyBorder="1" applyProtection="1">
      <protection locked="0"/>
    </xf>
    <xf numFmtId="0" fontId="25" fillId="0" borderId="0" xfId="29" applyFont="1" applyAlignment="1">
      <alignment horizontal="left" vertical="center"/>
    </xf>
    <xf numFmtId="0" fontId="27" fillId="0" borderId="0" xfId="42" applyFont="1" applyProtection="1"/>
    <xf numFmtId="0" fontId="27" fillId="0" borderId="1" xfId="42" applyFont="1" applyBorder="1" applyProtection="1"/>
    <xf numFmtId="0" fontId="25" fillId="4" borderId="1" xfId="28" applyNumberFormat="1" applyFont="1" applyFill="1" applyBorder="1" applyAlignment="1" applyProtection="1">
      <alignment horizontal="center" vertical="center" wrapText="1"/>
    </xf>
    <xf numFmtId="0" fontId="29" fillId="4" borderId="11" xfId="42" applyFont="1" applyFill="1" applyBorder="1" applyProtection="1"/>
    <xf numFmtId="49" fontId="25" fillId="11" borderId="2" xfId="42" applyNumberFormat="1" applyFont="1" applyFill="1" applyBorder="1" applyAlignment="1" applyProtection="1">
      <alignment horizontal="center" vertical="center" wrapText="1"/>
    </xf>
    <xf numFmtId="49" fontId="25" fillId="11" borderId="2" xfId="42" applyNumberFormat="1" applyFont="1" applyFill="1" applyBorder="1" applyAlignment="1">
      <alignment horizontal="center" vertical="center" wrapText="1"/>
      <protection locked="0"/>
    </xf>
    <xf numFmtId="0" fontId="27" fillId="0" borderId="0" xfId="42" applyFont="1">
      <protection locked="0"/>
    </xf>
    <xf numFmtId="0" fontId="27" fillId="0" borderId="1" xfId="42" applyFont="1" applyBorder="1" applyAlignment="1" applyProtection="1">
      <alignment horizontal="center"/>
    </xf>
    <xf numFmtId="0" fontId="27" fillId="0" borderId="1" xfId="42" applyFont="1" applyBorder="1" applyAlignment="1" applyProtection="1">
      <alignment horizontal="left" wrapText="1"/>
    </xf>
    <xf numFmtId="0" fontId="27" fillId="0" borderId="1" xfId="42" applyFont="1" applyBorder="1" applyAlignment="1">
      <alignment horizontal="center"/>
      <protection locked="0"/>
    </xf>
    <xf numFmtId="172" fontId="27" fillId="0" borderId="1" xfId="32" applyNumberFormat="1" applyFont="1" applyBorder="1" applyAlignment="1" applyProtection="1">
      <alignment horizontal="center"/>
    </xf>
    <xf numFmtId="172" fontId="27" fillId="0" borderId="1" xfId="32" applyNumberFormat="1" applyFont="1" applyBorder="1" applyAlignment="1">
      <alignment horizontal="center"/>
      <protection locked="0"/>
    </xf>
    <xf numFmtId="2" fontId="27" fillId="0" borderId="1" xfId="42" applyNumberFormat="1" applyFont="1" applyBorder="1" applyAlignment="1" applyProtection="1">
      <alignment horizontal="center" vertical="center" wrapText="1"/>
    </xf>
    <xf numFmtId="0" fontId="27" fillId="0" borderId="1" xfId="42" applyFont="1" applyBorder="1" applyAlignment="1" applyProtection="1">
      <alignment horizontal="left" vertical="center" wrapText="1"/>
    </xf>
    <xf numFmtId="0" fontId="27" fillId="0" borderId="1" xfId="42" applyFont="1" applyBorder="1" applyAlignment="1" applyProtection="1">
      <alignment horizontal="center" vertical="center" wrapText="1"/>
    </xf>
    <xf numFmtId="0" fontId="31" fillId="0" borderId="9" xfId="42" applyFont="1" applyBorder="1" applyAlignment="1">
      <alignment horizontal="center" vertical="center" wrapText="1"/>
      <protection locked="0"/>
    </xf>
    <xf numFmtId="172" fontId="27" fillId="0" borderId="1" xfId="32" applyNumberFormat="1" applyFont="1" applyBorder="1" applyAlignment="1" applyProtection="1">
      <alignment horizontal="left" vertical="center" wrapText="1"/>
    </xf>
    <xf numFmtId="2" fontId="7" fillId="0" borderId="1" xfId="42" applyNumberFormat="1" applyFont="1" applyBorder="1" applyAlignment="1">
      <alignment horizontal="center" vertical="center" wrapText="1"/>
      <protection locked="0"/>
    </xf>
    <xf numFmtId="0" fontId="27" fillId="0" borderId="4" xfId="42" applyFont="1" applyBorder="1" applyAlignment="1" applyProtection="1">
      <alignment horizontal="left" vertical="center" wrapText="1"/>
    </xf>
    <xf numFmtId="0" fontId="27" fillId="4" borderId="4" xfId="31" applyFont="1" applyFill="1" applyBorder="1" applyAlignment="1" applyProtection="1">
      <alignment horizontal="center" vertical="center" wrapText="1"/>
    </xf>
    <xf numFmtId="0" fontId="27" fillId="4" borderId="4" xfId="7" applyFont="1" applyFill="1" applyBorder="1" applyAlignment="1" applyProtection="1">
      <alignment horizontal="center" vertical="center" wrapText="1"/>
      <protection locked="0"/>
    </xf>
    <xf numFmtId="169" fontId="31" fillId="0" borderId="12" xfId="23" applyNumberFormat="1" applyFont="1" applyBorder="1" applyAlignment="1" applyProtection="1">
      <alignment horizontal="center" vertical="center" wrapText="1"/>
      <protection locked="0"/>
    </xf>
    <xf numFmtId="0" fontId="25" fillId="0" borderId="1" xfId="43" applyFont="1" applyBorder="1" applyAlignment="1" applyProtection="1">
      <alignment horizontal="left" vertical="center" wrapText="1"/>
    </xf>
    <xf numFmtId="2" fontId="7" fillId="0" borderId="1" xfId="43" applyNumberFormat="1" applyFont="1" applyBorder="1" applyAlignment="1">
      <alignment horizontal="center" vertical="center" wrapText="1"/>
      <protection locked="0"/>
    </xf>
    <xf numFmtId="169" fontId="31" fillId="0" borderId="13" xfId="23" applyNumberFormat="1" applyFont="1" applyBorder="1" applyAlignment="1">
      <alignment horizontal="center" vertical="center" wrapText="1"/>
    </xf>
    <xf numFmtId="169" fontId="31" fillId="0" borderId="14" xfId="23" applyNumberFormat="1" applyFont="1" applyBorder="1" applyAlignment="1" applyProtection="1">
      <alignment horizontal="center" vertical="center" wrapText="1"/>
      <protection locked="0"/>
    </xf>
    <xf numFmtId="0" fontId="27" fillId="0" borderId="1" xfId="43" applyFont="1" applyBorder="1" applyAlignment="1" applyProtection="1">
      <alignment horizontal="left" vertical="center" wrapText="1"/>
    </xf>
    <xf numFmtId="169" fontId="31" fillId="9" borderId="14" xfId="23" applyNumberFormat="1" applyFont="1" applyFill="1" applyBorder="1" applyAlignment="1" applyProtection="1">
      <alignment horizontal="center" vertical="center" wrapText="1"/>
      <protection locked="0"/>
    </xf>
    <xf numFmtId="169" fontId="31" fillId="9" borderId="15" xfId="23" applyNumberFormat="1" applyFont="1" applyFill="1" applyBorder="1" applyAlignment="1" applyProtection="1">
      <alignment horizontal="center" vertical="center" wrapText="1"/>
      <protection locked="0"/>
    </xf>
    <xf numFmtId="0" fontId="27" fillId="9" borderId="16" xfId="42" applyFont="1" applyFill="1" applyBorder="1" applyProtection="1"/>
    <xf numFmtId="169" fontId="31" fillId="0" borderId="17" xfId="23" applyNumberFormat="1" applyFont="1" applyBorder="1" applyAlignment="1" applyProtection="1">
      <alignment horizontal="center" vertical="center" wrapText="1"/>
      <protection locked="0"/>
    </xf>
    <xf numFmtId="169" fontId="31" fillId="0" borderId="9" xfId="23" applyNumberFormat="1" applyFont="1" applyBorder="1" applyAlignment="1">
      <alignment horizontal="center" vertical="top"/>
    </xf>
    <xf numFmtId="172" fontId="27" fillId="0" borderId="1" xfId="32" applyNumberFormat="1" applyFont="1" applyBorder="1" applyAlignment="1" applyProtection="1">
      <alignment horizontal="left" vertical="top"/>
    </xf>
    <xf numFmtId="169" fontId="31" fillId="9" borderId="4" xfId="23" applyNumberFormat="1" applyFont="1" applyFill="1" applyBorder="1" applyAlignment="1" applyProtection="1">
      <alignment horizontal="center" vertical="center" wrapText="1"/>
      <protection locked="0"/>
    </xf>
    <xf numFmtId="169" fontId="31" fillId="0" borderId="4" xfId="23" applyNumberFormat="1" applyFont="1" applyBorder="1" applyAlignment="1" applyProtection="1">
      <alignment horizontal="center" vertical="center" wrapText="1"/>
      <protection locked="0"/>
    </xf>
    <xf numFmtId="0" fontId="30" fillId="0" borderId="18" xfId="43" applyFont="1" applyBorder="1" applyAlignment="1" applyProtection="1">
      <alignment horizontal="left" vertical="center" wrapText="1"/>
    </xf>
    <xf numFmtId="0" fontId="25" fillId="0" borderId="2" xfId="31" applyFont="1" applyBorder="1" applyAlignment="1">
      <alignment horizontal="center" vertical="center" wrapText="1"/>
      <protection locked="0"/>
    </xf>
    <xf numFmtId="0" fontId="25" fillId="0" borderId="2" xfId="31" applyFont="1" applyBorder="1" applyAlignment="1" applyProtection="1">
      <alignment horizontal="center" vertical="center" wrapText="1"/>
    </xf>
    <xf numFmtId="0" fontId="0" fillId="0" borderId="16" xfId="0" applyBorder="1"/>
    <xf numFmtId="0" fontId="0" fillId="0" borderId="19" xfId="0" applyBorder="1"/>
    <xf numFmtId="0" fontId="31" fillId="0" borderId="9" xfId="43" applyFont="1" applyBorder="1" applyAlignment="1" applyProtection="1">
      <alignment horizontal="left" vertical="center" wrapText="1"/>
    </xf>
    <xf numFmtId="0" fontId="4" fillId="0" borderId="1" xfId="0" applyFon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0" borderId="20" xfId="0" applyBorder="1" applyAlignment="1">
      <alignment horizontal="center"/>
    </xf>
    <xf numFmtId="0" fontId="27" fillId="0" borderId="1" xfId="31" applyFont="1" applyBorder="1" applyAlignment="1" applyProtection="1">
      <alignment horizontal="center" vertical="center" wrapText="1"/>
    </xf>
    <xf numFmtId="0" fontId="31" fillId="0" borderId="12" xfId="43" applyFont="1" applyBorder="1" applyAlignment="1" applyProtection="1">
      <alignment horizontal="left" vertical="center" wrapText="1"/>
    </xf>
    <xf numFmtId="0" fontId="4" fillId="0" borderId="21" xfId="0" applyFont="1" applyBorder="1" applyAlignment="1">
      <alignment horizontal="center" vertical="center"/>
    </xf>
    <xf numFmtId="0" fontId="27" fillId="0" borderId="21" xfId="31" applyFont="1" applyBorder="1" applyAlignment="1" applyProtection="1">
      <alignment horizontal="center" vertical="center" wrapText="1"/>
    </xf>
    <xf numFmtId="0" fontId="31" fillId="0" borderId="4" xfId="43" applyFont="1" applyBorder="1" applyAlignment="1" applyProtection="1">
      <alignment horizontal="left" vertical="center" wrapText="1"/>
    </xf>
    <xf numFmtId="0" fontId="4" fillId="0" borderId="4" xfId="0" applyFont="1" applyBorder="1" applyAlignment="1">
      <alignment horizontal="center" vertical="center"/>
    </xf>
    <xf numFmtId="0" fontId="27" fillId="0" borderId="4" xfId="31" applyFont="1" applyBorder="1" applyAlignment="1" applyProtection="1">
      <alignment horizontal="center" vertical="center" wrapText="1"/>
    </xf>
    <xf numFmtId="0" fontId="31" fillId="0" borderId="14" xfId="43" applyFont="1" applyBorder="1" applyAlignment="1" applyProtection="1">
      <alignment horizontal="left" vertical="center" wrapText="1"/>
    </xf>
    <xf numFmtId="0" fontId="4" fillId="0" borderId="14" xfId="0" applyFont="1" applyBorder="1" applyAlignment="1">
      <alignment horizontal="center" vertical="center"/>
    </xf>
    <xf numFmtId="0" fontId="27" fillId="0" borderId="14" xfId="31" applyFont="1" applyBorder="1" applyAlignment="1" applyProtection="1">
      <alignment horizontal="center" vertical="center" wrapText="1"/>
    </xf>
    <xf numFmtId="0" fontId="0" fillId="0" borderId="14" xfId="0" applyBorder="1"/>
    <xf numFmtId="0" fontId="0" fillId="0" borderId="22" xfId="0" applyBorder="1" applyAlignment="1">
      <alignment horizontal="center"/>
    </xf>
    <xf numFmtId="0" fontId="27" fillId="0" borderId="10" xfId="42" applyFont="1" applyBorder="1" applyAlignment="1" applyProtection="1">
      <alignment horizontal="center" vertical="center" wrapText="1"/>
    </xf>
    <xf numFmtId="0" fontId="25" fillId="0" borderId="4" xfId="31" applyFont="1" applyBorder="1" applyAlignment="1">
      <alignment horizontal="center" vertical="center" wrapText="1"/>
      <protection locked="0"/>
    </xf>
    <xf numFmtId="0" fontId="25" fillId="0" borderId="4" xfId="31" applyFont="1" applyBorder="1" applyAlignment="1" applyProtection="1">
      <alignment horizontal="center" vertical="center" wrapText="1"/>
    </xf>
    <xf numFmtId="2" fontId="27" fillId="0" borderId="10" xfId="42" applyNumberFormat="1" applyFont="1" applyBorder="1" applyAlignment="1" applyProtection="1">
      <alignment horizontal="center" vertical="center" wrapText="1"/>
    </xf>
    <xf numFmtId="0" fontId="32" fillId="0" borderId="4" xfId="0" applyFont="1" applyBorder="1"/>
    <xf numFmtId="0" fontId="27" fillId="0" borderId="4" xfId="31" applyFont="1" applyBorder="1" applyAlignment="1">
      <alignment horizontal="center" vertical="center" wrapText="1"/>
      <protection locked="0"/>
    </xf>
    <xf numFmtId="0" fontId="0" fillId="0" borderId="4" xfId="0" applyBorder="1" applyAlignment="1">
      <alignment horizontal="center"/>
    </xf>
    <xf numFmtId="172" fontId="27" fillId="0" borderId="20" xfId="44" applyFont="1" applyBorder="1" applyAlignment="1" applyProtection="1">
      <alignment horizontal="center"/>
    </xf>
    <xf numFmtId="169" fontId="31" fillId="0" borderId="4" xfId="23" applyNumberFormat="1" applyFont="1" applyBorder="1" applyAlignment="1">
      <alignment horizontal="center" vertical="top"/>
    </xf>
    <xf numFmtId="169" fontId="31" fillId="0" borderId="20" xfId="23" applyNumberFormat="1" applyFont="1" applyBorder="1" applyAlignment="1">
      <alignment horizontal="center" vertical="center" wrapText="1"/>
    </xf>
    <xf numFmtId="169" fontId="31" fillId="0" borderId="4" xfId="23" applyNumberFormat="1" applyFont="1" applyBorder="1" applyAlignment="1">
      <alignment horizontal="center" vertical="center" wrapText="1"/>
    </xf>
    <xf numFmtId="172" fontId="27" fillId="0" borderId="14" xfId="32" applyNumberFormat="1" applyFont="1" applyBorder="1" applyAlignment="1" applyProtection="1">
      <alignment horizontal="left" vertical="center" wrapText="1"/>
    </xf>
    <xf numFmtId="0" fontId="27" fillId="0" borderId="4" xfId="42" applyFont="1" applyBorder="1" applyAlignment="1" applyProtection="1">
      <alignment horizontal="center" vertical="center" wrapText="1"/>
    </xf>
    <xf numFmtId="2" fontId="7" fillId="0" borderId="4" xfId="42" applyNumberFormat="1" applyFont="1" applyBorder="1" applyAlignment="1">
      <alignment horizontal="center" vertical="center" wrapText="1"/>
      <protection locked="0"/>
    </xf>
    <xf numFmtId="0" fontId="0" fillId="0" borderId="16" xfId="0" applyBorder="1" applyAlignment="1">
      <alignment wrapText="1"/>
    </xf>
    <xf numFmtId="0" fontId="27" fillId="0" borderId="20" xfId="31" applyFont="1" applyBorder="1" applyAlignment="1">
      <alignment horizontal="center" vertical="center" wrapText="1"/>
      <protection locked="0"/>
    </xf>
    <xf numFmtId="0" fontId="4" fillId="0" borderId="10" xfId="0" applyFont="1" applyBorder="1" applyAlignment="1">
      <alignment horizontal="center" vertical="center"/>
    </xf>
    <xf numFmtId="172" fontId="27" fillId="0" borderId="4" xfId="44" applyFont="1" applyBorder="1" applyAlignment="1" applyProtection="1">
      <alignment horizontal="center"/>
    </xf>
    <xf numFmtId="175" fontId="27" fillId="0" borderId="10" xfId="42" applyNumberFormat="1" applyFont="1" applyBorder="1" applyAlignment="1" applyProtection="1">
      <alignment horizontal="center" vertical="center" wrapText="1"/>
    </xf>
    <xf numFmtId="2" fontId="27" fillId="0" borderId="4" xfId="42" applyNumberFormat="1" applyFont="1" applyBorder="1" applyAlignment="1">
      <alignment horizontal="center" vertical="center" wrapText="1"/>
      <protection locked="0"/>
    </xf>
    <xf numFmtId="172" fontId="27" fillId="0" borderId="4" xfId="32" applyNumberFormat="1" applyFont="1" applyBorder="1" applyAlignment="1" applyProtection="1">
      <alignment horizontal="center" vertical="center" wrapText="1"/>
    </xf>
    <xf numFmtId="172" fontId="27" fillId="0" borderId="4" xfId="32" applyNumberFormat="1" applyFont="1" applyBorder="1" applyAlignment="1">
      <alignment horizontal="center" vertical="center" wrapText="1"/>
      <protection locked="0"/>
    </xf>
    <xf numFmtId="172" fontId="25" fillId="11" borderId="2" xfId="32" applyNumberFormat="1" applyFont="1" applyFill="1" applyBorder="1" applyAlignment="1" applyProtection="1">
      <alignment horizontal="center" vertical="center" wrapText="1"/>
    </xf>
    <xf numFmtId="0" fontId="3" fillId="2" borderId="4" xfId="2" applyFont="1" applyFill="1" applyBorder="1" applyAlignment="1">
      <alignment horizontal="center" vertical="center" wrapText="1"/>
    </xf>
    <xf numFmtId="0" fontId="4" fillId="0" borderId="0" xfId="45" applyFont="1" applyAlignment="1">
      <alignment vertical="center"/>
    </xf>
    <xf numFmtId="0" fontId="5" fillId="0" borderId="4" xfId="2" applyFont="1" applyBorder="1" applyAlignment="1">
      <alignment horizontal="left" vertical="center"/>
    </xf>
    <xf numFmtId="0" fontId="12" fillId="2" borderId="4" xfId="0" applyFont="1" applyFill="1" applyBorder="1" applyAlignment="1" applyProtection="1">
      <alignment horizontal="left" vertical="center"/>
      <protection locked="0"/>
    </xf>
    <xf numFmtId="0" fontId="3" fillId="0" borderId="4" xfId="2" applyFont="1" applyBorder="1" applyAlignment="1">
      <alignment horizontal="center" vertical="center"/>
    </xf>
    <xf numFmtId="177" fontId="33" fillId="0" borderId="4" xfId="1" applyNumberFormat="1" applyFont="1" applyBorder="1" applyAlignment="1">
      <alignment horizontal="center" vertical="center"/>
    </xf>
    <xf numFmtId="177" fontId="3" fillId="0" borderId="4" xfId="1" applyNumberFormat="1" applyFont="1" applyBorder="1" applyAlignment="1">
      <alignment horizontal="center" vertical="center"/>
    </xf>
    <xf numFmtId="0" fontId="3" fillId="0" borderId="4" xfId="2" applyFont="1" applyBorder="1" applyAlignment="1">
      <alignment horizontal="left" vertical="center"/>
    </xf>
    <xf numFmtId="0" fontId="5" fillId="16" borderId="4" xfId="2" applyFont="1" applyFill="1" applyBorder="1" applyAlignment="1">
      <alignment horizontal="center" vertical="center"/>
    </xf>
    <xf numFmtId="0" fontId="5" fillId="16" borderId="4" xfId="2" applyFont="1" applyFill="1" applyBorder="1" applyAlignment="1">
      <alignment horizontal="left" vertical="center" wrapText="1"/>
    </xf>
    <xf numFmtId="177" fontId="5" fillId="16" borderId="4" xfId="1" applyNumberFormat="1" applyFont="1" applyFill="1" applyBorder="1" applyAlignment="1">
      <alignment horizontal="center" vertical="center"/>
    </xf>
    <xf numFmtId="43" fontId="5" fillId="16" borderId="4" xfId="1" applyFont="1" applyFill="1" applyBorder="1" applyAlignment="1">
      <alignment horizontal="right" vertical="center"/>
    </xf>
    <xf numFmtId="0" fontId="5" fillId="16" borderId="4" xfId="2" applyFont="1" applyFill="1" applyBorder="1" applyAlignment="1" applyProtection="1">
      <alignment horizontal="center" vertical="center"/>
      <protection locked="0"/>
    </xf>
    <xf numFmtId="0" fontId="4" fillId="0" borderId="0" xfId="45" applyFont="1" applyAlignment="1" applyProtection="1">
      <alignment vertical="center"/>
      <protection locked="0"/>
    </xf>
    <xf numFmtId="0" fontId="5" fillId="14" borderId="4" xfId="2" applyFont="1" applyFill="1" applyBorder="1" applyAlignment="1">
      <alignment horizontal="center" vertical="center" wrapText="1"/>
    </xf>
    <xf numFmtId="0" fontId="5" fillId="14" borderId="4" xfId="2" applyFont="1" applyFill="1" applyBorder="1" applyAlignment="1">
      <alignment vertical="center" wrapText="1"/>
    </xf>
    <xf numFmtId="0" fontId="5" fillId="14" borderId="4" xfId="2" applyFont="1" applyFill="1" applyBorder="1" applyAlignment="1">
      <alignment horizontal="left" vertical="center" wrapText="1"/>
    </xf>
    <xf numFmtId="0" fontId="4" fillId="14" borderId="4" xfId="45" applyFont="1" applyFill="1" applyBorder="1" applyAlignment="1">
      <alignment horizontal="center" vertical="center" wrapText="1"/>
    </xf>
    <xf numFmtId="177" fontId="4" fillId="14" borderId="4" xfId="1" applyNumberFormat="1" applyFont="1" applyFill="1" applyBorder="1" applyAlignment="1">
      <alignment horizontal="center" vertical="center"/>
    </xf>
    <xf numFmtId="177" fontId="4" fillId="14" borderId="4" xfId="1" applyNumberFormat="1" applyFont="1" applyFill="1" applyBorder="1" applyAlignment="1">
      <alignment horizontal="center" vertical="center" wrapText="1"/>
    </xf>
    <xf numFmtId="43" fontId="4" fillId="14" borderId="4" xfId="1" applyFont="1" applyFill="1" applyBorder="1" applyAlignment="1">
      <alignment horizontal="right" vertical="center" wrapText="1"/>
    </xf>
    <xf numFmtId="0" fontId="4" fillId="14" borderId="4" xfId="2" applyFont="1" applyFill="1" applyBorder="1" applyAlignment="1" applyProtection="1">
      <alignment horizontal="center" vertical="center" wrapText="1"/>
      <protection locked="0"/>
    </xf>
    <xf numFmtId="0" fontId="4" fillId="0" borderId="4" xfId="2" applyFont="1" applyBorder="1" applyAlignment="1">
      <alignment horizontal="center" vertical="center" wrapText="1"/>
    </xf>
    <xf numFmtId="0" fontId="5" fillId="0" borderId="4" xfId="2" applyFont="1" applyBorder="1" applyAlignment="1">
      <alignment vertical="center" wrapText="1"/>
    </xf>
    <xf numFmtId="0" fontId="4" fillId="0" borderId="4" xfId="2" applyFont="1" applyBorder="1" applyAlignment="1">
      <alignment horizontal="left" vertical="center" wrapText="1"/>
    </xf>
    <xf numFmtId="0" fontId="4" fillId="0" borderId="4" xfId="2" applyFont="1" applyBorder="1" applyAlignment="1">
      <alignment horizontal="center" vertical="center"/>
    </xf>
    <xf numFmtId="177" fontId="4" fillId="0" borderId="4" xfId="1" applyNumberFormat="1" applyFont="1" applyBorder="1" applyAlignment="1">
      <alignment horizontal="center" vertical="center"/>
    </xf>
    <xf numFmtId="177" fontId="4" fillId="0" borderId="4" xfId="1" applyNumberFormat="1" applyFont="1" applyBorder="1" applyAlignment="1">
      <alignment horizontal="center" vertical="center" wrapText="1"/>
    </xf>
    <xf numFmtId="43" fontId="4" fillId="0" borderId="4" xfId="1" applyFont="1" applyBorder="1" applyAlignment="1">
      <alignment horizontal="right" vertical="center" wrapText="1"/>
    </xf>
    <xf numFmtId="0" fontId="8" fillId="0" borderId="4"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4" fillId="14" borderId="4" xfId="2" applyFont="1" applyFill="1" applyBorder="1" applyAlignment="1">
      <alignment horizontal="center" vertical="center" wrapText="1"/>
    </xf>
    <xf numFmtId="0" fontId="4" fillId="0" borderId="0" xfId="45" applyFont="1" applyAlignment="1" applyProtection="1">
      <alignment vertical="center" wrapText="1"/>
      <protection locked="0"/>
    </xf>
    <xf numFmtId="0" fontId="4" fillId="0" borderId="0" xfId="45" applyFont="1" applyAlignment="1">
      <alignment vertical="center" wrapText="1"/>
    </xf>
    <xf numFmtId="0" fontId="4" fillId="4" borderId="4" xfId="2" applyFont="1" applyFill="1" applyBorder="1" applyAlignment="1">
      <alignment horizontal="center" vertical="center" wrapText="1"/>
    </xf>
    <xf numFmtId="0" fontId="5" fillId="4" borderId="4" xfId="46" applyFont="1" applyFill="1" applyBorder="1" applyAlignment="1">
      <alignment vertical="center" wrapText="1"/>
    </xf>
    <xf numFmtId="0" fontId="4" fillId="4" borderId="4" xfId="46" applyFont="1" applyFill="1" applyBorder="1" applyAlignment="1">
      <alignment horizontal="left" vertical="center" wrapText="1"/>
    </xf>
    <xf numFmtId="0" fontId="4" fillId="4" borderId="4" xfId="2" applyFont="1" applyFill="1" applyBorder="1" applyAlignment="1">
      <alignment horizontal="center" vertical="center"/>
    </xf>
    <xf numFmtId="177" fontId="4" fillId="4" borderId="4" xfId="1" applyNumberFormat="1" applyFont="1" applyFill="1" applyBorder="1" applyAlignment="1">
      <alignment horizontal="center" vertical="center"/>
    </xf>
    <xf numFmtId="0" fontId="8" fillId="4" borderId="4" xfId="45" applyFont="1" applyFill="1" applyBorder="1" applyAlignment="1">
      <alignment horizontal="center" vertical="center" wrapText="1"/>
    </xf>
    <xf numFmtId="0" fontId="4" fillId="4" borderId="0" xfId="45" applyFont="1" applyFill="1" applyAlignment="1" applyProtection="1">
      <alignment vertical="center" wrapText="1"/>
      <protection locked="0"/>
    </xf>
    <xf numFmtId="0" fontId="4" fillId="4" borderId="0" xfId="45" applyFont="1" applyFill="1" applyAlignment="1">
      <alignment vertical="center" wrapText="1"/>
    </xf>
    <xf numFmtId="0" fontId="5" fillId="0" borderId="4" xfId="46" applyFont="1" applyBorder="1" applyAlignment="1">
      <alignment vertical="center" wrapText="1"/>
    </xf>
    <xf numFmtId="0" fontId="4" fillId="0" borderId="4" xfId="46" applyFont="1" applyBorder="1" applyAlignment="1">
      <alignment horizontal="left" vertical="center" wrapText="1"/>
    </xf>
    <xf numFmtId="0" fontId="5" fillId="0" borderId="4" xfId="45" applyFont="1" applyBorder="1" applyAlignment="1">
      <alignment horizontal="center" vertical="center" wrapText="1"/>
    </xf>
    <xf numFmtId="177" fontId="4" fillId="0" borderId="4" xfId="1" applyNumberFormat="1" applyFont="1" applyFill="1" applyBorder="1" applyAlignment="1">
      <alignment horizontal="center" vertical="center"/>
    </xf>
    <xf numFmtId="0" fontId="5" fillId="0" borderId="4" xfId="45" applyFont="1" applyBorder="1" applyAlignment="1" applyProtection="1">
      <alignment horizontal="center" vertical="center" wrapText="1"/>
      <protection locked="0"/>
    </xf>
    <xf numFmtId="0" fontId="4" fillId="0" borderId="4" xfId="45" applyFont="1" applyBorder="1" applyAlignment="1">
      <alignment horizontal="center" vertical="center" wrapText="1"/>
    </xf>
    <xf numFmtId="0" fontId="5" fillId="0" borderId="4" xfId="2" applyFont="1" applyBorder="1" applyAlignment="1">
      <alignment horizontal="center" vertical="center" wrapText="1"/>
    </xf>
    <xf numFmtId="0" fontId="5" fillId="0" borderId="4" xfId="2" applyFont="1" applyBorder="1" applyAlignment="1">
      <alignment horizontal="left" vertical="center" wrapText="1"/>
    </xf>
    <xf numFmtId="0" fontId="5" fillId="4" borderId="4" xfId="2" applyFont="1" applyFill="1" applyBorder="1" applyAlignment="1">
      <alignment vertical="center" wrapText="1"/>
    </xf>
    <xf numFmtId="0" fontId="4" fillId="4" borderId="4" xfId="2" applyFont="1" applyFill="1" applyBorder="1" applyAlignment="1">
      <alignment horizontal="left" vertical="center" wrapText="1"/>
    </xf>
    <xf numFmtId="177" fontId="4" fillId="4" borderId="4" xfId="1" applyNumberFormat="1" applyFont="1" applyFill="1" applyBorder="1" applyAlignment="1">
      <alignment horizontal="center" vertical="center" wrapText="1"/>
    </xf>
    <xf numFmtId="0" fontId="30" fillId="15" borderId="4" xfId="2" applyFont="1" applyFill="1" applyBorder="1" applyAlignment="1" applyProtection="1">
      <alignment horizontal="center" vertical="center" wrapText="1"/>
      <protection locked="0"/>
    </xf>
    <xf numFmtId="178" fontId="30" fillId="0" borderId="4" xfId="2" applyNumberFormat="1" applyFont="1" applyBorder="1" applyAlignment="1" applyProtection="1">
      <alignment horizontal="center" vertical="center" wrapText="1"/>
      <protection locked="0"/>
    </xf>
    <xf numFmtId="0" fontId="5" fillId="0" borderId="4" xfId="45" applyFont="1" applyBorder="1" applyAlignment="1">
      <alignment vertical="center" wrapText="1"/>
    </xf>
    <xf numFmtId="0" fontId="4" fillId="0" borderId="4" xfId="45" applyFont="1" applyBorder="1" applyAlignment="1">
      <alignment horizontal="left" vertical="center" wrapText="1"/>
    </xf>
    <xf numFmtId="177" fontId="5" fillId="0" borderId="4" xfId="1" applyNumberFormat="1" applyFont="1" applyBorder="1" applyAlignment="1">
      <alignment horizontal="center" vertical="center"/>
    </xf>
    <xf numFmtId="177" fontId="5" fillId="0" borderId="4" xfId="1" applyNumberFormat="1" applyFont="1" applyBorder="1" applyAlignment="1">
      <alignment horizontal="center" vertical="center" wrapText="1"/>
    </xf>
    <xf numFmtId="177" fontId="4" fillId="0" borderId="4" xfId="1" applyNumberFormat="1" applyFont="1" applyFill="1" applyBorder="1" applyAlignment="1">
      <alignment horizontal="center" vertical="center" wrapText="1"/>
    </xf>
    <xf numFmtId="43" fontId="4" fillId="0" borderId="4" xfId="1" applyFont="1" applyFill="1" applyBorder="1" applyAlignment="1">
      <alignment horizontal="right" vertical="center" wrapText="1"/>
    </xf>
    <xf numFmtId="0" fontId="4" fillId="14" borderId="4" xfId="2" applyFont="1" applyFill="1" applyBorder="1" applyAlignment="1">
      <alignment vertical="center" wrapText="1"/>
    </xf>
    <xf numFmtId="0" fontId="4" fillId="4" borderId="4" xfId="2" applyFont="1" applyFill="1" applyBorder="1" applyAlignment="1" applyProtection="1">
      <alignment horizontal="center" vertical="center" wrapText="1"/>
      <protection locked="0"/>
    </xf>
    <xf numFmtId="0" fontId="8" fillId="4" borderId="4" xfId="2" applyFont="1" applyFill="1" applyBorder="1" applyAlignment="1" applyProtection="1">
      <alignment horizontal="center" vertical="center" wrapText="1"/>
      <protection locked="0"/>
    </xf>
    <xf numFmtId="0" fontId="8" fillId="0" borderId="4" xfId="45" applyFont="1" applyBorder="1" applyAlignment="1" applyProtection="1">
      <alignment horizontal="center" vertical="center" wrapText="1"/>
      <protection locked="0"/>
    </xf>
    <xf numFmtId="0" fontId="0" fillId="9" borderId="4" xfId="0" applyFill="1" applyBorder="1" applyAlignment="1">
      <alignment horizontal="center" vertical="center"/>
    </xf>
    <xf numFmtId="0" fontId="36" fillId="9" borderId="4" xfId="0" applyFont="1" applyFill="1" applyBorder="1" applyAlignment="1">
      <alignment vertical="center"/>
    </xf>
    <xf numFmtId="0" fontId="0" fillId="9" borderId="4" xfId="0" applyFill="1" applyBorder="1" applyAlignment="1">
      <alignment vertical="center"/>
    </xf>
    <xf numFmtId="0" fontId="4" fillId="9" borderId="4" xfId="2" applyFont="1" applyFill="1" applyBorder="1" applyAlignment="1">
      <alignment horizontal="center" vertical="center" wrapText="1"/>
    </xf>
    <xf numFmtId="177" fontId="4" fillId="9" borderId="4" xfId="1" applyNumberFormat="1" applyFont="1" applyFill="1" applyBorder="1" applyAlignment="1">
      <alignment horizontal="center" vertical="center"/>
    </xf>
    <xf numFmtId="177" fontId="4" fillId="9" borderId="4" xfId="1" applyNumberFormat="1" applyFont="1" applyFill="1" applyBorder="1" applyAlignment="1">
      <alignment horizontal="center" vertical="center" wrapText="1"/>
    </xf>
    <xf numFmtId="43" fontId="4" fillId="9" borderId="4" xfId="1" applyFont="1" applyFill="1" applyBorder="1" applyAlignment="1">
      <alignment horizontal="right" vertical="center" wrapText="1"/>
    </xf>
    <xf numFmtId="0" fontId="23" fillId="9" borderId="4" xfId="0" applyFont="1" applyFill="1" applyBorder="1" applyAlignment="1">
      <alignment horizontal="center" wrapText="1"/>
    </xf>
    <xf numFmtId="0" fontId="5" fillId="0" borderId="4" xfId="2" applyFont="1" applyBorder="1" applyAlignment="1" applyProtection="1">
      <alignment horizontal="center" vertical="center" wrapText="1"/>
      <protection locked="0"/>
    </xf>
    <xf numFmtId="0" fontId="4" fillId="0" borderId="4" xfId="4" applyFont="1" applyBorder="1" applyAlignment="1">
      <alignment vertical="center" wrapText="1"/>
    </xf>
    <xf numFmtId="0" fontId="37" fillId="0" borderId="0" xfId="2" applyFont="1" applyAlignment="1" applyProtection="1">
      <alignment horizontal="center" vertical="center" wrapText="1"/>
      <protection locked="0"/>
    </xf>
    <xf numFmtId="0" fontId="7" fillId="0" borderId="4" xfId="2" applyFont="1" applyBorder="1" applyAlignment="1">
      <alignment horizontal="center" vertical="center" wrapText="1"/>
    </xf>
    <xf numFmtId="177" fontId="7" fillId="0" borderId="4" xfId="1" applyNumberFormat="1" applyFont="1" applyBorder="1" applyAlignment="1">
      <alignment horizontal="center" vertical="center"/>
    </xf>
    <xf numFmtId="177" fontId="7" fillId="0" borderId="4" xfId="1" applyNumberFormat="1" applyFont="1" applyBorder="1" applyAlignment="1">
      <alignment horizontal="center" vertical="center" wrapText="1"/>
    </xf>
    <xf numFmtId="179" fontId="31" fillId="0" borderId="4" xfId="1" applyNumberFormat="1" applyFont="1" applyBorder="1" applyAlignment="1">
      <alignment horizontal="center" vertical="center"/>
    </xf>
    <xf numFmtId="0" fontId="37" fillId="0" borderId="4" xfId="2" applyFont="1" applyBorder="1" applyAlignment="1" applyProtection="1">
      <alignment horizontal="center" vertical="center" wrapText="1"/>
      <protection locked="0"/>
    </xf>
    <xf numFmtId="179" fontId="31" fillId="0" borderId="4" xfId="1" applyNumberFormat="1" applyFont="1" applyBorder="1" applyAlignment="1">
      <alignment horizontal="center" vertical="center" wrapText="1"/>
    </xf>
    <xf numFmtId="0" fontId="38" fillId="0" borderId="0" xfId="45" applyFont="1" applyAlignment="1" applyProtection="1">
      <alignment vertical="center" wrapText="1"/>
      <protection locked="0"/>
    </xf>
    <xf numFmtId="0" fontId="38" fillId="0" borderId="0" xfId="45" applyFont="1" applyAlignment="1">
      <alignment vertical="center" wrapText="1"/>
    </xf>
    <xf numFmtId="2" fontId="4" fillId="0" borderId="4" xfId="2" applyNumberFormat="1" applyFont="1" applyBorder="1" applyAlignment="1">
      <alignment horizontal="center" vertical="center" wrapText="1"/>
    </xf>
    <xf numFmtId="0" fontId="30" fillId="0" borderId="4" xfId="2" applyFont="1" applyBorder="1" applyAlignment="1" applyProtection="1">
      <alignment horizontal="center" vertical="center" wrapText="1"/>
      <protection locked="0"/>
    </xf>
    <xf numFmtId="179" fontId="31" fillId="0" borderId="14" xfId="1" applyNumberFormat="1" applyFont="1" applyFill="1" applyBorder="1" applyAlignment="1">
      <alignment vertical="center"/>
    </xf>
    <xf numFmtId="179" fontId="31" fillId="0" borderId="15" xfId="1" applyNumberFormat="1" applyFont="1" applyFill="1" applyBorder="1" applyAlignment="1">
      <alignment vertical="center"/>
    </xf>
    <xf numFmtId="179" fontId="31" fillId="0" borderId="16" xfId="1" applyNumberFormat="1" applyFont="1" applyFill="1" applyBorder="1" applyAlignment="1">
      <alignment vertical="center"/>
    </xf>
    <xf numFmtId="0" fontId="7" fillId="0" borderId="4" xfId="6" applyFont="1" applyBorder="1" applyAlignment="1">
      <alignment vertical="center" wrapText="1"/>
    </xf>
    <xf numFmtId="0" fontId="39" fillId="2" borderId="4" xfId="45" applyFont="1" applyFill="1" applyBorder="1" applyAlignment="1">
      <alignment horizontal="center" vertical="center" wrapText="1"/>
    </xf>
    <xf numFmtId="0" fontId="39" fillId="2" borderId="4" xfId="45" applyFont="1" applyFill="1" applyBorder="1" applyAlignment="1">
      <alignment vertical="center" wrapText="1"/>
    </xf>
    <xf numFmtId="177" fontId="39" fillId="2" borderId="4" xfId="1" applyNumberFormat="1" applyFont="1" applyFill="1" applyBorder="1" applyAlignment="1">
      <alignment horizontal="center" vertical="center"/>
    </xf>
    <xf numFmtId="177" fontId="39" fillId="2" borderId="4" xfId="1" applyNumberFormat="1" applyFont="1" applyFill="1" applyBorder="1" applyAlignment="1">
      <alignment vertical="center" wrapText="1"/>
    </xf>
    <xf numFmtId="43" fontId="39" fillId="2" borderId="4" xfId="1" applyFont="1" applyFill="1" applyBorder="1" applyAlignment="1">
      <alignment horizontal="right" vertical="center" wrapText="1"/>
    </xf>
    <xf numFmtId="0" fontId="39" fillId="2" borderId="4" xfId="45" applyFont="1" applyFill="1" applyBorder="1" applyAlignment="1" applyProtection="1">
      <alignment horizontal="center" vertical="center" wrapText="1"/>
      <protection locked="0"/>
    </xf>
    <xf numFmtId="0" fontId="5" fillId="0" borderId="0" xfId="45" applyFont="1" applyAlignment="1">
      <alignment horizontal="center" vertical="center" wrapText="1"/>
    </xf>
    <xf numFmtId="0" fontId="5" fillId="0" borderId="0" xfId="45" applyFont="1" applyAlignment="1">
      <alignment vertical="center" wrapText="1"/>
    </xf>
    <xf numFmtId="0" fontId="4" fillId="0" borderId="0" xfId="45" applyFont="1" applyAlignment="1">
      <alignment horizontal="left" vertical="center" wrapText="1"/>
    </xf>
    <xf numFmtId="0" fontId="4" fillId="0" borderId="0" xfId="45" applyFont="1" applyAlignment="1">
      <alignment horizontal="center" vertical="center" wrapText="1"/>
    </xf>
    <xf numFmtId="177" fontId="5" fillId="0" borderId="0" xfId="1" applyNumberFormat="1" applyFont="1" applyAlignment="1">
      <alignment horizontal="center" vertical="center"/>
    </xf>
    <xf numFmtId="177" fontId="5" fillId="0" borderId="0" xfId="1" applyNumberFormat="1" applyFont="1" applyAlignment="1">
      <alignment horizontal="center" vertical="center" wrapText="1"/>
    </xf>
    <xf numFmtId="43" fontId="5" fillId="0" borderId="0" xfId="1" applyFont="1" applyAlignment="1">
      <alignment horizontal="right" vertical="center" wrapText="1"/>
    </xf>
    <xf numFmtId="177" fontId="4" fillId="0" borderId="0" xfId="1" applyNumberFormat="1" applyFont="1" applyAlignment="1">
      <alignment horizontal="center" vertical="center"/>
    </xf>
    <xf numFmtId="0" fontId="12" fillId="0" borderId="5" xfId="0" applyFont="1" applyBorder="1" applyAlignment="1" applyProtection="1">
      <alignment horizontal="center" vertical="center"/>
      <protection locked="0"/>
    </xf>
    <xf numFmtId="0" fontId="12" fillId="2" borderId="2" xfId="0" applyFont="1" applyFill="1" applyBorder="1" applyAlignment="1" applyProtection="1">
      <alignment horizontal="left" vertical="center"/>
      <protection locked="0"/>
    </xf>
    <xf numFmtId="0" fontId="3" fillId="3" borderId="1" xfId="0" applyFont="1" applyFill="1" applyBorder="1" applyAlignment="1">
      <alignment horizontal="center" vertical="center"/>
    </xf>
    <xf numFmtId="0" fontId="3" fillId="10" borderId="1" xfId="0" applyFont="1" applyFill="1" applyBorder="1" applyAlignment="1">
      <alignment horizontal="center" vertical="center"/>
    </xf>
    <xf numFmtId="0" fontId="25" fillId="11" borderId="1" xfId="28" applyNumberFormat="1" applyFont="1" applyFill="1" applyBorder="1" applyAlignment="1" applyProtection="1">
      <alignment horizontal="center" vertical="center" wrapText="1"/>
    </xf>
    <xf numFmtId="0" fontId="28" fillId="0" borderId="10" xfId="30" applyFont="1" applyBorder="1" applyAlignment="1" applyProtection="1">
      <alignment horizontal="left" vertical="center"/>
    </xf>
    <xf numFmtId="0" fontId="28" fillId="0" borderId="11" xfId="30" applyFont="1" applyBorder="1" applyAlignment="1" applyProtection="1">
      <alignment horizontal="left" vertical="center"/>
    </xf>
    <xf numFmtId="0" fontId="26" fillId="4" borderId="1" xfId="29" applyFill="1" applyBorder="1"/>
    <xf numFmtId="0" fontId="28" fillId="0" borderId="10" xfId="40" applyFont="1" applyBorder="1" applyAlignment="1" applyProtection="1">
      <alignment horizontal="left" vertical="center"/>
    </xf>
    <xf numFmtId="0" fontId="28" fillId="0" borderId="11" xfId="40" applyFont="1" applyBorder="1" applyAlignment="1" applyProtection="1">
      <alignment horizontal="left" vertical="center"/>
    </xf>
    <xf numFmtId="0" fontId="25" fillId="11" borderId="1" xfId="42" applyFont="1" applyFill="1" applyBorder="1" applyAlignment="1" applyProtection="1">
      <alignment horizontal="center" vertical="center" wrapText="1"/>
    </xf>
    <xf numFmtId="0" fontId="25" fillId="11" borderId="2" xfId="42" applyFont="1" applyFill="1" applyBorder="1" applyAlignment="1" applyProtection="1">
      <alignment horizontal="center" vertical="center" wrapText="1"/>
    </xf>
    <xf numFmtId="0" fontId="3" fillId="5" borderId="3" xfId="6" applyFont="1" applyFill="1" applyBorder="1" applyAlignment="1">
      <alignment horizontal="center" vertical="center"/>
    </xf>
    <xf numFmtId="0" fontId="3" fillId="5" borderId="0" xfId="6" applyFont="1" applyFill="1" applyAlignment="1">
      <alignment horizontal="center" vertical="center"/>
    </xf>
    <xf numFmtId="0" fontId="7" fillId="0" borderId="1" xfId="6" applyFont="1" applyBorder="1" applyAlignment="1">
      <alignment horizontal="center" vertical="center" wrapText="1"/>
    </xf>
    <xf numFmtId="2" fontId="7" fillId="0" borderId="1" xfId="6" applyNumberFormat="1" applyFont="1" applyBorder="1" applyAlignment="1" applyProtection="1">
      <alignment horizontal="center" vertical="center" wrapText="1"/>
      <protection locked="0"/>
    </xf>
    <xf numFmtId="0" fontId="8" fillId="9" borderId="6" xfId="6" applyFont="1" applyFill="1" applyBorder="1" applyAlignment="1">
      <alignment horizontal="right" vertical="center"/>
    </xf>
    <xf numFmtId="0" fontId="8" fillId="9" borderId="7" xfId="6" applyFont="1" applyFill="1" applyBorder="1" applyAlignment="1">
      <alignment horizontal="right" vertical="center"/>
    </xf>
    <xf numFmtId="0" fontId="3" fillId="5" borderId="4" xfId="6" applyFont="1" applyFill="1" applyBorder="1" applyAlignment="1">
      <alignment horizontal="center" vertical="center"/>
    </xf>
    <xf numFmtId="0" fontId="5" fillId="0" borderId="4" xfId="6" applyFont="1" applyBorder="1" applyAlignment="1">
      <alignment horizontal="center" vertical="center"/>
    </xf>
    <xf numFmtId="0" fontId="11" fillId="5" borderId="1" xfId="6" applyFont="1" applyFill="1" applyBorder="1" applyAlignment="1">
      <alignment horizontal="right" vertical="center"/>
    </xf>
  </cellXfs>
  <cellStyles count="47">
    <cellStyle name="0,0_x000a__x000a_NA_x000a__x000a_ 3" xfId="17" xr:uid="{00000000-0005-0000-0000-000000000000}"/>
    <cellStyle name="Accent3 - 60% 2" xfId="6" xr:uid="{00000000-0005-0000-0000-000001000000}"/>
    <cellStyle name="Accent3 - 60% 2 2" xfId="31" xr:uid="{88E992C5-6F3D-4087-8622-A24572DD014C}"/>
    <cellStyle name="Accent3 4 2" xfId="15" xr:uid="{00000000-0005-0000-0000-000002000000}"/>
    <cellStyle name="Comma" xfId="1" builtinId="3"/>
    <cellStyle name="Comma 10" xfId="18" xr:uid="{00000000-0005-0000-0000-000004000000}"/>
    <cellStyle name="Comma 2" xfId="8" xr:uid="{00000000-0005-0000-0000-000005000000}"/>
    <cellStyle name="Comma 2 2" xfId="33" xr:uid="{16F2585F-EAC6-4DD8-BB80-FC1D13BC021E}"/>
    <cellStyle name="Comma 3" xfId="16" xr:uid="{00000000-0005-0000-0000-000006000000}"/>
    <cellStyle name="Comma 4" xfId="41" xr:uid="{CF8C7A2D-1E44-47CA-B27C-B60B95093A4A}"/>
    <cellStyle name="Comma_tender bill 2" xfId="28" xr:uid="{BFC15A74-AC2C-4E58-98C7-3CB363CD409A}"/>
    <cellStyle name="Excel Built-in Comma" xfId="23" xr:uid="{00000000-0005-0000-0000-000008000000}"/>
    <cellStyle name="Excel Built-in Comma 1" xfId="32" xr:uid="{D54089CE-C381-4774-B293-4325B8361BBC}"/>
    <cellStyle name="Excel_BuiltIn_Comma" xfId="24" xr:uid="{00000000-0005-0000-0000-000009000000}"/>
    <cellStyle name="Excel_BuiltIn_Comma 1" xfId="44" xr:uid="{056054BD-3C7A-4E19-BCF1-56175894504C}"/>
    <cellStyle name="Normal" xfId="0" builtinId="0"/>
    <cellStyle name="Normal 10" xfId="2" xr:uid="{00000000-0005-0000-0000-00000B000000}"/>
    <cellStyle name="Normal 10 2" xfId="5" xr:uid="{00000000-0005-0000-0000-00000C000000}"/>
    <cellStyle name="Normal 10 2 2" xfId="40" xr:uid="{B6DF6AC5-8895-43E7-915F-43AC84E17433}"/>
    <cellStyle name="Normal 10 2 3" xfId="22" xr:uid="{00000000-0005-0000-0000-00000D000000}"/>
    <cellStyle name="Normal 10 3" xfId="30" xr:uid="{33C05EED-57E7-4494-8E00-F8A2505A9544}"/>
    <cellStyle name="Normal 2" xfId="19" xr:uid="{00000000-0005-0000-0000-00000E000000}"/>
    <cellStyle name="Normal 2 2" xfId="12" xr:uid="{00000000-0005-0000-0000-00000F000000}"/>
    <cellStyle name="Normal 2 2 2" xfId="39" xr:uid="{1D7694F5-78FD-4330-AF73-522E0E3F47C3}"/>
    <cellStyle name="Normal 2_2nd RA Bill For Civil Interior Work 090110" xfId="7" xr:uid="{00000000-0005-0000-0000-000010000000}"/>
    <cellStyle name="Normal 22" xfId="13" xr:uid="{00000000-0005-0000-0000-000011000000}"/>
    <cellStyle name="Normal 3" xfId="4" xr:uid="{00000000-0005-0000-0000-000012000000}"/>
    <cellStyle name="Normal 36" xfId="14" xr:uid="{00000000-0005-0000-0000-000013000000}"/>
    <cellStyle name="Normal 38" xfId="9" xr:uid="{00000000-0005-0000-0000-000014000000}"/>
    <cellStyle name="Normal 38 2" xfId="25" xr:uid="{00000000-0005-0000-0000-000015000000}"/>
    <cellStyle name="Normal 38 3" xfId="36" xr:uid="{428DB8CB-FB6F-4EB8-A8CF-D381A6AF3671}"/>
    <cellStyle name="Normal 39" xfId="10" xr:uid="{00000000-0005-0000-0000-000016000000}"/>
    <cellStyle name="Normal 39 2" xfId="26" xr:uid="{00000000-0005-0000-0000-000017000000}"/>
    <cellStyle name="Normal 39 3" xfId="37" xr:uid="{86A8A33E-852C-44BA-A1F3-C95C10161C3B}"/>
    <cellStyle name="Normal 4" xfId="29" xr:uid="{41ACD49E-9D1E-447F-866B-D6DE60BB5E80}"/>
    <cellStyle name="Normal 40" xfId="11" xr:uid="{00000000-0005-0000-0000-000018000000}"/>
    <cellStyle name="Normal 40 2" xfId="27" xr:uid="{00000000-0005-0000-0000-000019000000}"/>
    <cellStyle name="Normal 40 3" xfId="38" xr:uid="{E7F539D7-22DC-413F-AC82-2F39E328BF0C}"/>
    <cellStyle name="Normal_costing sheet" xfId="45" xr:uid="{9A8766BF-8380-4825-BBFE-58F76D1427C1}"/>
    <cellStyle name="Normal_costing sheet 2 2" xfId="35" xr:uid="{B0922119-DB63-4523-B5F0-2E93FFB1EEC6}"/>
    <cellStyle name="Normal_costing sheet 3" xfId="34" xr:uid="{07B2DE65-C2F8-4A4F-887E-41B52EFDACEE}"/>
    <cellStyle name="Normal_KFC MYSORE -FIRE SPRINKLER BOQ-22-06-08-R1 2" xfId="43" xr:uid="{FA1E15D9-1B91-417B-9001-2DB7C0017FE8}"/>
    <cellStyle name="Normal_KFC-TOTAL MALL-BANGLORE-BOQ-060309" xfId="46" xr:uid="{7F185D3C-3B4F-40E0-858B-CA6B06E23073}"/>
    <cellStyle name="Style 1" xfId="3" xr:uid="{00000000-0005-0000-0000-00001A000000}"/>
    <cellStyle name="쉼표 [0]_ML_Maintenance_Quo_060628" xfId="21" xr:uid="{00000000-0005-0000-0000-00001B000000}"/>
    <cellStyle name="쉼표 [0]_ML_Maintenance_Quo_060628 2" xfId="42" xr:uid="{A4F0D39D-535D-43F6-89A7-144161368D6E}"/>
    <cellStyle name="표준_0N-HANDLING " xfId="20"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hyanesh%20ashar\Downloads\KFC-DELHI%20AIRPORT-PLU%20&amp;%20FIRE%20BOQ-12.12.2023.xlsx" TargetMode="External"/><Relationship Id="rId1" Type="http://schemas.openxmlformats.org/officeDocument/2006/relationships/externalLinkPath" Target="file:///C:\Users\dhyanesh%20ashar\Downloads\KFC-DELHI%20AIRPORT-PLU%20&amp;%20FIRE%20BOQ-12.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Plumbing"/>
      <sheetName val="Sprinkler"/>
    </sheetNames>
    <sheetDataSet>
      <sheetData sheetId="0">
        <row r="2">
          <cell r="A2" t="str">
            <v>Location : KFC - FC , IGIA, DELHI AIRPORT.</v>
          </cell>
        </row>
      </sheetData>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showZeros="0" tabSelected="1" workbookViewId="0">
      <selection activeCell="I21" sqref="I21"/>
    </sheetView>
  </sheetViews>
  <sheetFormatPr defaultRowHeight="14.4"/>
  <cols>
    <col min="2" max="2" width="46" customWidth="1"/>
    <col min="3" max="3" width="28.6640625" customWidth="1"/>
  </cols>
  <sheetData>
    <row r="1" spans="1:4" ht="21" customHeight="1" thickBot="1">
      <c r="A1" s="364" t="s">
        <v>623</v>
      </c>
      <c r="B1" s="364"/>
      <c r="C1" s="364"/>
    </row>
    <row r="2" spans="1:4" ht="20.399999999999999" customHeight="1">
      <c r="A2" s="365" t="s">
        <v>204</v>
      </c>
      <c r="B2" s="365"/>
      <c r="C2" s="87" t="s">
        <v>622</v>
      </c>
    </row>
    <row r="3" spans="1:4" ht="15.6">
      <c r="A3" s="366" t="s">
        <v>146</v>
      </c>
      <c r="B3" s="366"/>
      <c r="C3" s="366"/>
    </row>
    <row r="4" spans="1:4" ht="15.6">
      <c r="A4" s="367" t="s">
        <v>147</v>
      </c>
      <c r="B4" s="367"/>
      <c r="C4" s="367"/>
    </row>
    <row r="5" spans="1:4" ht="15.6">
      <c r="A5" s="1" t="s">
        <v>148</v>
      </c>
      <c r="B5" s="1" t="s">
        <v>149</v>
      </c>
      <c r="C5" s="56" t="s">
        <v>150</v>
      </c>
    </row>
    <row r="6" spans="1:4" ht="15.6">
      <c r="A6" s="2">
        <v>1</v>
      </c>
      <c r="B6" s="57" t="s">
        <v>151</v>
      </c>
      <c r="C6" s="58">
        <f>'CIVIL BOQ'!G115</f>
        <v>0</v>
      </c>
    </row>
    <row r="7" spans="1:4" ht="15.6">
      <c r="A7" s="2">
        <v>2</v>
      </c>
      <c r="B7" s="57" t="s">
        <v>154</v>
      </c>
      <c r="C7" s="59">
        <f>Plumbing!G189</f>
        <v>0</v>
      </c>
    </row>
    <row r="8" spans="1:4" ht="15.6">
      <c r="A8" s="2">
        <v>3</v>
      </c>
      <c r="B8" s="57" t="s">
        <v>139</v>
      </c>
      <c r="C8" s="59"/>
    </row>
    <row r="9" spans="1:4" ht="15.6">
      <c r="A9" s="2">
        <v>4</v>
      </c>
      <c r="B9" s="57" t="s">
        <v>155</v>
      </c>
      <c r="C9" s="59">
        <f>Sprinkler!F60</f>
        <v>0</v>
      </c>
      <c r="D9" s="89"/>
    </row>
    <row r="10" spans="1:4" ht="15.6">
      <c r="A10" s="2">
        <v>5</v>
      </c>
      <c r="B10" s="57" t="s">
        <v>152</v>
      </c>
      <c r="C10" s="59">
        <f>Electrical!F214</f>
        <v>0</v>
      </c>
    </row>
    <row r="11" spans="1:4" ht="15.6">
      <c r="A11" s="2">
        <v>6</v>
      </c>
      <c r="B11" s="57" t="s">
        <v>153</v>
      </c>
      <c r="C11" s="59">
        <f>Panels!F9</f>
        <v>0</v>
      </c>
    </row>
    <row r="12" spans="1:4" ht="15.6">
      <c r="A12" s="60"/>
      <c r="B12" s="60" t="s">
        <v>156</v>
      </c>
      <c r="C12" s="61">
        <f>SUM(C6:C11)</f>
        <v>0</v>
      </c>
    </row>
    <row r="13" spans="1:4" ht="15.6">
      <c r="A13" s="62"/>
      <c r="B13" s="62" t="s">
        <v>157</v>
      </c>
      <c r="C13" s="84">
        <f>(C12)*0.09</f>
        <v>0</v>
      </c>
    </row>
    <row r="14" spans="1:4" ht="15.6">
      <c r="A14" s="62"/>
      <c r="B14" s="62" t="s">
        <v>158</v>
      </c>
      <c r="C14" s="84">
        <f>(C12)*0.09</f>
        <v>0</v>
      </c>
    </row>
    <row r="15" spans="1:4" ht="15.6">
      <c r="A15" s="81"/>
      <c r="B15" s="82" t="s">
        <v>145</v>
      </c>
      <c r="C15" s="83">
        <f>SUM(C12:C14)</f>
        <v>0</v>
      </c>
    </row>
    <row r="17" spans="1:3">
      <c r="A17" s="85"/>
      <c r="B17" s="85" t="s">
        <v>159</v>
      </c>
      <c r="C17" s="85">
        <v>1015</v>
      </c>
    </row>
    <row r="18" spans="1:3">
      <c r="A18" s="85"/>
      <c r="B18" s="85" t="s">
        <v>160</v>
      </c>
      <c r="C18" s="86">
        <f>C15/C17</f>
        <v>0</v>
      </c>
    </row>
  </sheetData>
  <mergeCells count="4">
    <mergeCell ref="A1:C1"/>
    <mergeCell ref="A2:B2"/>
    <mergeCell ref="A3:C3"/>
    <mergeCell ref="A4:C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E8460-0C47-45DF-97D8-036027A31CB8}">
  <dimension ref="A1:N131"/>
  <sheetViews>
    <sheetView showZeros="0" zoomScale="70" zoomScaleNormal="70" workbookViewId="0">
      <pane xSplit="1" ySplit="3" topLeftCell="B4" activePane="bottomRight" state="frozen"/>
      <selection activeCell="G12" sqref="G12"/>
      <selection pane="topRight" activeCell="G12" sqref="G12"/>
      <selection pane="bottomLeft" activeCell="G12" sqref="G12"/>
      <selection pane="bottomRight" activeCell="C20" sqref="C20"/>
    </sheetView>
  </sheetViews>
  <sheetFormatPr defaultColWidth="9.109375" defaultRowHeight="15.6"/>
  <cols>
    <col min="1" max="1" width="16" style="356" customWidth="1"/>
    <col min="2" max="2" width="35" style="357" customWidth="1"/>
    <col min="3" max="3" width="90.109375" style="358" bestFit="1" customWidth="1"/>
    <col min="4" max="4" width="9.5546875" style="359" bestFit="1" customWidth="1"/>
    <col min="5" max="5" width="11.6640625" style="363" bestFit="1" customWidth="1"/>
    <col min="6" max="6" width="11.33203125" style="361" bestFit="1" customWidth="1"/>
    <col min="7" max="7" width="17.6640625" style="362" bestFit="1" customWidth="1"/>
    <col min="8" max="8" width="32.5546875" style="356" customWidth="1"/>
    <col min="9" max="9" width="17.5546875" style="293" customWidth="1"/>
    <col min="10" max="10" width="7.88671875" style="293" customWidth="1"/>
    <col min="11" max="16384" width="9.109375" style="293"/>
  </cols>
  <sheetData>
    <row r="1" spans="1:11" s="261" customFormat="1" ht="15.75" customHeight="1">
      <c r="A1" s="260" t="s">
        <v>424</v>
      </c>
      <c r="B1" s="260"/>
      <c r="C1" s="260"/>
      <c r="D1" s="260"/>
      <c r="E1" s="260"/>
      <c r="F1" s="260"/>
      <c r="G1" s="260"/>
      <c r="H1" s="260"/>
    </row>
    <row r="2" spans="1:11" s="261" customFormat="1" ht="15.75" customHeight="1">
      <c r="A2" s="262"/>
      <c r="B2" s="263" t="s">
        <v>425</v>
      </c>
      <c r="C2" s="263"/>
      <c r="D2" s="264"/>
      <c r="E2" s="265"/>
      <c r="F2" s="266"/>
      <c r="G2" s="267" t="s">
        <v>426</v>
      </c>
      <c r="H2" s="267"/>
    </row>
    <row r="3" spans="1:11" s="261" customFormat="1">
      <c r="A3" s="268" t="s">
        <v>0</v>
      </c>
      <c r="B3" s="269" t="s">
        <v>427</v>
      </c>
      <c r="C3" s="269" t="s">
        <v>428</v>
      </c>
      <c r="D3" s="268" t="s">
        <v>1</v>
      </c>
      <c r="E3" s="270" t="s">
        <v>201</v>
      </c>
      <c r="F3" s="270" t="s">
        <v>199</v>
      </c>
      <c r="G3" s="271" t="s">
        <v>200</v>
      </c>
      <c r="H3" s="272" t="s">
        <v>429</v>
      </c>
      <c r="I3" s="273"/>
      <c r="J3" s="273"/>
      <c r="K3" s="273"/>
    </row>
    <row r="4" spans="1:11" s="261" customFormat="1">
      <c r="A4" s="274">
        <v>1</v>
      </c>
      <c r="B4" s="275"/>
      <c r="C4" s="276" t="s">
        <v>430</v>
      </c>
      <c r="D4" s="277"/>
      <c r="E4" s="278"/>
      <c r="F4" s="279"/>
      <c r="G4" s="280"/>
      <c r="H4" s="281"/>
      <c r="I4" s="273"/>
      <c r="J4" s="273"/>
      <c r="K4" s="273"/>
    </row>
    <row r="5" spans="1:11" s="261" customFormat="1" ht="62.4">
      <c r="A5" s="282">
        <v>1</v>
      </c>
      <c r="B5" s="283" t="s">
        <v>431</v>
      </c>
      <c r="C5" s="284" t="s">
        <v>432</v>
      </c>
      <c r="D5" s="285" t="s">
        <v>433</v>
      </c>
      <c r="E5" s="286">
        <v>1070</v>
      </c>
      <c r="F5" s="287"/>
      <c r="G5" s="288">
        <f t="shared" ref="G5:G68" si="0">F5*E5</f>
        <v>0</v>
      </c>
      <c r="H5" s="289" t="s">
        <v>434</v>
      </c>
      <c r="I5" s="273"/>
      <c r="J5" s="273"/>
      <c r="K5" s="273"/>
    </row>
    <row r="6" spans="1:11" s="261" customFormat="1">
      <c r="A6" s="282"/>
      <c r="B6" s="283"/>
      <c r="C6" s="284"/>
      <c r="D6" s="285"/>
      <c r="E6" s="286"/>
      <c r="F6" s="287"/>
      <c r="G6" s="288">
        <f t="shared" si="0"/>
        <v>0</v>
      </c>
      <c r="H6" s="290"/>
      <c r="I6" s="273"/>
      <c r="J6" s="273"/>
      <c r="K6" s="273"/>
    </row>
    <row r="7" spans="1:11">
      <c r="A7" s="274">
        <v>2</v>
      </c>
      <c r="B7" s="275"/>
      <c r="C7" s="276" t="s">
        <v>435</v>
      </c>
      <c r="D7" s="291"/>
      <c r="E7" s="278"/>
      <c r="F7" s="279"/>
      <c r="G7" s="280">
        <f t="shared" si="0"/>
        <v>0</v>
      </c>
      <c r="H7" s="281"/>
      <c r="I7" s="292"/>
      <c r="J7" s="292"/>
      <c r="K7" s="292"/>
    </row>
    <row r="8" spans="1:11" s="301" customFormat="1" ht="77.25" customHeight="1">
      <c r="A8" s="294">
        <v>2.1</v>
      </c>
      <c r="B8" s="295" t="s">
        <v>436</v>
      </c>
      <c r="C8" s="296" t="s">
        <v>437</v>
      </c>
      <c r="D8" s="297" t="s">
        <v>433</v>
      </c>
      <c r="E8" s="298">
        <v>2020</v>
      </c>
      <c r="F8" s="287"/>
      <c r="G8" s="288">
        <f t="shared" si="0"/>
        <v>0</v>
      </c>
      <c r="H8" s="299" t="s">
        <v>438</v>
      </c>
      <c r="I8" s="292"/>
      <c r="J8" s="292"/>
      <c r="K8" s="300"/>
    </row>
    <row r="9" spans="1:11" s="301" customFormat="1" ht="171.6">
      <c r="A9" s="294">
        <v>2.2000000000000002</v>
      </c>
      <c r="B9" s="295" t="s">
        <v>439</v>
      </c>
      <c r="C9" s="296" t="s">
        <v>440</v>
      </c>
      <c r="D9" s="297" t="s">
        <v>433</v>
      </c>
      <c r="E9" s="298">
        <v>3200</v>
      </c>
      <c r="F9" s="287"/>
      <c r="G9" s="288">
        <f t="shared" si="0"/>
        <v>0</v>
      </c>
      <c r="H9" s="299" t="s">
        <v>441</v>
      </c>
      <c r="I9" s="292"/>
      <c r="J9" s="292"/>
      <c r="K9" s="300"/>
    </row>
    <row r="10" spans="1:11">
      <c r="A10" s="274">
        <v>3</v>
      </c>
      <c r="B10" s="275"/>
      <c r="C10" s="276" t="s">
        <v>442</v>
      </c>
      <c r="D10" s="291"/>
      <c r="E10" s="278"/>
      <c r="F10" s="279"/>
      <c r="G10" s="288">
        <f t="shared" si="0"/>
        <v>0</v>
      </c>
      <c r="H10" s="281"/>
      <c r="I10" s="292"/>
      <c r="J10" s="292"/>
      <c r="K10" s="292"/>
    </row>
    <row r="11" spans="1:11" ht="46.8">
      <c r="A11" s="282">
        <v>3.1</v>
      </c>
      <c r="B11" s="302" t="s">
        <v>443</v>
      </c>
      <c r="C11" s="303" t="s">
        <v>444</v>
      </c>
      <c r="D11" s="285" t="s">
        <v>433</v>
      </c>
      <c r="E11" s="286">
        <v>25</v>
      </c>
      <c r="F11" s="287"/>
      <c r="G11" s="288">
        <f t="shared" si="0"/>
        <v>0</v>
      </c>
      <c r="H11" s="304" t="s">
        <v>445</v>
      </c>
      <c r="I11" s="292"/>
      <c r="J11" s="292"/>
      <c r="K11" s="292"/>
    </row>
    <row r="12" spans="1:11" ht="46.8">
      <c r="A12" s="282">
        <v>3.2</v>
      </c>
      <c r="B12" s="302" t="s">
        <v>446</v>
      </c>
      <c r="C12" s="303" t="s">
        <v>447</v>
      </c>
      <c r="D12" s="285" t="s">
        <v>433</v>
      </c>
      <c r="E12" s="305">
        <v>20</v>
      </c>
      <c r="F12" s="287"/>
      <c r="G12" s="288">
        <f>F12*E12</f>
        <v>0</v>
      </c>
      <c r="H12" s="304" t="s">
        <v>448</v>
      </c>
      <c r="I12" s="292"/>
      <c r="J12" s="292"/>
      <c r="K12" s="292"/>
    </row>
    <row r="13" spans="1:11" ht="46.8">
      <c r="A13" s="282">
        <v>3.3</v>
      </c>
      <c r="B13" s="302" t="s">
        <v>449</v>
      </c>
      <c r="C13" s="303" t="s">
        <v>450</v>
      </c>
      <c r="D13" s="285" t="s">
        <v>433</v>
      </c>
      <c r="E13" s="298">
        <v>950</v>
      </c>
      <c r="F13" s="287"/>
      <c r="G13" s="288">
        <f t="shared" si="0"/>
        <v>0</v>
      </c>
      <c r="H13" s="304" t="s">
        <v>451</v>
      </c>
      <c r="I13" s="292"/>
      <c r="J13" s="292"/>
      <c r="K13" s="292"/>
    </row>
    <row r="14" spans="1:11" ht="156">
      <c r="A14" s="282">
        <v>3.4</v>
      </c>
      <c r="B14" s="302" t="s">
        <v>452</v>
      </c>
      <c r="C14" s="303" t="s">
        <v>453</v>
      </c>
      <c r="D14" s="285" t="s">
        <v>433</v>
      </c>
      <c r="E14" s="298">
        <v>2000</v>
      </c>
      <c r="F14" s="287"/>
      <c r="G14" s="288">
        <f t="shared" si="0"/>
        <v>0</v>
      </c>
      <c r="H14" s="306" t="s">
        <v>454</v>
      </c>
      <c r="I14" s="292"/>
      <c r="J14" s="292"/>
      <c r="K14" s="292"/>
    </row>
    <row r="15" spans="1:11">
      <c r="A15" s="282"/>
      <c r="B15" s="283"/>
      <c r="C15" s="284"/>
      <c r="D15" s="307"/>
      <c r="E15" s="286"/>
      <c r="F15" s="287"/>
      <c r="G15" s="288">
        <f t="shared" si="0"/>
        <v>0</v>
      </c>
      <c r="H15" s="290"/>
      <c r="I15" s="292"/>
      <c r="J15" s="292"/>
      <c r="K15" s="292"/>
    </row>
    <row r="16" spans="1:11">
      <c r="A16" s="274">
        <v>4</v>
      </c>
      <c r="B16" s="275"/>
      <c r="C16" s="276" t="s">
        <v>455</v>
      </c>
      <c r="D16" s="291"/>
      <c r="E16" s="278"/>
      <c r="F16" s="279"/>
      <c r="G16" s="288">
        <f t="shared" si="0"/>
        <v>0</v>
      </c>
      <c r="H16" s="281"/>
      <c r="I16" s="292"/>
      <c r="J16" s="292"/>
      <c r="K16" s="292"/>
    </row>
    <row r="17" spans="1:14" ht="31.2">
      <c r="A17" s="282">
        <v>4.0999999999999996</v>
      </c>
      <c r="B17" s="302" t="s">
        <v>456</v>
      </c>
      <c r="C17" s="303" t="s">
        <v>457</v>
      </c>
      <c r="D17" s="285" t="s">
        <v>433</v>
      </c>
      <c r="E17" s="286">
        <v>1070</v>
      </c>
      <c r="F17" s="287"/>
      <c r="G17" s="288">
        <f t="shared" si="0"/>
        <v>0</v>
      </c>
      <c r="H17" s="289" t="s">
        <v>434</v>
      </c>
      <c r="I17" s="292"/>
      <c r="J17" s="292"/>
      <c r="K17" s="292"/>
    </row>
    <row r="18" spans="1:14">
      <c r="A18" s="282">
        <v>4.2</v>
      </c>
      <c r="B18" s="302" t="s">
        <v>458</v>
      </c>
      <c r="C18" s="303" t="s">
        <v>459</v>
      </c>
      <c r="D18" s="285" t="s">
        <v>433</v>
      </c>
      <c r="E18" s="286">
        <v>130</v>
      </c>
      <c r="F18" s="287"/>
      <c r="G18" s="288">
        <f t="shared" si="0"/>
        <v>0</v>
      </c>
      <c r="H18" s="289" t="s">
        <v>460</v>
      </c>
      <c r="I18" s="292"/>
      <c r="J18" s="292"/>
      <c r="K18" s="292"/>
    </row>
    <row r="19" spans="1:14" ht="15" customHeight="1">
      <c r="A19" s="308"/>
      <c r="B19" s="283"/>
      <c r="C19" s="309"/>
      <c r="D19" s="307"/>
      <c r="E19" s="286"/>
      <c r="F19" s="287"/>
      <c r="G19" s="288">
        <f t="shared" si="0"/>
        <v>0</v>
      </c>
      <c r="H19" s="290"/>
      <c r="I19" s="292"/>
      <c r="J19" s="292"/>
      <c r="K19" s="292"/>
    </row>
    <row r="20" spans="1:14">
      <c r="A20" s="274">
        <v>5</v>
      </c>
      <c r="B20" s="275"/>
      <c r="C20" s="276" t="s">
        <v>461</v>
      </c>
      <c r="D20" s="291"/>
      <c r="E20" s="278"/>
      <c r="F20" s="279"/>
      <c r="G20" s="288">
        <f t="shared" si="0"/>
        <v>0</v>
      </c>
      <c r="H20" s="281"/>
      <c r="I20" s="292"/>
      <c r="J20" s="292"/>
      <c r="K20" s="292"/>
    </row>
    <row r="21" spans="1:14" ht="46.8">
      <c r="A21" s="294">
        <v>5.0999999999999996</v>
      </c>
      <c r="B21" s="310" t="s">
        <v>462</v>
      </c>
      <c r="C21" s="311" t="s">
        <v>463</v>
      </c>
      <c r="D21" s="297" t="s">
        <v>433</v>
      </c>
      <c r="E21" s="298">
        <v>8</v>
      </c>
      <c r="F21" s="312"/>
      <c r="G21" s="288">
        <f t="shared" si="0"/>
        <v>0</v>
      </c>
      <c r="H21" s="313" t="s">
        <v>464</v>
      </c>
      <c r="I21" s="292"/>
      <c r="J21" s="292"/>
      <c r="K21" s="292"/>
    </row>
    <row r="22" spans="1:14" ht="78">
      <c r="A22" s="282">
        <v>5.2</v>
      </c>
      <c r="B22" s="283" t="s">
        <v>465</v>
      </c>
      <c r="C22" s="284" t="s">
        <v>466</v>
      </c>
      <c r="D22" s="282" t="s">
        <v>467</v>
      </c>
      <c r="E22" s="305">
        <v>35</v>
      </c>
      <c r="F22" s="287"/>
      <c r="G22" s="288">
        <f t="shared" si="0"/>
        <v>0</v>
      </c>
      <c r="H22" s="314" t="s">
        <v>468</v>
      </c>
      <c r="I22" s="292"/>
      <c r="J22" s="292"/>
      <c r="K22" s="292"/>
    </row>
    <row r="23" spans="1:14" ht="105" customHeight="1">
      <c r="A23" s="282">
        <v>5.3</v>
      </c>
      <c r="B23" s="283" t="s">
        <v>469</v>
      </c>
      <c r="C23" s="284" t="s">
        <v>470</v>
      </c>
      <c r="D23" s="282" t="s">
        <v>467</v>
      </c>
      <c r="E23" s="286">
        <v>22</v>
      </c>
      <c r="F23" s="287"/>
      <c r="G23" s="288">
        <f t="shared" si="0"/>
        <v>0</v>
      </c>
      <c r="H23" s="289" t="s">
        <v>471</v>
      </c>
      <c r="I23" s="292"/>
      <c r="J23" s="292"/>
      <c r="K23" s="292"/>
    </row>
    <row r="24" spans="1:14">
      <c r="A24" s="304"/>
      <c r="B24" s="315"/>
      <c r="C24" s="316"/>
      <c r="D24" s="307"/>
      <c r="E24" s="317"/>
      <c r="F24" s="318"/>
      <c r="G24" s="288">
        <f t="shared" si="0"/>
        <v>0</v>
      </c>
      <c r="H24" s="306"/>
      <c r="I24" s="292"/>
      <c r="J24" s="292"/>
      <c r="K24" s="292"/>
    </row>
    <row r="25" spans="1:14">
      <c r="A25" s="274">
        <v>6</v>
      </c>
      <c r="B25" s="275"/>
      <c r="C25" s="276" t="s">
        <v>472</v>
      </c>
      <c r="D25" s="291"/>
      <c r="E25" s="278"/>
      <c r="F25" s="279"/>
      <c r="G25" s="288">
        <f t="shared" si="0"/>
        <v>0</v>
      </c>
      <c r="H25" s="281"/>
      <c r="I25" s="292"/>
      <c r="J25" s="292"/>
      <c r="K25" s="292"/>
    </row>
    <row r="26" spans="1:14" ht="64.5" customHeight="1">
      <c r="A26" s="282">
        <v>6.1</v>
      </c>
      <c r="B26" s="283" t="s">
        <v>473</v>
      </c>
      <c r="C26" s="284" t="s">
        <v>474</v>
      </c>
      <c r="D26" s="285" t="s">
        <v>433</v>
      </c>
      <c r="E26" s="286">
        <v>1050</v>
      </c>
      <c r="F26" s="287"/>
      <c r="G26" s="288">
        <f t="shared" si="0"/>
        <v>0</v>
      </c>
      <c r="H26" s="289" t="s">
        <v>475</v>
      </c>
      <c r="I26" s="292"/>
      <c r="J26" s="292"/>
      <c r="K26" s="292"/>
    </row>
    <row r="27" spans="1:14">
      <c r="A27" s="282"/>
      <c r="B27" s="283"/>
      <c r="C27" s="284"/>
      <c r="D27" s="282"/>
      <c r="E27" s="286"/>
      <c r="F27" s="287"/>
      <c r="G27" s="288">
        <f t="shared" si="0"/>
        <v>0</v>
      </c>
      <c r="H27" s="290"/>
      <c r="I27" s="292"/>
      <c r="J27" s="292"/>
      <c r="K27" s="292"/>
    </row>
    <row r="28" spans="1:14">
      <c r="A28" s="274">
        <v>7</v>
      </c>
      <c r="B28" s="275"/>
      <c r="C28" s="276" t="s">
        <v>476</v>
      </c>
      <c r="D28" s="291"/>
      <c r="E28" s="278"/>
      <c r="F28" s="279"/>
      <c r="G28" s="288">
        <f t="shared" si="0"/>
        <v>0</v>
      </c>
      <c r="H28" s="281"/>
      <c r="I28" s="292"/>
      <c r="J28" s="292"/>
      <c r="K28" s="292"/>
    </row>
    <row r="29" spans="1:14" ht="78">
      <c r="A29" s="282">
        <v>7.1</v>
      </c>
      <c r="B29" s="283" t="s">
        <v>477</v>
      </c>
      <c r="C29" s="284" t="s">
        <v>478</v>
      </c>
      <c r="D29" s="285" t="s">
        <v>433</v>
      </c>
      <c r="E29" s="305">
        <v>280</v>
      </c>
      <c r="F29" s="319"/>
      <c r="G29" s="288">
        <f t="shared" si="0"/>
        <v>0</v>
      </c>
      <c r="H29" s="289" t="s">
        <v>479</v>
      </c>
      <c r="I29" s="292"/>
      <c r="J29" s="292"/>
      <c r="K29" s="292"/>
    </row>
    <row r="30" spans="1:14" ht="46.8">
      <c r="A30" s="282">
        <v>7.2</v>
      </c>
      <c r="B30" s="283" t="s">
        <v>480</v>
      </c>
      <c r="C30" s="284" t="s">
        <v>481</v>
      </c>
      <c r="D30" s="285" t="s">
        <v>433</v>
      </c>
      <c r="E30" s="305">
        <v>1320</v>
      </c>
      <c r="F30" s="319"/>
      <c r="G30" s="320">
        <f t="shared" si="0"/>
        <v>0</v>
      </c>
      <c r="H30" s="289" t="s">
        <v>482</v>
      </c>
      <c r="I30" s="292"/>
      <c r="J30" s="292"/>
      <c r="K30" s="292"/>
    </row>
    <row r="31" spans="1:14" ht="31.2">
      <c r="A31" s="282" t="s">
        <v>3</v>
      </c>
      <c r="B31" s="283"/>
      <c r="C31" s="284" t="s">
        <v>483</v>
      </c>
      <c r="D31" s="285" t="s">
        <v>484</v>
      </c>
      <c r="E31" s="286">
        <v>2</v>
      </c>
      <c r="F31" s="287"/>
      <c r="G31" s="288">
        <f t="shared" si="0"/>
        <v>0</v>
      </c>
      <c r="H31" s="290"/>
      <c r="I31" s="292"/>
      <c r="J31" s="292"/>
      <c r="K31" s="300"/>
      <c r="L31" s="301"/>
      <c r="M31" s="301"/>
      <c r="N31" s="301"/>
    </row>
    <row r="32" spans="1:14">
      <c r="A32" s="282"/>
      <c r="B32" s="283"/>
      <c r="C32" s="284"/>
      <c r="D32" s="282"/>
      <c r="E32" s="286"/>
      <c r="F32" s="287"/>
      <c r="G32" s="288">
        <f t="shared" si="0"/>
        <v>0</v>
      </c>
      <c r="H32" s="290"/>
      <c r="I32" s="292"/>
      <c r="J32" s="292"/>
      <c r="K32" s="292"/>
    </row>
    <row r="33" spans="1:11">
      <c r="A33" s="274">
        <v>8</v>
      </c>
      <c r="B33" s="321"/>
      <c r="C33" s="276" t="s">
        <v>485</v>
      </c>
      <c r="D33" s="291"/>
      <c r="E33" s="278"/>
      <c r="F33" s="279"/>
      <c r="G33" s="288">
        <f t="shared" si="0"/>
        <v>0</v>
      </c>
      <c r="H33" s="281"/>
      <c r="I33" s="292"/>
      <c r="J33" s="292"/>
      <c r="K33" s="292"/>
    </row>
    <row r="34" spans="1:11" ht="47.25" customHeight="1">
      <c r="A34" s="282">
        <v>8.1</v>
      </c>
      <c r="B34" s="283" t="s">
        <v>486</v>
      </c>
      <c r="C34" s="284" t="s">
        <v>487</v>
      </c>
      <c r="D34" s="282" t="s">
        <v>467</v>
      </c>
      <c r="E34" s="286">
        <v>250</v>
      </c>
      <c r="F34" s="287"/>
      <c r="G34" s="288">
        <f t="shared" si="0"/>
        <v>0</v>
      </c>
      <c r="H34" s="289" t="s">
        <v>488</v>
      </c>
      <c r="I34" s="292"/>
      <c r="J34" s="292"/>
      <c r="K34" s="292"/>
    </row>
    <row r="35" spans="1:11">
      <c r="A35" s="274">
        <v>9</v>
      </c>
      <c r="B35" s="275"/>
      <c r="C35" s="276" t="s">
        <v>489</v>
      </c>
      <c r="D35" s="291"/>
      <c r="E35" s="278"/>
      <c r="F35" s="279"/>
      <c r="G35" s="288">
        <f t="shared" si="0"/>
        <v>0</v>
      </c>
      <c r="H35" s="281"/>
      <c r="I35" s="292"/>
      <c r="J35" s="292"/>
      <c r="K35" s="292"/>
    </row>
    <row r="36" spans="1:11">
      <c r="A36" s="282"/>
      <c r="B36" s="283"/>
      <c r="C36" s="284"/>
      <c r="D36" s="282"/>
      <c r="E36" s="286"/>
      <c r="F36" s="287"/>
      <c r="G36" s="288">
        <f t="shared" si="0"/>
        <v>0</v>
      </c>
      <c r="H36" s="290"/>
      <c r="I36" s="292"/>
      <c r="J36" s="292"/>
      <c r="K36" s="292"/>
    </row>
    <row r="37" spans="1:11" s="301" customFormat="1" ht="62.4">
      <c r="A37" s="294">
        <v>9.1</v>
      </c>
      <c r="B37" s="310" t="s">
        <v>490</v>
      </c>
      <c r="C37" s="311" t="s">
        <v>491</v>
      </c>
      <c r="D37" s="294"/>
      <c r="E37" s="298"/>
      <c r="F37" s="312"/>
      <c r="G37" s="288">
        <f t="shared" si="0"/>
        <v>0</v>
      </c>
      <c r="H37" s="322"/>
      <c r="I37" s="292"/>
      <c r="J37" s="292"/>
      <c r="K37" s="300"/>
    </row>
    <row r="38" spans="1:11" ht="108.75" customHeight="1">
      <c r="A38" s="282" t="s">
        <v>3</v>
      </c>
      <c r="B38" s="283"/>
      <c r="C38" s="284" t="s">
        <v>492</v>
      </c>
      <c r="D38" s="285" t="s">
        <v>433</v>
      </c>
      <c r="E38" s="286">
        <v>65</v>
      </c>
      <c r="F38" s="287"/>
      <c r="G38" s="288">
        <f t="shared" si="0"/>
        <v>0</v>
      </c>
      <c r="H38" s="289" t="s">
        <v>493</v>
      </c>
      <c r="I38" s="292"/>
      <c r="J38" s="292"/>
      <c r="K38" s="292"/>
    </row>
    <row r="39" spans="1:11" s="301" customFormat="1" ht="31.2">
      <c r="A39" s="294" t="s">
        <v>6</v>
      </c>
      <c r="B39" s="310"/>
      <c r="C39" s="311" t="s">
        <v>494</v>
      </c>
      <c r="D39" s="297" t="s">
        <v>433</v>
      </c>
      <c r="E39" s="305">
        <v>80</v>
      </c>
      <c r="F39" s="287"/>
      <c r="G39" s="288">
        <f t="shared" si="0"/>
        <v>0</v>
      </c>
      <c r="H39" s="323" t="s">
        <v>495</v>
      </c>
      <c r="I39" s="292"/>
      <c r="J39" s="292"/>
      <c r="K39" s="300"/>
    </row>
    <row r="40" spans="1:11">
      <c r="A40" s="282"/>
      <c r="B40" s="283"/>
      <c r="C40" s="284"/>
      <c r="D40" s="282"/>
      <c r="E40" s="286"/>
      <c r="F40" s="287"/>
      <c r="G40" s="288">
        <f t="shared" si="0"/>
        <v>0</v>
      </c>
      <c r="H40" s="290"/>
      <c r="I40" s="292"/>
      <c r="J40" s="292"/>
      <c r="K40" s="292"/>
    </row>
    <row r="41" spans="1:11" ht="62.4">
      <c r="A41" s="282">
        <v>9.1999999999999993</v>
      </c>
      <c r="B41" s="283" t="s">
        <v>496</v>
      </c>
      <c r="C41" s="284" t="s">
        <v>497</v>
      </c>
      <c r="D41" s="282"/>
      <c r="E41" s="286"/>
      <c r="F41" s="287"/>
      <c r="G41" s="288">
        <f t="shared" si="0"/>
        <v>0</v>
      </c>
      <c r="H41" s="304"/>
      <c r="I41" s="292"/>
      <c r="J41" s="292"/>
      <c r="K41" s="292"/>
    </row>
    <row r="42" spans="1:11" ht="46.8">
      <c r="A42" s="282" t="s">
        <v>3</v>
      </c>
      <c r="B42" s="283"/>
      <c r="C42" s="284" t="s">
        <v>498</v>
      </c>
      <c r="D42" s="285" t="s">
        <v>433</v>
      </c>
      <c r="E42" s="305">
        <v>50</v>
      </c>
      <c r="F42" s="319"/>
      <c r="G42" s="288">
        <f t="shared" si="0"/>
        <v>0</v>
      </c>
      <c r="H42" s="289" t="s">
        <v>499</v>
      </c>
      <c r="I42" s="292"/>
      <c r="J42" s="292"/>
      <c r="K42" s="292"/>
    </row>
    <row r="43" spans="1:11">
      <c r="A43" s="282"/>
      <c r="B43" s="283"/>
      <c r="C43" s="284"/>
      <c r="D43" s="282"/>
      <c r="E43" s="286"/>
      <c r="F43" s="287"/>
      <c r="G43" s="288">
        <f t="shared" si="0"/>
        <v>0</v>
      </c>
      <c r="H43" s="290"/>
      <c r="I43" s="292"/>
      <c r="J43" s="292"/>
      <c r="K43" s="292"/>
    </row>
    <row r="44" spans="1:11" ht="46.8">
      <c r="A44" s="282">
        <v>9.3000000000000007</v>
      </c>
      <c r="B44" s="283" t="s">
        <v>500</v>
      </c>
      <c r="C44" s="284" t="s">
        <v>501</v>
      </c>
      <c r="D44" s="282"/>
      <c r="E44" s="286"/>
      <c r="F44" s="287"/>
      <c r="G44" s="288">
        <f t="shared" si="0"/>
        <v>0</v>
      </c>
      <c r="H44" s="290"/>
      <c r="I44" s="292"/>
      <c r="J44" s="292"/>
      <c r="K44" s="292"/>
    </row>
    <row r="45" spans="1:11" ht="46.8">
      <c r="A45" s="282" t="s">
        <v>3</v>
      </c>
      <c r="B45" s="283"/>
      <c r="C45" s="284" t="s">
        <v>502</v>
      </c>
      <c r="D45" s="285" t="s">
        <v>433</v>
      </c>
      <c r="E45" s="286">
        <v>40</v>
      </c>
      <c r="F45" s="319"/>
      <c r="G45" s="288">
        <f t="shared" si="0"/>
        <v>0</v>
      </c>
      <c r="H45" s="289" t="s">
        <v>503</v>
      </c>
      <c r="I45" s="292"/>
      <c r="J45" s="292"/>
      <c r="K45" s="292"/>
    </row>
    <row r="46" spans="1:11">
      <c r="A46" s="282" t="s">
        <v>4</v>
      </c>
      <c r="B46" s="283"/>
      <c r="C46" s="284" t="s">
        <v>504</v>
      </c>
      <c r="D46" s="285" t="s">
        <v>433</v>
      </c>
      <c r="E46" s="286">
        <v>35</v>
      </c>
      <c r="F46" s="319"/>
      <c r="G46" s="288">
        <f t="shared" si="0"/>
        <v>0</v>
      </c>
      <c r="H46" s="289" t="s">
        <v>505</v>
      </c>
      <c r="I46" s="292"/>
      <c r="J46" s="292"/>
      <c r="K46" s="292"/>
    </row>
    <row r="47" spans="1:11">
      <c r="A47" s="282"/>
      <c r="B47" s="283"/>
      <c r="C47" s="284"/>
      <c r="D47" s="282"/>
      <c r="E47" s="286"/>
      <c r="F47" s="287"/>
      <c r="G47" s="288">
        <f t="shared" si="0"/>
        <v>0</v>
      </c>
      <c r="H47" s="290"/>
      <c r="I47" s="292"/>
      <c r="J47" s="292"/>
      <c r="K47" s="292"/>
    </row>
    <row r="48" spans="1:11">
      <c r="A48" s="274">
        <v>10</v>
      </c>
      <c r="B48" s="275"/>
      <c r="C48" s="276" t="s">
        <v>506</v>
      </c>
      <c r="D48" s="291"/>
      <c r="E48" s="278"/>
      <c r="F48" s="279"/>
      <c r="G48" s="288">
        <f t="shared" si="0"/>
        <v>0</v>
      </c>
      <c r="H48" s="281"/>
      <c r="I48" s="292"/>
      <c r="J48" s="292"/>
      <c r="K48" s="292"/>
    </row>
    <row r="49" spans="1:11" ht="140.4">
      <c r="A49" s="307">
        <v>10.1</v>
      </c>
      <c r="B49" s="283" t="s">
        <v>507</v>
      </c>
      <c r="C49" s="284" t="s">
        <v>508</v>
      </c>
      <c r="D49" s="307"/>
      <c r="E49" s="317"/>
      <c r="F49" s="318"/>
      <c r="G49" s="288">
        <f t="shared" si="0"/>
        <v>0</v>
      </c>
      <c r="H49" s="306"/>
      <c r="I49" s="292"/>
      <c r="J49" s="292"/>
      <c r="K49" s="292"/>
    </row>
    <row r="50" spans="1:11">
      <c r="A50" s="307" t="s">
        <v>3</v>
      </c>
      <c r="B50" s="283"/>
      <c r="C50" s="284" t="s">
        <v>509</v>
      </c>
      <c r="D50" s="285" t="s">
        <v>433</v>
      </c>
      <c r="E50" s="286">
        <v>15</v>
      </c>
      <c r="F50" s="319"/>
      <c r="G50" s="288">
        <f t="shared" si="0"/>
        <v>0</v>
      </c>
      <c r="H50" s="324" t="s">
        <v>510</v>
      </c>
      <c r="I50" s="292"/>
      <c r="J50" s="292"/>
      <c r="K50" s="292"/>
    </row>
    <row r="51" spans="1:11">
      <c r="A51" s="282"/>
      <c r="B51" s="283"/>
      <c r="C51" s="284"/>
      <c r="D51" s="282"/>
      <c r="E51" s="305"/>
      <c r="F51" s="319"/>
      <c r="G51" s="320">
        <f t="shared" si="0"/>
        <v>0</v>
      </c>
      <c r="H51" s="290"/>
      <c r="I51" s="292"/>
      <c r="J51" s="292"/>
      <c r="K51" s="292"/>
    </row>
    <row r="52" spans="1:11" ht="140.4">
      <c r="A52" s="282">
        <v>10.199999999999999</v>
      </c>
      <c r="B52" s="283" t="s">
        <v>511</v>
      </c>
      <c r="C52" s="284" t="s">
        <v>512</v>
      </c>
      <c r="D52" s="285" t="s">
        <v>433</v>
      </c>
      <c r="E52" s="305">
        <v>35</v>
      </c>
      <c r="F52" s="319"/>
      <c r="G52" s="320">
        <f t="shared" si="0"/>
        <v>0</v>
      </c>
      <c r="H52" s="289" t="s">
        <v>513</v>
      </c>
      <c r="I52" s="292"/>
      <c r="J52" s="292"/>
      <c r="K52" s="292"/>
    </row>
    <row r="53" spans="1:11">
      <c r="A53" s="282"/>
      <c r="B53" s="283"/>
      <c r="C53" s="284"/>
      <c r="D53" s="282"/>
      <c r="E53" s="305"/>
      <c r="F53" s="319"/>
      <c r="G53" s="320">
        <f t="shared" si="0"/>
        <v>0</v>
      </c>
      <c r="H53" s="290"/>
      <c r="I53" s="292"/>
      <c r="J53" s="292"/>
      <c r="K53" s="292"/>
    </row>
    <row r="54" spans="1:11">
      <c r="A54" s="274">
        <v>11</v>
      </c>
      <c r="B54" s="275"/>
      <c r="C54" s="276" t="s">
        <v>514</v>
      </c>
      <c r="D54" s="291"/>
      <c r="E54" s="278"/>
      <c r="F54" s="279"/>
      <c r="G54" s="288">
        <f t="shared" si="0"/>
        <v>0</v>
      </c>
      <c r="H54" s="281"/>
      <c r="I54" s="292"/>
      <c r="J54" s="292"/>
      <c r="K54" s="292"/>
    </row>
    <row r="55" spans="1:11" ht="31.2">
      <c r="A55" s="282">
        <v>11.1</v>
      </c>
      <c r="B55" s="283" t="s">
        <v>515</v>
      </c>
      <c r="C55" s="284" t="s">
        <v>516</v>
      </c>
      <c r="D55" s="285" t="s">
        <v>433</v>
      </c>
      <c r="E55" s="286">
        <v>8</v>
      </c>
      <c r="F55" s="287"/>
      <c r="G55" s="288">
        <f t="shared" si="0"/>
        <v>0</v>
      </c>
      <c r="H55" s="289" t="s">
        <v>517</v>
      </c>
      <c r="I55" s="292"/>
      <c r="J55" s="292"/>
      <c r="K55" s="292"/>
    </row>
    <row r="56" spans="1:11" ht="31.2">
      <c r="A56" s="282">
        <v>11.2</v>
      </c>
      <c r="B56" s="283" t="s">
        <v>518</v>
      </c>
      <c r="C56" s="284" t="s">
        <v>519</v>
      </c>
      <c r="D56" s="285" t="s">
        <v>467</v>
      </c>
      <c r="E56" s="286">
        <v>5</v>
      </c>
      <c r="F56" s="287"/>
      <c r="G56" s="288">
        <f t="shared" si="0"/>
        <v>0</v>
      </c>
      <c r="H56" s="289" t="s">
        <v>520</v>
      </c>
      <c r="I56" s="292"/>
      <c r="J56" s="292"/>
      <c r="K56" s="292"/>
    </row>
    <row r="57" spans="1:11" ht="64.5" customHeight="1">
      <c r="A57" s="282">
        <v>11.3</v>
      </c>
      <c r="B57" s="283" t="s">
        <v>521</v>
      </c>
      <c r="C57" s="284" t="s">
        <v>522</v>
      </c>
      <c r="D57" s="285" t="s">
        <v>2</v>
      </c>
      <c r="E57" s="286">
        <v>2</v>
      </c>
      <c r="F57" s="287"/>
      <c r="G57" s="288">
        <f t="shared" si="0"/>
        <v>0</v>
      </c>
      <c r="H57" s="289"/>
      <c r="I57" s="292"/>
      <c r="J57" s="292"/>
      <c r="K57" s="292"/>
    </row>
    <row r="58" spans="1:11" ht="26.25" customHeight="1">
      <c r="A58" s="282">
        <v>11.4</v>
      </c>
      <c r="B58" s="283" t="s">
        <v>523</v>
      </c>
      <c r="C58" s="284" t="s">
        <v>524</v>
      </c>
      <c r="D58" s="282" t="s">
        <v>2</v>
      </c>
      <c r="E58" s="286">
        <v>1</v>
      </c>
      <c r="F58" s="287"/>
      <c r="G58" s="288">
        <f t="shared" si="0"/>
        <v>0</v>
      </c>
      <c r="H58" s="289"/>
      <c r="I58" s="292"/>
      <c r="J58" s="292"/>
      <c r="K58" s="292"/>
    </row>
    <row r="59" spans="1:11" ht="31.2">
      <c r="A59" s="282">
        <v>11.5</v>
      </c>
      <c r="B59" s="283" t="s">
        <v>525</v>
      </c>
      <c r="C59" s="284" t="s">
        <v>526</v>
      </c>
      <c r="D59" s="282" t="s">
        <v>467</v>
      </c>
      <c r="E59" s="286">
        <v>5</v>
      </c>
      <c r="F59" s="287"/>
      <c r="G59" s="288">
        <f t="shared" si="0"/>
        <v>0</v>
      </c>
      <c r="H59" s="289" t="s">
        <v>520</v>
      </c>
      <c r="I59" s="292"/>
      <c r="J59" s="292"/>
      <c r="K59" s="292"/>
    </row>
    <row r="60" spans="1:11" ht="31.2">
      <c r="A60" s="282">
        <v>11.6</v>
      </c>
      <c r="B60" s="315" t="s">
        <v>527</v>
      </c>
      <c r="C60" s="284" t="s">
        <v>528</v>
      </c>
      <c r="D60" s="282"/>
      <c r="E60" s="286"/>
      <c r="F60" s="287"/>
      <c r="G60" s="288">
        <f t="shared" si="0"/>
        <v>0</v>
      </c>
      <c r="H60" s="289"/>
      <c r="I60" s="292"/>
      <c r="J60" s="292"/>
      <c r="K60" s="292"/>
    </row>
    <row r="61" spans="1:11">
      <c r="A61" s="282" t="s">
        <v>3</v>
      </c>
      <c r="B61" s="283"/>
      <c r="C61" s="284" t="s">
        <v>529</v>
      </c>
      <c r="D61" s="282" t="s">
        <v>2</v>
      </c>
      <c r="E61" s="286">
        <v>1</v>
      </c>
      <c r="F61" s="287"/>
      <c r="G61" s="288">
        <f t="shared" si="0"/>
        <v>0</v>
      </c>
      <c r="H61" s="289"/>
      <c r="I61" s="292"/>
      <c r="J61" s="292"/>
      <c r="K61" s="292"/>
    </row>
    <row r="62" spans="1:11">
      <c r="A62" s="274">
        <v>12</v>
      </c>
      <c r="B62" s="275"/>
      <c r="C62" s="276" t="s">
        <v>530</v>
      </c>
      <c r="D62" s="291"/>
      <c r="E62" s="278"/>
      <c r="F62" s="279"/>
      <c r="G62" s="288">
        <f t="shared" si="0"/>
        <v>0</v>
      </c>
      <c r="H62" s="281"/>
      <c r="I62" s="292"/>
      <c r="J62" s="292"/>
      <c r="K62" s="292"/>
    </row>
    <row r="63" spans="1:11" ht="86.4">
      <c r="A63" s="325" t="s">
        <v>3</v>
      </c>
      <c r="B63" s="326" t="s">
        <v>531</v>
      </c>
      <c r="C63" s="327"/>
      <c r="D63" s="328" t="s">
        <v>2</v>
      </c>
      <c r="E63" s="329">
        <v>4</v>
      </c>
      <c r="F63" s="330"/>
      <c r="G63" s="331">
        <f t="shared" si="0"/>
        <v>0</v>
      </c>
      <c r="H63" s="332" t="s">
        <v>532</v>
      </c>
      <c r="I63" s="292"/>
      <c r="J63" s="292"/>
      <c r="K63" s="292"/>
    </row>
    <row r="64" spans="1:11" ht="27" customHeight="1">
      <c r="A64" s="274">
        <v>13</v>
      </c>
      <c r="B64" s="275"/>
      <c r="C64" s="276" t="s">
        <v>533</v>
      </c>
      <c r="D64" s="291"/>
      <c r="E64" s="278"/>
      <c r="F64" s="279"/>
      <c r="G64" s="288">
        <f t="shared" si="0"/>
        <v>0</v>
      </c>
      <c r="H64" s="281"/>
      <c r="I64" s="292"/>
      <c r="J64" s="292"/>
      <c r="K64" s="292"/>
    </row>
    <row r="65" spans="1:11" ht="38.25" customHeight="1">
      <c r="A65" s="282">
        <v>13.1</v>
      </c>
      <c r="B65" s="283" t="s">
        <v>534</v>
      </c>
      <c r="C65" s="284" t="s">
        <v>535</v>
      </c>
      <c r="D65" s="282" t="s">
        <v>467</v>
      </c>
      <c r="E65" s="286">
        <v>200</v>
      </c>
      <c r="F65" s="287"/>
      <c r="G65" s="288">
        <f t="shared" si="0"/>
        <v>0</v>
      </c>
      <c r="H65" s="333" t="s">
        <v>488</v>
      </c>
      <c r="I65" s="292"/>
      <c r="J65" s="292"/>
      <c r="K65" s="292"/>
    </row>
    <row r="66" spans="1:11" hidden="1">
      <c r="A66" s="304"/>
      <c r="B66" s="315"/>
      <c r="C66" s="316"/>
      <c r="D66" s="307"/>
      <c r="E66" s="317"/>
      <c r="F66" s="318"/>
      <c r="G66" s="288">
        <f t="shared" si="0"/>
        <v>0</v>
      </c>
      <c r="H66" s="306"/>
      <c r="I66" s="292"/>
      <c r="J66" s="292"/>
      <c r="K66" s="292"/>
    </row>
    <row r="67" spans="1:11">
      <c r="A67" s="274">
        <v>14</v>
      </c>
      <c r="B67" s="275"/>
      <c r="C67" s="276" t="s">
        <v>536</v>
      </c>
      <c r="D67" s="291"/>
      <c r="E67" s="279"/>
      <c r="F67" s="279"/>
      <c r="G67" s="288">
        <f t="shared" si="0"/>
        <v>0</v>
      </c>
      <c r="H67" s="281"/>
      <c r="I67" s="292"/>
      <c r="J67" s="292"/>
      <c r="K67" s="292"/>
    </row>
    <row r="68" spans="1:11" ht="46.8">
      <c r="A68" s="282">
        <v>14.1</v>
      </c>
      <c r="B68" s="283" t="s">
        <v>537</v>
      </c>
      <c r="C68" s="334" t="s">
        <v>538</v>
      </c>
      <c r="D68" s="282" t="s">
        <v>467</v>
      </c>
      <c r="E68" s="287">
        <v>11</v>
      </c>
      <c r="F68" s="287"/>
      <c r="G68" s="288">
        <f t="shared" si="0"/>
        <v>0</v>
      </c>
      <c r="H68" s="290"/>
      <c r="I68" s="292"/>
      <c r="J68" s="292"/>
      <c r="K68" s="292"/>
    </row>
    <row r="69" spans="1:11" ht="78">
      <c r="A69" s="282">
        <v>14.2</v>
      </c>
      <c r="B69" s="283" t="s">
        <v>539</v>
      </c>
      <c r="C69" s="334" t="s">
        <v>540</v>
      </c>
      <c r="D69" s="282" t="s">
        <v>541</v>
      </c>
      <c r="E69" s="319">
        <v>3000</v>
      </c>
      <c r="F69" s="319"/>
      <c r="G69" s="320">
        <f t="shared" ref="G69:G101" si="1">F69*E69</f>
        <v>0</v>
      </c>
      <c r="H69" s="289" t="s">
        <v>542</v>
      </c>
      <c r="I69" s="292"/>
      <c r="J69" s="292"/>
      <c r="K69" s="292"/>
    </row>
    <row r="70" spans="1:11">
      <c r="A70" s="274">
        <v>15</v>
      </c>
      <c r="B70" s="275"/>
      <c r="C70" s="276" t="s">
        <v>543</v>
      </c>
      <c r="D70" s="291"/>
      <c r="E70" s="278"/>
      <c r="F70" s="279"/>
      <c r="G70" s="288">
        <f t="shared" si="1"/>
        <v>0</v>
      </c>
      <c r="H70" s="281"/>
      <c r="I70" s="292"/>
      <c r="J70" s="292"/>
      <c r="K70" s="292"/>
    </row>
    <row r="71" spans="1:11" ht="124.8">
      <c r="A71" s="282">
        <v>15.1</v>
      </c>
      <c r="B71" s="283" t="s">
        <v>544</v>
      </c>
      <c r="C71" s="284" t="s">
        <v>545</v>
      </c>
      <c r="D71" s="282" t="s">
        <v>433</v>
      </c>
      <c r="E71" s="305">
        <v>250</v>
      </c>
      <c r="F71" s="287"/>
      <c r="G71" s="288">
        <f t="shared" si="1"/>
        <v>0</v>
      </c>
      <c r="H71" s="289" t="s">
        <v>546</v>
      </c>
      <c r="I71" s="292"/>
      <c r="J71" s="292"/>
      <c r="K71" s="292"/>
    </row>
    <row r="72" spans="1:11" ht="31.2">
      <c r="A72" s="282">
        <v>15.2</v>
      </c>
      <c r="B72" s="283" t="s">
        <v>547</v>
      </c>
      <c r="C72" s="284" t="s">
        <v>548</v>
      </c>
      <c r="D72" s="282" t="s">
        <v>2</v>
      </c>
      <c r="E72" s="286">
        <v>17</v>
      </c>
      <c r="F72" s="287"/>
      <c r="G72" s="288">
        <f t="shared" si="1"/>
        <v>0</v>
      </c>
      <c r="H72" s="289"/>
      <c r="I72" s="292"/>
      <c r="J72" s="292"/>
      <c r="K72" s="292"/>
    </row>
    <row r="73" spans="1:11" ht="46.8">
      <c r="A73" s="282">
        <v>15.3</v>
      </c>
      <c r="B73" s="283" t="s">
        <v>549</v>
      </c>
      <c r="C73" s="284" t="s">
        <v>550</v>
      </c>
      <c r="D73" s="282" t="s">
        <v>433</v>
      </c>
      <c r="E73" s="287">
        <v>450</v>
      </c>
      <c r="F73" s="287"/>
      <c r="G73" s="288">
        <f t="shared" si="1"/>
        <v>0</v>
      </c>
      <c r="H73" s="304" t="s">
        <v>551</v>
      </c>
      <c r="I73" s="292"/>
      <c r="J73" s="292"/>
      <c r="K73" s="292"/>
    </row>
    <row r="74" spans="1:11" ht="31.2">
      <c r="A74" s="282">
        <v>15.4</v>
      </c>
      <c r="B74" s="283" t="s">
        <v>552</v>
      </c>
      <c r="C74" s="284" t="s">
        <v>553</v>
      </c>
      <c r="D74" s="282" t="s">
        <v>433</v>
      </c>
      <c r="E74" s="286">
        <v>1070</v>
      </c>
      <c r="F74" s="287"/>
      <c r="G74" s="288">
        <f t="shared" si="1"/>
        <v>0</v>
      </c>
      <c r="H74" s="289" t="s">
        <v>434</v>
      </c>
      <c r="I74" s="292"/>
      <c r="J74" s="292"/>
      <c r="K74" s="292"/>
    </row>
    <row r="75" spans="1:11" hidden="1">
      <c r="A75" s="308"/>
      <c r="B75" s="283"/>
      <c r="C75" s="284"/>
      <c r="D75" s="282"/>
      <c r="E75" s="286"/>
      <c r="F75" s="287"/>
      <c r="G75" s="288">
        <f t="shared" si="1"/>
        <v>0</v>
      </c>
      <c r="H75" s="290"/>
      <c r="I75" s="292"/>
      <c r="J75" s="292"/>
      <c r="K75" s="292"/>
    </row>
    <row r="76" spans="1:11">
      <c r="A76" s="274">
        <v>16</v>
      </c>
      <c r="B76" s="275"/>
      <c r="C76" s="276" t="s">
        <v>554</v>
      </c>
      <c r="D76" s="291"/>
      <c r="E76" s="278"/>
      <c r="F76" s="279"/>
      <c r="G76" s="288">
        <f t="shared" si="1"/>
        <v>0</v>
      </c>
      <c r="H76" s="281"/>
      <c r="I76" s="292"/>
      <c r="J76" s="292"/>
      <c r="K76" s="292"/>
    </row>
    <row r="77" spans="1:11" ht="93.6" hidden="1">
      <c r="A77" s="282">
        <v>19.010000000000002</v>
      </c>
      <c r="B77" s="283" t="s">
        <v>555</v>
      </c>
      <c r="C77" s="284" t="s">
        <v>556</v>
      </c>
      <c r="D77" s="282" t="s">
        <v>433</v>
      </c>
      <c r="E77" s="286"/>
      <c r="F77" s="287"/>
      <c r="G77" s="288">
        <f t="shared" si="1"/>
        <v>0</v>
      </c>
      <c r="H77" s="289"/>
      <c r="I77" s="292"/>
      <c r="J77" s="292"/>
      <c r="K77" s="292"/>
    </row>
    <row r="78" spans="1:11" ht="93.6" hidden="1">
      <c r="A78" s="282">
        <v>19.02</v>
      </c>
      <c r="B78" s="283" t="s">
        <v>557</v>
      </c>
      <c r="C78" s="284" t="s">
        <v>558</v>
      </c>
      <c r="D78" s="282" t="s">
        <v>433</v>
      </c>
      <c r="E78" s="305">
        <v>3000</v>
      </c>
      <c r="F78" s="287"/>
      <c r="G78" s="288">
        <f t="shared" si="1"/>
        <v>0</v>
      </c>
      <c r="H78" s="289" t="s">
        <v>559</v>
      </c>
      <c r="I78" s="292"/>
      <c r="J78" s="335"/>
      <c r="K78" s="292"/>
    </row>
    <row r="79" spans="1:11" ht="93.6" hidden="1">
      <c r="A79" s="282">
        <v>19.03</v>
      </c>
      <c r="B79" s="283" t="s">
        <v>560</v>
      </c>
      <c r="C79" s="284" t="s">
        <v>561</v>
      </c>
      <c r="D79" s="282" t="s">
        <v>433</v>
      </c>
      <c r="E79" s="286"/>
      <c r="F79" s="287"/>
      <c r="G79" s="288">
        <f t="shared" si="1"/>
        <v>0</v>
      </c>
      <c r="H79" s="290"/>
      <c r="I79" s="292"/>
      <c r="J79" s="292"/>
      <c r="K79" s="292"/>
    </row>
    <row r="80" spans="1:11" ht="78" hidden="1">
      <c r="A80" s="282">
        <v>19.04</v>
      </c>
      <c r="B80" s="283" t="s">
        <v>562</v>
      </c>
      <c r="C80" s="284" t="s">
        <v>563</v>
      </c>
      <c r="D80" s="282" t="s">
        <v>433</v>
      </c>
      <c r="E80" s="286"/>
      <c r="F80" s="287"/>
      <c r="G80" s="288">
        <f t="shared" si="1"/>
        <v>0</v>
      </c>
      <c r="H80" s="289"/>
      <c r="I80" s="292"/>
      <c r="J80" s="292"/>
      <c r="K80" s="292"/>
    </row>
    <row r="81" spans="1:11" ht="31.2" hidden="1">
      <c r="A81" s="282">
        <v>19.05</v>
      </c>
      <c r="B81" s="283" t="s">
        <v>564</v>
      </c>
      <c r="C81" s="284" t="s">
        <v>565</v>
      </c>
      <c r="D81" s="282" t="s">
        <v>433</v>
      </c>
      <c r="E81" s="286"/>
      <c r="F81" s="287"/>
      <c r="G81" s="288">
        <f t="shared" si="1"/>
        <v>0</v>
      </c>
      <c r="H81" s="290"/>
      <c r="I81" s="292"/>
      <c r="J81" s="292"/>
      <c r="K81" s="292"/>
    </row>
    <row r="82" spans="1:11" ht="46.8" hidden="1">
      <c r="A82" s="282">
        <v>19.059999999999999</v>
      </c>
      <c r="B82" s="283" t="s">
        <v>566</v>
      </c>
      <c r="C82" s="284" t="s">
        <v>567</v>
      </c>
      <c r="D82" s="282" t="s">
        <v>433</v>
      </c>
      <c r="E82" s="286">
        <v>60</v>
      </c>
      <c r="F82" s="287"/>
      <c r="G82" s="288">
        <f t="shared" si="1"/>
        <v>0</v>
      </c>
      <c r="H82" s="333" t="s">
        <v>568</v>
      </c>
      <c r="I82" s="292"/>
      <c r="J82" s="292"/>
      <c r="K82" s="292"/>
    </row>
    <row r="83" spans="1:11" ht="31.2" hidden="1">
      <c r="A83" s="282">
        <v>19.079999999999998</v>
      </c>
      <c r="B83" s="283" t="s">
        <v>569</v>
      </c>
      <c r="C83" s="284" t="s">
        <v>570</v>
      </c>
      <c r="D83" s="282" t="s">
        <v>433</v>
      </c>
      <c r="E83" s="286"/>
      <c r="F83" s="287"/>
      <c r="G83" s="288">
        <f t="shared" si="1"/>
        <v>0</v>
      </c>
      <c r="H83" s="289"/>
      <c r="I83" s="292"/>
      <c r="J83" s="292"/>
      <c r="K83" s="292"/>
    </row>
    <row r="84" spans="1:11" ht="31.2" hidden="1">
      <c r="A84" s="282">
        <v>19.09</v>
      </c>
      <c r="B84" s="283" t="s">
        <v>571</v>
      </c>
      <c r="C84" s="284" t="s">
        <v>572</v>
      </c>
      <c r="D84" s="282" t="s">
        <v>433</v>
      </c>
      <c r="E84" s="286"/>
      <c r="F84" s="287"/>
      <c r="G84" s="288">
        <f t="shared" si="1"/>
        <v>0</v>
      </c>
      <c r="H84" s="333"/>
      <c r="I84" s="292"/>
      <c r="J84" s="292"/>
      <c r="K84" s="292"/>
    </row>
    <row r="85" spans="1:11" hidden="1">
      <c r="A85" s="308"/>
      <c r="B85" s="283"/>
      <c r="C85" s="284"/>
      <c r="D85" s="282"/>
      <c r="E85" s="317"/>
      <c r="F85" s="318"/>
      <c r="G85" s="288">
        <f t="shared" si="1"/>
        <v>0</v>
      </c>
      <c r="H85" s="290"/>
      <c r="I85" s="292"/>
      <c r="J85" s="292"/>
      <c r="K85" s="292"/>
    </row>
    <row r="86" spans="1:11" ht="93.6">
      <c r="A86" s="336">
        <v>16.100000000000001</v>
      </c>
      <c r="B86" s="283" t="s">
        <v>557</v>
      </c>
      <c r="C86" s="284" t="s">
        <v>558</v>
      </c>
      <c r="D86" s="282" t="s">
        <v>433</v>
      </c>
      <c r="E86" s="337">
        <v>300</v>
      </c>
      <c r="F86" s="338"/>
      <c r="G86" s="288">
        <f t="shared" si="1"/>
        <v>0</v>
      </c>
      <c r="H86" s="289" t="s">
        <v>573</v>
      </c>
      <c r="I86" s="292"/>
      <c r="J86" s="292"/>
      <c r="K86" s="292"/>
    </row>
    <row r="87" spans="1:11" ht="31.2">
      <c r="A87" s="282">
        <v>16.2</v>
      </c>
      <c r="B87" s="283" t="s">
        <v>564</v>
      </c>
      <c r="C87" s="284" t="s">
        <v>565</v>
      </c>
      <c r="D87" s="282" t="s">
        <v>433</v>
      </c>
      <c r="E87" s="287">
        <v>100</v>
      </c>
      <c r="F87" s="287"/>
      <c r="G87" s="288">
        <f t="shared" si="1"/>
        <v>0</v>
      </c>
      <c r="H87" s="289" t="s">
        <v>574</v>
      </c>
      <c r="I87" s="292"/>
      <c r="J87" s="292"/>
      <c r="K87" s="292"/>
    </row>
    <row r="88" spans="1:11">
      <c r="A88" s="274">
        <v>17</v>
      </c>
      <c r="B88" s="275"/>
      <c r="C88" s="276" t="s">
        <v>575</v>
      </c>
      <c r="D88" s="291"/>
      <c r="E88" s="278"/>
      <c r="F88" s="279"/>
      <c r="G88" s="288">
        <f t="shared" si="1"/>
        <v>0</v>
      </c>
      <c r="H88" s="281"/>
      <c r="I88" s="292"/>
      <c r="J88" s="292"/>
      <c r="K88" s="292"/>
    </row>
    <row r="89" spans="1:11" ht="31.2">
      <c r="A89" s="282">
        <v>17.100000000000001</v>
      </c>
      <c r="B89" s="283" t="s">
        <v>576</v>
      </c>
      <c r="C89" s="284" t="s">
        <v>577</v>
      </c>
      <c r="D89" s="282" t="s">
        <v>2</v>
      </c>
      <c r="E89" s="339">
        <v>1</v>
      </c>
      <c r="F89" s="287"/>
      <c r="G89" s="288">
        <f t="shared" si="1"/>
        <v>0</v>
      </c>
      <c r="H89" s="290"/>
      <c r="I89" s="292"/>
      <c r="J89" s="292"/>
      <c r="K89" s="292"/>
    </row>
    <row r="90" spans="1:11">
      <c r="A90" s="282">
        <v>17.2</v>
      </c>
      <c r="B90" s="283" t="s">
        <v>576</v>
      </c>
      <c r="C90" s="284" t="s">
        <v>578</v>
      </c>
      <c r="D90" s="282" t="s">
        <v>2</v>
      </c>
      <c r="E90" s="339"/>
      <c r="F90" s="287"/>
      <c r="G90" s="288">
        <f t="shared" si="1"/>
        <v>0</v>
      </c>
      <c r="H90" s="290"/>
      <c r="I90" s="292"/>
      <c r="J90" s="292"/>
      <c r="K90" s="292"/>
    </row>
    <row r="91" spans="1:11" ht="45">
      <c r="A91" s="282">
        <v>17.3</v>
      </c>
      <c r="B91" s="283" t="s">
        <v>579</v>
      </c>
      <c r="C91" s="284" t="s">
        <v>580</v>
      </c>
      <c r="D91" s="282" t="s">
        <v>581</v>
      </c>
      <c r="E91" s="339">
        <v>1</v>
      </c>
      <c r="F91" s="287"/>
      <c r="G91" s="288">
        <f t="shared" si="1"/>
        <v>0</v>
      </c>
      <c r="H91" s="340" t="s">
        <v>582</v>
      </c>
      <c r="I91" s="292"/>
      <c r="J91" s="292"/>
      <c r="K91" s="292"/>
    </row>
    <row r="92" spans="1:11" ht="46.8">
      <c r="A92" s="282">
        <v>17.399999999999999</v>
      </c>
      <c r="B92" s="283" t="s">
        <v>583</v>
      </c>
      <c r="C92" s="284" t="s">
        <v>584</v>
      </c>
      <c r="D92" s="282" t="s">
        <v>350</v>
      </c>
      <c r="E92" s="339">
        <v>1</v>
      </c>
      <c r="F92" s="287"/>
      <c r="G92" s="288">
        <f t="shared" si="1"/>
        <v>0</v>
      </c>
      <c r="H92" s="333"/>
      <c r="I92" s="292"/>
      <c r="J92" s="292"/>
      <c r="K92" s="292"/>
    </row>
    <row r="93" spans="1:11">
      <c r="A93" s="282">
        <v>17.5</v>
      </c>
      <c r="B93" s="283" t="s">
        <v>585</v>
      </c>
      <c r="C93" s="284" t="s">
        <v>586</v>
      </c>
      <c r="D93" s="282" t="s">
        <v>2</v>
      </c>
      <c r="E93" s="341">
        <v>1</v>
      </c>
      <c r="F93" s="287"/>
      <c r="G93" s="288">
        <f t="shared" si="1"/>
        <v>0</v>
      </c>
      <c r="H93" s="333"/>
      <c r="I93" s="292"/>
      <c r="J93" s="292"/>
      <c r="K93" s="292"/>
    </row>
    <row r="94" spans="1:11" ht="46.8">
      <c r="A94" s="282">
        <v>17.600000000000001</v>
      </c>
      <c r="B94" s="283" t="s">
        <v>587</v>
      </c>
      <c r="C94" s="284" t="s">
        <v>588</v>
      </c>
      <c r="D94" s="282"/>
      <c r="E94" s="286"/>
      <c r="F94" s="287"/>
      <c r="G94" s="288">
        <f t="shared" si="1"/>
        <v>0</v>
      </c>
      <c r="H94" s="333"/>
      <c r="I94" s="292"/>
      <c r="J94" s="292"/>
      <c r="K94" s="292"/>
    </row>
    <row r="95" spans="1:11" ht="31.2">
      <c r="A95" s="282" t="s">
        <v>3</v>
      </c>
      <c r="B95" s="283"/>
      <c r="C95" s="284" t="s">
        <v>589</v>
      </c>
      <c r="D95" s="282" t="s">
        <v>433</v>
      </c>
      <c r="E95" s="305">
        <v>260</v>
      </c>
      <c r="F95" s="287"/>
      <c r="G95" s="288">
        <f t="shared" si="1"/>
        <v>0</v>
      </c>
      <c r="H95" s="333" t="s">
        <v>590</v>
      </c>
      <c r="I95" s="292"/>
      <c r="J95" s="292"/>
      <c r="K95" s="292"/>
    </row>
    <row r="96" spans="1:11" ht="46.8">
      <c r="A96" s="282">
        <v>17.7</v>
      </c>
      <c r="B96" s="283" t="s">
        <v>591</v>
      </c>
      <c r="C96" s="284" t="s">
        <v>592</v>
      </c>
      <c r="D96" s="282" t="s">
        <v>433</v>
      </c>
      <c r="E96" s="305">
        <v>2000</v>
      </c>
      <c r="F96" s="319"/>
      <c r="G96" s="320">
        <f t="shared" si="1"/>
        <v>0</v>
      </c>
      <c r="H96" s="333"/>
      <c r="I96" s="292"/>
      <c r="J96" s="292"/>
      <c r="K96" s="292"/>
    </row>
    <row r="97" spans="1:11" s="343" customFormat="1" ht="18">
      <c r="A97" s="282">
        <v>17.8</v>
      </c>
      <c r="B97" s="283" t="s">
        <v>593</v>
      </c>
      <c r="C97" s="284" t="s">
        <v>594</v>
      </c>
      <c r="D97" s="282" t="s">
        <v>2</v>
      </c>
      <c r="E97" s="286">
        <v>1</v>
      </c>
      <c r="F97" s="287"/>
      <c r="G97" s="288">
        <f t="shared" si="1"/>
        <v>0</v>
      </c>
      <c r="H97" s="333"/>
      <c r="I97" s="342"/>
      <c r="J97" s="342"/>
      <c r="K97" s="342"/>
    </row>
    <row r="98" spans="1:11" s="343" customFormat="1" ht="33" customHeight="1">
      <c r="A98" s="282">
        <v>17.899999999999999</v>
      </c>
      <c r="B98" s="283" t="s">
        <v>595</v>
      </c>
      <c r="C98" s="284" t="s">
        <v>596</v>
      </c>
      <c r="D98" s="282" t="s">
        <v>2</v>
      </c>
      <c r="E98" s="286">
        <v>1</v>
      </c>
      <c r="F98" s="287"/>
      <c r="G98" s="288">
        <f t="shared" si="1"/>
        <v>0</v>
      </c>
      <c r="H98" s="333"/>
      <c r="I98" s="342"/>
      <c r="J98" s="342"/>
      <c r="K98" s="342"/>
    </row>
    <row r="99" spans="1:11" s="343" customFormat="1" ht="31.2">
      <c r="A99" s="344">
        <v>17.100000000000001</v>
      </c>
      <c r="B99" s="283" t="s">
        <v>597</v>
      </c>
      <c r="C99" s="284" t="s">
        <v>598</v>
      </c>
      <c r="D99" s="282" t="s">
        <v>15</v>
      </c>
      <c r="E99" s="339">
        <v>1</v>
      </c>
      <c r="F99" s="287"/>
      <c r="G99" s="288">
        <f t="shared" si="1"/>
        <v>0</v>
      </c>
      <c r="H99" s="345" t="s">
        <v>599</v>
      </c>
      <c r="I99" s="342"/>
      <c r="J99" s="342"/>
      <c r="K99" s="342"/>
    </row>
    <row r="100" spans="1:11" s="343" customFormat="1" ht="18">
      <c r="A100" s="282">
        <v>17.11</v>
      </c>
      <c r="B100" s="283" t="s">
        <v>600</v>
      </c>
      <c r="C100" s="284"/>
      <c r="D100" s="282" t="s">
        <v>2</v>
      </c>
      <c r="E100" s="339">
        <v>1</v>
      </c>
      <c r="F100" s="287"/>
      <c r="G100" s="288">
        <f t="shared" si="1"/>
        <v>0</v>
      </c>
      <c r="H100" s="333"/>
      <c r="I100" s="342"/>
      <c r="J100" s="342"/>
      <c r="K100" s="342"/>
    </row>
    <row r="101" spans="1:11" s="343" customFormat="1" ht="46.8">
      <c r="A101" s="282">
        <v>17.12</v>
      </c>
      <c r="B101" s="283" t="s">
        <v>601</v>
      </c>
      <c r="C101" s="284" t="s">
        <v>602</v>
      </c>
      <c r="D101" s="282" t="s">
        <v>2</v>
      </c>
      <c r="E101" s="339">
        <v>1</v>
      </c>
      <c r="F101" s="287"/>
      <c r="G101" s="288">
        <f t="shared" si="1"/>
        <v>0</v>
      </c>
      <c r="H101" s="333"/>
      <c r="I101" s="342"/>
      <c r="J101" s="342"/>
      <c r="K101" s="342"/>
    </row>
    <row r="102" spans="1:11" s="343" customFormat="1" ht="46.8">
      <c r="A102" s="282">
        <v>17.13</v>
      </c>
      <c r="B102" s="309" t="s">
        <v>603</v>
      </c>
      <c r="C102" s="284" t="s">
        <v>604</v>
      </c>
      <c r="D102" s="282" t="s">
        <v>2</v>
      </c>
      <c r="E102" s="346">
        <v>1</v>
      </c>
      <c r="F102" s="287"/>
      <c r="G102" s="288"/>
      <c r="H102" s="290"/>
      <c r="I102" s="342"/>
      <c r="J102" s="342"/>
      <c r="K102" s="342"/>
    </row>
    <row r="103" spans="1:11" s="343" customFormat="1" ht="18">
      <c r="A103" s="282"/>
      <c r="B103" s="309"/>
      <c r="C103" s="284" t="s">
        <v>605</v>
      </c>
      <c r="D103" s="282"/>
      <c r="E103" s="347"/>
      <c r="F103" s="287"/>
      <c r="G103" s="288">
        <f>F103*E103</f>
        <v>0</v>
      </c>
      <c r="H103" s="290"/>
      <c r="I103" s="342"/>
      <c r="J103" s="342"/>
      <c r="K103" s="342"/>
    </row>
    <row r="104" spans="1:11" s="343" customFormat="1" ht="18">
      <c r="A104" s="282"/>
      <c r="B104" s="309"/>
      <c r="C104" s="284" t="s">
        <v>606</v>
      </c>
      <c r="D104" s="282"/>
      <c r="E104" s="347"/>
      <c r="F104" s="287"/>
      <c r="G104" s="288">
        <f>F104*E104</f>
        <v>0</v>
      </c>
      <c r="H104" s="290"/>
      <c r="I104" s="342"/>
      <c r="J104" s="342"/>
      <c r="K104" s="342"/>
    </row>
    <row r="105" spans="1:11" s="343" customFormat="1" ht="18">
      <c r="A105" s="282"/>
      <c r="B105" s="309"/>
      <c r="C105" s="284" t="s">
        <v>607</v>
      </c>
      <c r="D105" s="282"/>
      <c r="E105" s="347"/>
      <c r="F105" s="287"/>
      <c r="G105" s="288">
        <f>F105*E105</f>
        <v>0</v>
      </c>
      <c r="H105" s="290"/>
      <c r="I105" s="342"/>
      <c r="J105" s="342"/>
      <c r="K105" s="342"/>
    </row>
    <row r="106" spans="1:11" s="343" customFormat="1" ht="18">
      <c r="A106" s="282"/>
      <c r="B106" s="309"/>
      <c r="C106" s="284" t="s">
        <v>608</v>
      </c>
      <c r="D106" s="282"/>
      <c r="E106" s="347"/>
      <c r="F106" s="287"/>
      <c r="G106" s="288">
        <f>F106*E106</f>
        <v>0</v>
      </c>
      <c r="H106" s="290"/>
      <c r="I106" s="342"/>
      <c r="J106" s="342"/>
      <c r="K106" s="342"/>
    </row>
    <row r="107" spans="1:11" s="343" customFormat="1" ht="18">
      <c r="A107" s="282"/>
      <c r="B107" s="309"/>
      <c r="C107" s="284" t="s">
        <v>609</v>
      </c>
      <c r="D107" s="282"/>
      <c r="E107" s="347"/>
      <c r="F107" s="287"/>
      <c r="G107" s="288">
        <f>F102*E102</f>
        <v>0</v>
      </c>
      <c r="H107" s="290"/>
      <c r="I107" s="342"/>
      <c r="J107" s="342"/>
      <c r="K107" s="342"/>
    </row>
    <row r="108" spans="1:11" s="343" customFormat="1" ht="31.2">
      <c r="A108" s="282"/>
      <c r="B108" s="309"/>
      <c r="C108" s="284" t="s">
        <v>610</v>
      </c>
      <c r="D108" s="282"/>
      <c r="E108" s="347"/>
      <c r="F108" s="287"/>
      <c r="G108" s="288">
        <f t="shared" ref="G108:G114" si="2">F108*E108</f>
        <v>0</v>
      </c>
      <c r="H108" s="290"/>
      <c r="I108" s="342"/>
      <c r="J108" s="342"/>
      <c r="K108" s="342"/>
    </row>
    <row r="109" spans="1:11" s="343" customFormat="1" ht="18">
      <c r="A109" s="282"/>
      <c r="B109" s="309"/>
      <c r="C109" s="284" t="s">
        <v>611</v>
      </c>
      <c r="D109" s="282"/>
      <c r="E109" s="347"/>
      <c r="F109" s="287"/>
      <c r="G109" s="288">
        <f t="shared" si="2"/>
        <v>0</v>
      </c>
      <c r="H109" s="290"/>
      <c r="I109" s="342"/>
      <c r="J109" s="342"/>
      <c r="K109" s="342"/>
    </row>
    <row r="110" spans="1:11" s="343" customFormat="1" ht="31.2">
      <c r="A110" s="282"/>
      <c r="B110" s="309"/>
      <c r="C110" s="284" t="s">
        <v>612</v>
      </c>
      <c r="D110" s="282"/>
      <c r="E110" s="347"/>
      <c r="F110" s="287"/>
      <c r="G110" s="288">
        <f t="shared" si="2"/>
        <v>0</v>
      </c>
      <c r="H110" s="290"/>
      <c r="I110" s="342"/>
      <c r="J110" s="342"/>
      <c r="K110" s="342"/>
    </row>
    <row r="111" spans="1:11" s="343" customFormat="1" ht="18">
      <c r="A111" s="282"/>
      <c r="B111" s="309"/>
      <c r="C111" s="284" t="s">
        <v>613</v>
      </c>
      <c r="D111" s="282"/>
      <c r="E111" s="348"/>
      <c r="F111" s="287"/>
      <c r="G111" s="288">
        <f t="shared" si="2"/>
        <v>0</v>
      </c>
      <c r="H111" s="290"/>
      <c r="I111" s="342"/>
      <c r="J111" s="342"/>
      <c r="K111" s="342"/>
    </row>
    <row r="112" spans="1:11" s="343" customFormat="1" ht="31.2">
      <c r="A112" s="282">
        <v>17.14</v>
      </c>
      <c r="B112" s="283" t="s">
        <v>614</v>
      </c>
      <c r="C112" s="284" t="s">
        <v>615</v>
      </c>
      <c r="D112" s="282" t="s">
        <v>616</v>
      </c>
      <c r="E112" s="339">
        <v>1</v>
      </c>
      <c r="F112" s="287"/>
      <c r="G112" s="288">
        <f t="shared" si="2"/>
        <v>0</v>
      </c>
      <c r="H112" s="290"/>
      <c r="I112" s="342"/>
      <c r="J112" s="342"/>
      <c r="K112" s="342"/>
    </row>
    <row r="113" spans="1:11" s="343" customFormat="1" ht="31.2">
      <c r="A113" s="282">
        <v>17.149999999999999</v>
      </c>
      <c r="B113" s="283" t="s">
        <v>617</v>
      </c>
      <c r="C113" s="284" t="s">
        <v>618</v>
      </c>
      <c r="D113" s="282" t="s">
        <v>616</v>
      </c>
      <c r="E113" s="339">
        <v>1</v>
      </c>
      <c r="F113" s="287"/>
      <c r="G113" s="288">
        <f t="shared" si="2"/>
        <v>0</v>
      </c>
      <c r="H113" s="290"/>
      <c r="I113" s="342"/>
      <c r="J113" s="342"/>
      <c r="K113" s="342"/>
    </row>
    <row r="114" spans="1:11" s="343" customFormat="1" ht="46.8">
      <c r="A114" s="282">
        <v>17.16</v>
      </c>
      <c r="B114" s="283" t="s">
        <v>619</v>
      </c>
      <c r="C114" s="349" t="s">
        <v>620</v>
      </c>
      <c r="D114" s="282" t="s">
        <v>616</v>
      </c>
      <c r="E114" s="339">
        <v>1</v>
      </c>
      <c r="F114" s="287"/>
      <c r="G114" s="288">
        <f t="shared" si="2"/>
        <v>0</v>
      </c>
      <c r="H114" s="290"/>
      <c r="I114" s="342"/>
      <c r="J114" s="342"/>
      <c r="K114" s="342"/>
    </row>
    <row r="115" spans="1:11" ht="36">
      <c r="A115" s="350" t="s">
        <v>621</v>
      </c>
      <c r="B115" s="350"/>
      <c r="C115" s="350"/>
      <c r="D115" s="351"/>
      <c r="E115" s="352"/>
      <c r="F115" s="353"/>
      <c r="G115" s="354">
        <f>SUM(G4:G114)</f>
        <v>0</v>
      </c>
      <c r="H115" s="355"/>
      <c r="I115" s="292"/>
      <c r="J115" s="292"/>
      <c r="K115" s="292"/>
    </row>
    <row r="116" spans="1:11">
      <c r="E116" s="360"/>
    </row>
    <row r="117" spans="1:11">
      <c r="E117" s="360"/>
    </row>
    <row r="118" spans="1:11">
      <c r="E118" s="360"/>
    </row>
    <row r="119" spans="1:11">
      <c r="E119" s="360"/>
    </row>
    <row r="120" spans="1:11">
      <c r="E120" s="360"/>
    </row>
    <row r="121" spans="1:11">
      <c r="E121" s="360"/>
    </row>
    <row r="122" spans="1:11">
      <c r="E122" s="360"/>
    </row>
    <row r="123" spans="1:11">
      <c r="E123" s="360"/>
    </row>
    <row r="124" spans="1:11">
      <c r="E124" s="360"/>
    </row>
    <row r="125" spans="1:11">
      <c r="E125" s="360"/>
    </row>
    <row r="126" spans="1:11">
      <c r="E126" s="360"/>
    </row>
    <row r="127" spans="1:11">
      <c r="E127" s="360"/>
    </row>
    <row r="128" spans="1:11">
      <c r="E128" s="360"/>
    </row>
    <row r="129" spans="5:5">
      <c r="E129" s="360"/>
    </row>
    <row r="130" spans="5:5">
      <c r="E130" s="360"/>
    </row>
    <row r="131" spans="5:5">
      <c r="E131" s="36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06825-1A2B-414D-A949-E506D2EE7E43}">
  <dimension ref="A1:K189"/>
  <sheetViews>
    <sheetView topLeftCell="A163" zoomScaleNormal="100" workbookViewId="0">
      <selection activeCell="J6" sqref="J6"/>
    </sheetView>
  </sheetViews>
  <sheetFormatPr defaultColWidth="9.6640625" defaultRowHeight="15.6"/>
  <cols>
    <col min="1" max="1" width="9.6640625" style="91"/>
    <col min="2" max="2" width="22.6640625" style="179" customWidth="1"/>
    <col min="3" max="3" width="77.88671875" style="91" customWidth="1"/>
    <col min="4" max="4" width="6.33203125" style="91" customWidth="1"/>
    <col min="5" max="5" width="9.6640625" style="91"/>
    <col min="6" max="6" width="12.44140625" style="91" customWidth="1"/>
    <col min="7" max="7" width="14.109375" style="91" customWidth="1"/>
    <col min="8" max="8" width="26.44140625" style="91" customWidth="1"/>
    <col min="9" max="16384" width="9.6640625" style="91"/>
  </cols>
  <sheetData>
    <row r="1" spans="1:11" ht="15.75" customHeight="1">
      <c r="A1" s="368" t="s">
        <v>208</v>
      </c>
      <c r="B1" s="368"/>
      <c r="C1" s="368"/>
      <c r="D1" s="368"/>
      <c r="E1" s="368"/>
      <c r="F1" s="368"/>
      <c r="G1" s="368"/>
      <c r="H1" s="368"/>
    </row>
    <row r="2" spans="1:11" ht="15.75" customHeight="1">
      <c r="A2" s="92"/>
      <c r="B2" s="369" t="str">
        <f>[1]Summary!A2</f>
        <v>Location : KFC - FC , IGIA, DELHI AIRPORT.</v>
      </c>
      <c r="C2" s="370"/>
      <c r="D2" s="92"/>
      <c r="E2" s="93"/>
      <c r="F2" s="92"/>
      <c r="G2" s="371"/>
      <c r="H2" s="371"/>
    </row>
    <row r="3" spans="1:11">
      <c r="A3" s="94" t="s">
        <v>0</v>
      </c>
      <c r="B3" s="95" t="s">
        <v>209</v>
      </c>
      <c r="C3" s="94" t="s">
        <v>17</v>
      </c>
      <c r="D3" s="94" t="s">
        <v>1</v>
      </c>
      <c r="E3" s="94" t="s">
        <v>201</v>
      </c>
      <c r="F3" s="96" t="s">
        <v>199</v>
      </c>
      <c r="G3" s="97" t="s">
        <v>200</v>
      </c>
      <c r="H3" s="98" t="s">
        <v>18</v>
      </c>
      <c r="I3" s="99"/>
      <c r="J3" s="99"/>
      <c r="K3" s="99"/>
    </row>
    <row r="4" spans="1:11">
      <c r="A4" s="100"/>
      <c r="B4" s="101"/>
      <c r="C4" s="102"/>
      <c r="D4" s="103"/>
      <c r="E4" s="103"/>
      <c r="F4" s="104"/>
      <c r="G4" s="104"/>
      <c r="H4" s="105"/>
      <c r="I4" s="99"/>
      <c r="J4" s="99"/>
      <c r="K4" s="99"/>
    </row>
    <row r="5" spans="1:11">
      <c r="A5" s="106" t="s">
        <v>137</v>
      </c>
      <c r="B5" s="107"/>
      <c r="C5" s="107" t="s">
        <v>210</v>
      </c>
      <c r="D5" s="107"/>
      <c r="E5" s="108"/>
      <c r="F5" s="108"/>
      <c r="G5" s="108"/>
      <c r="H5" s="109"/>
      <c r="I5" s="99"/>
      <c r="J5" s="99"/>
      <c r="K5" s="99"/>
    </row>
    <row r="6" spans="1:11" ht="78">
      <c r="A6" s="110">
        <v>1</v>
      </c>
      <c r="B6" s="101" t="s">
        <v>211</v>
      </c>
      <c r="C6" s="111" t="s">
        <v>212</v>
      </c>
      <c r="D6" s="112"/>
      <c r="E6" s="113"/>
      <c r="F6" s="114"/>
      <c r="G6" s="114"/>
      <c r="H6" s="115"/>
      <c r="I6" s="99"/>
      <c r="J6" s="99"/>
      <c r="K6" s="99"/>
    </row>
    <row r="7" spans="1:11">
      <c r="A7" s="116" t="s">
        <v>3</v>
      </c>
      <c r="B7" s="101"/>
      <c r="C7" s="117" t="s">
        <v>213</v>
      </c>
      <c r="D7" s="112" t="s">
        <v>34</v>
      </c>
      <c r="E7" s="118"/>
      <c r="F7" s="119"/>
      <c r="G7" s="114">
        <f t="shared" ref="G7:G71" si="0">F7*E7</f>
        <v>0</v>
      </c>
      <c r="H7" s="115"/>
      <c r="I7" s="99"/>
      <c r="J7" s="99"/>
      <c r="K7" s="99"/>
    </row>
    <row r="8" spans="1:11">
      <c r="A8" s="116" t="s">
        <v>4</v>
      </c>
      <c r="B8" s="101"/>
      <c r="C8" s="117" t="s">
        <v>214</v>
      </c>
      <c r="D8" s="112" t="s">
        <v>34</v>
      </c>
      <c r="E8" s="118">
        <v>65</v>
      </c>
      <c r="F8" s="119"/>
      <c r="G8" s="114">
        <f t="shared" si="0"/>
        <v>0</v>
      </c>
      <c r="H8" s="115"/>
      <c r="I8" s="99"/>
      <c r="J8" s="99"/>
      <c r="K8" s="99"/>
    </row>
    <row r="9" spans="1:11">
      <c r="A9" s="116" t="s">
        <v>5</v>
      </c>
      <c r="B9" s="101"/>
      <c r="C9" s="117" t="s">
        <v>215</v>
      </c>
      <c r="D9" s="112" t="s">
        <v>34</v>
      </c>
      <c r="E9" s="118">
        <v>18</v>
      </c>
      <c r="F9" s="119"/>
      <c r="G9" s="114">
        <f t="shared" si="0"/>
        <v>0</v>
      </c>
      <c r="H9" s="115"/>
      <c r="I9" s="99"/>
      <c r="J9" s="99"/>
      <c r="K9" s="99"/>
    </row>
    <row r="10" spans="1:11">
      <c r="A10" s="116" t="s">
        <v>6</v>
      </c>
      <c r="B10" s="101"/>
      <c r="C10" s="117" t="s">
        <v>216</v>
      </c>
      <c r="D10" s="112" t="s">
        <v>34</v>
      </c>
      <c r="E10" s="118">
        <v>5</v>
      </c>
      <c r="F10" s="119"/>
      <c r="G10" s="114">
        <f t="shared" si="0"/>
        <v>0</v>
      </c>
      <c r="H10" s="115"/>
      <c r="I10" s="99"/>
      <c r="J10" s="99"/>
      <c r="K10" s="99"/>
    </row>
    <row r="11" spans="1:11">
      <c r="A11" s="116" t="s">
        <v>7</v>
      </c>
      <c r="B11" s="101"/>
      <c r="C11" s="117" t="s">
        <v>217</v>
      </c>
      <c r="D11" s="112" t="s">
        <v>34</v>
      </c>
      <c r="E11" s="120"/>
      <c r="F11" s="119"/>
      <c r="G11" s="114">
        <f t="shared" si="0"/>
        <v>0</v>
      </c>
      <c r="H11" s="115"/>
      <c r="I11" s="99"/>
      <c r="J11" s="99"/>
      <c r="K11" s="99"/>
    </row>
    <row r="12" spans="1:11">
      <c r="A12" s="116"/>
      <c r="B12" s="101"/>
      <c r="C12" s="117"/>
      <c r="D12" s="112"/>
      <c r="E12" s="120"/>
      <c r="F12" s="121"/>
      <c r="G12" s="114"/>
      <c r="H12" s="122"/>
      <c r="I12" s="99"/>
      <c r="J12" s="99"/>
      <c r="K12" s="99"/>
    </row>
    <row r="13" spans="1:11" ht="140.4">
      <c r="A13" s="110">
        <v>2</v>
      </c>
      <c r="B13" s="101" t="s">
        <v>218</v>
      </c>
      <c r="C13" s="111" t="s">
        <v>219</v>
      </c>
      <c r="D13" s="112"/>
      <c r="E13" s="120"/>
      <c r="F13" s="114"/>
      <c r="G13" s="114">
        <f t="shared" si="0"/>
        <v>0</v>
      </c>
      <c r="H13" s="115"/>
      <c r="I13" s="99"/>
      <c r="J13" s="99"/>
      <c r="K13" s="99"/>
    </row>
    <row r="14" spans="1:11">
      <c r="A14" s="116" t="s">
        <v>3</v>
      </c>
      <c r="B14" s="101"/>
      <c r="C14" s="117" t="s">
        <v>213</v>
      </c>
      <c r="D14" s="112" t="s">
        <v>34</v>
      </c>
      <c r="E14" s="118"/>
      <c r="F14" s="119"/>
      <c r="G14" s="114">
        <f t="shared" si="0"/>
        <v>0</v>
      </c>
      <c r="H14" s="115"/>
      <c r="I14" s="99"/>
      <c r="J14" s="99"/>
      <c r="K14" s="99"/>
    </row>
    <row r="15" spans="1:11">
      <c r="A15" s="116" t="s">
        <v>4</v>
      </c>
      <c r="B15" s="101"/>
      <c r="C15" s="117" t="s">
        <v>214</v>
      </c>
      <c r="D15" s="112" t="s">
        <v>34</v>
      </c>
      <c r="E15" s="118">
        <v>30</v>
      </c>
      <c r="F15" s="119"/>
      <c r="G15" s="114">
        <f t="shared" si="0"/>
        <v>0</v>
      </c>
      <c r="H15" s="115"/>
      <c r="I15" s="99"/>
      <c r="J15" s="99"/>
      <c r="K15" s="99"/>
    </row>
    <row r="16" spans="1:11">
      <c r="A16" s="116" t="s">
        <v>5</v>
      </c>
      <c r="B16" s="101"/>
      <c r="C16" s="117" t="s">
        <v>215</v>
      </c>
      <c r="D16" s="112" t="s">
        <v>34</v>
      </c>
      <c r="E16" s="118"/>
      <c r="F16" s="119"/>
      <c r="G16" s="114">
        <f t="shared" si="0"/>
        <v>0</v>
      </c>
      <c r="H16" s="115"/>
      <c r="I16" s="99"/>
      <c r="J16" s="99"/>
      <c r="K16" s="99"/>
    </row>
    <row r="17" spans="1:11">
      <c r="A17" s="116" t="s">
        <v>6</v>
      </c>
      <c r="B17" s="101"/>
      <c r="C17" s="117" t="s">
        <v>216</v>
      </c>
      <c r="D17" s="112" t="s">
        <v>34</v>
      </c>
      <c r="E17" s="118"/>
      <c r="F17" s="119"/>
      <c r="G17" s="114">
        <f t="shared" si="0"/>
        <v>0</v>
      </c>
      <c r="H17" s="115"/>
      <c r="I17" s="99"/>
      <c r="J17" s="99"/>
      <c r="K17" s="99"/>
    </row>
    <row r="18" spans="1:11">
      <c r="A18" s="116" t="s">
        <v>7</v>
      </c>
      <c r="B18" s="101"/>
      <c r="C18" s="117" t="s">
        <v>217</v>
      </c>
      <c r="D18" s="112" t="s">
        <v>34</v>
      </c>
      <c r="E18" s="120"/>
      <c r="F18" s="119"/>
      <c r="G18" s="114">
        <f t="shared" si="0"/>
        <v>0</v>
      </c>
      <c r="H18" s="115"/>
      <c r="I18" s="99"/>
      <c r="J18" s="99"/>
      <c r="K18" s="99"/>
    </row>
    <row r="19" spans="1:11">
      <c r="A19" s="116"/>
      <c r="B19" s="101"/>
      <c r="C19" s="117"/>
      <c r="D19" s="112"/>
      <c r="E19" s="123"/>
      <c r="F19" s="114"/>
      <c r="G19" s="114">
        <f t="shared" si="0"/>
        <v>0</v>
      </c>
      <c r="H19" s="115"/>
      <c r="I19" s="99"/>
      <c r="J19" s="99"/>
      <c r="K19" s="99"/>
    </row>
    <row r="20" spans="1:11" ht="62.4">
      <c r="A20" s="110">
        <v>4</v>
      </c>
      <c r="B20" s="101" t="s">
        <v>220</v>
      </c>
      <c r="C20" s="117" t="s">
        <v>221</v>
      </c>
      <c r="D20" s="112"/>
      <c r="E20" s="120"/>
      <c r="F20" s="114"/>
      <c r="G20" s="114">
        <f t="shared" si="0"/>
        <v>0</v>
      </c>
      <c r="H20" s="115"/>
      <c r="I20" s="99"/>
      <c r="J20" s="99"/>
      <c r="K20" s="99"/>
    </row>
    <row r="21" spans="1:11">
      <c r="A21" s="116"/>
      <c r="B21" s="101"/>
      <c r="C21" s="117" t="s">
        <v>222</v>
      </c>
      <c r="D21" s="112" t="s">
        <v>28</v>
      </c>
      <c r="E21" s="118"/>
      <c r="F21" s="119"/>
      <c r="G21" s="114">
        <f t="shared" si="0"/>
        <v>0</v>
      </c>
      <c r="H21" s="115"/>
      <c r="I21" s="99"/>
      <c r="J21" s="99"/>
      <c r="K21" s="99"/>
    </row>
    <row r="22" spans="1:11">
      <c r="A22" s="116"/>
      <c r="B22" s="101"/>
      <c r="C22" s="117" t="s">
        <v>223</v>
      </c>
      <c r="D22" s="112" t="s">
        <v>28</v>
      </c>
      <c r="E22" s="118"/>
      <c r="F22" s="119"/>
      <c r="G22" s="114">
        <f t="shared" si="0"/>
        <v>0</v>
      </c>
      <c r="H22" s="115"/>
      <c r="I22" s="99"/>
      <c r="J22" s="99"/>
      <c r="K22" s="99"/>
    </row>
    <row r="23" spans="1:11">
      <c r="A23" s="116"/>
      <c r="B23" s="101"/>
      <c r="C23" s="117"/>
      <c r="D23" s="112"/>
      <c r="E23" s="124"/>
      <c r="F23" s="119"/>
      <c r="G23" s="114">
        <f t="shared" si="0"/>
        <v>0</v>
      </c>
      <c r="H23" s="115"/>
      <c r="I23" s="99"/>
      <c r="J23" s="99"/>
      <c r="K23" s="99"/>
    </row>
    <row r="24" spans="1:11" ht="78">
      <c r="A24" s="110">
        <v>4</v>
      </c>
      <c r="B24" s="101" t="s">
        <v>224</v>
      </c>
      <c r="C24" s="117" t="s">
        <v>225</v>
      </c>
      <c r="D24" s="112"/>
      <c r="E24" s="120"/>
      <c r="F24" s="114"/>
      <c r="G24" s="114">
        <f t="shared" si="0"/>
        <v>0</v>
      </c>
      <c r="H24" s="115"/>
      <c r="I24" s="99"/>
      <c r="J24" s="99"/>
      <c r="K24" s="99"/>
    </row>
    <row r="25" spans="1:11">
      <c r="A25" s="116"/>
      <c r="B25" s="101"/>
      <c r="C25" s="117" t="s">
        <v>226</v>
      </c>
      <c r="D25" s="112" t="s">
        <v>28</v>
      </c>
      <c r="E25" s="118"/>
      <c r="F25" s="119"/>
      <c r="G25" s="114">
        <f t="shared" si="0"/>
        <v>0</v>
      </c>
      <c r="H25" s="115"/>
      <c r="I25" s="99"/>
      <c r="J25" s="99"/>
      <c r="K25" s="99"/>
    </row>
    <row r="26" spans="1:11">
      <c r="A26" s="116"/>
      <c r="B26" s="101"/>
      <c r="C26" s="117"/>
      <c r="D26" s="112"/>
      <c r="E26" s="124"/>
      <c r="F26" s="119"/>
      <c r="G26" s="114">
        <f t="shared" si="0"/>
        <v>0</v>
      </c>
      <c r="H26" s="115"/>
      <c r="I26" s="99"/>
      <c r="J26" s="99"/>
      <c r="K26" s="99"/>
    </row>
    <row r="27" spans="1:11">
      <c r="A27" s="106" t="s">
        <v>138</v>
      </c>
      <c r="B27" s="107"/>
      <c r="C27" s="107" t="s">
        <v>227</v>
      </c>
      <c r="D27" s="107"/>
      <c r="E27" s="125"/>
      <c r="F27" s="108"/>
      <c r="G27" s="114">
        <f t="shared" si="0"/>
        <v>0</v>
      </c>
      <c r="H27" s="109"/>
      <c r="I27" s="99"/>
      <c r="J27" s="99"/>
      <c r="K27" s="99"/>
    </row>
    <row r="28" spans="1:11" ht="62.4">
      <c r="A28" s="110">
        <v>1</v>
      </c>
      <c r="B28" s="101" t="s">
        <v>228</v>
      </c>
      <c r="C28" s="117" t="s">
        <v>229</v>
      </c>
      <c r="D28" s="112"/>
      <c r="E28" s="126"/>
      <c r="F28" s="114"/>
      <c r="G28" s="114">
        <f t="shared" si="0"/>
        <v>0</v>
      </c>
      <c r="H28" s="115"/>
      <c r="I28" s="99"/>
      <c r="J28" s="99"/>
      <c r="K28" s="99"/>
    </row>
    <row r="29" spans="1:11">
      <c r="A29" s="110" t="s">
        <v>3</v>
      </c>
      <c r="B29" s="101"/>
      <c r="C29" s="117" t="s">
        <v>230</v>
      </c>
      <c r="D29" s="112" t="s">
        <v>34</v>
      </c>
      <c r="E29" s="126"/>
      <c r="F29" s="119"/>
      <c r="G29" s="114">
        <f t="shared" si="0"/>
        <v>0</v>
      </c>
      <c r="H29" s="115"/>
      <c r="I29" s="99"/>
      <c r="J29" s="99"/>
      <c r="K29" s="99"/>
    </row>
    <row r="30" spans="1:11">
      <c r="A30" s="116" t="s">
        <v>4</v>
      </c>
      <c r="B30" s="101"/>
      <c r="C30" s="117" t="s">
        <v>231</v>
      </c>
      <c r="D30" s="112" t="s">
        <v>34</v>
      </c>
      <c r="E30" s="126"/>
      <c r="F30" s="119"/>
      <c r="G30" s="114">
        <f t="shared" si="0"/>
        <v>0</v>
      </c>
      <c r="H30" s="115"/>
      <c r="I30" s="99"/>
      <c r="J30" s="99"/>
      <c r="K30" s="99"/>
    </row>
    <row r="31" spans="1:11">
      <c r="A31" s="116" t="s">
        <v>5</v>
      </c>
      <c r="B31" s="101"/>
      <c r="C31" s="117" t="s">
        <v>232</v>
      </c>
      <c r="D31" s="112" t="s">
        <v>34</v>
      </c>
      <c r="E31" s="126"/>
      <c r="F31" s="119"/>
      <c r="G31" s="114">
        <f t="shared" si="0"/>
        <v>0</v>
      </c>
      <c r="H31" s="115"/>
      <c r="I31" s="99"/>
      <c r="J31" s="99"/>
      <c r="K31" s="99"/>
    </row>
    <row r="32" spans="1:11">
      <c r="A32" s="116"/>
      <c r="B32" s="101"/>
      <c r="C32" s="117"/>
      <c r="D32" s="112"/>
      <c r="E32" s="120"/>
      <c r="F32" s="114"/>
      <c r="G32" s="114">
        <f t="shared" si="0"/>
        <v>0</v>
      </c>
      <c r="H32" s="115"/>
      <c r="I32" s="99"/>
      <c r="J32" s="99"/>
      <c r="K32" s="99"/>
    </row>
    <row r="33" spans="1:11" ht="31.2">
      <c r="A33" s="127">
        <v>2</v>
      </c>
      <c r="B33" s="101" t="s">
        <v>233</v>
      </c>
      <c r="C33" s="117" t="s">
        <v>234</v>
      </c>
      <c r="D33" s="112"/>
      <c r="E33" s="128"/>
      <c r="F33" s="129"/>
      <c r="G33" s="114">
        <f t="shared" si="0"/>
        <v>0</v>
      </c>
      <c r="H33" s="115"/>
      <c r="I33" s="99"/>
      <c r="J33" s="99"/>
      <c r="K33" s="99"/>
    </row>
    <row r="34" spans="1:11">
      <c r="A34" s="127" t="s">
        <v>3</v>
      </c>
      <c r="B34" s="101" t="s">
        <v>235</v>
      </c>
      <c r="C34" s="117" t="s">
        <v>236</v>
      </c>
      <c r="D34" s="112" t="s">
        <v>34</v>
      </c>
      <c r="E34" s="130"/>
      <c r="F34" s="129"/>
      <c r="G34" s="114">
        <f t="shared" si="0"/>
        <v>0</v>
      </c>
      <c r="H34" s="115"/>
      <c r="I34" s="99"/>
      <c r="J34" s="99"/>
      <c r="K34" s="99"/>
    </row>
    <row r="35" spans="1:11">
      <c r="A35" s="127" t="s">
        <v>4</v>
      </c>
      <c r="B35" s="131" t="s">
        <v>237</v>
      </c>
      <c r="C35" s="117" t="s">
        <v>238</v>
      </c>
      <c r="D35" s="112" t="s">
        <v>34</v>
      </c>
      <c r="E35" s="118"/>
      <c r="F35" s="119"/>
      <c r="G35" s="114">
        <f t="shared" si="0"/>
        <v>0</v>
      </c>
      <c r="H35" s="115"/>
      <c r="I35" s="99"/>
      <c r="J35" s="99"/>
      <c r="K35" s="99"/>
    </row>
    <row r="36" spans="1:11">
      <c r="A36" s="127" t="s">
        <v>5</v>
      </c>
      <c r="B36" s="131" t="s">
        <v>239</v>
      </c>
      <c r="C36" s="117" t="s">
        <v>238</v>
      </c>
      <c r="D36" s="112" t="s">
        <v>34</v>
      </c>
      <c r="E36" s="118"/>
      <c r="F36" s="119"/>
      <c r="G36" s="114">
        <f t="shared" si="0"/>
        <v>0</v>
      </c>
      <c r="H36" s="115"/>
      <c r="I36" s="99"/>
      <c r="J36" s="99"/>
      <c r="K36" s="99"/>
    </row>
    <row r="37" spans="1:11">
      <c r="A37" s="127" t="s">
        <v>6</v>
      </c>
      <c r="B37" s="131" t="s">
        <v>240</v>
      </c>
      <c r="C37" s="117" t="s">
        <v>238</v>
      </c>
      <c r="D37" s="112" t="s">
        <v>34</v>
      </c>
      <c r="E37" s="118"/>
      <c r="F37" s="119"/>
      <c r="G37" s="114">
        <f t="shared" si="0"/>
        <v>0</v>
      </c>
      <c r="H37" s="115"/>
      <c r="I37" s="99"/>
      <c r="J37" s="99"/>
      <c r="K37" s="99"/>
    </row>
    <row r="38" spans="1:11">
      <c r="A38" s="127" t="s">
        <v>7</v>
      </c>
      <c r="B38" s="131" t="s">
        <v>241</v>
      </c>
      <c r="C38" s="117" t="s">
        <v>242</v>
      </c>
      <c r="D38" s="112" t="s">
        <v>34</v>
      </c>
      <c r="E38" s="118"/>
      <c r="F38" s="119"/>
      <c r="G38" s="114">
        <f t="shared" si="0"/>
        <v>0</v>
      </c>
      <c r="H38" s="115"/>
      <c r="I38" s="99"/>
      <c r="J38" s="99"/>
      <c r="K38" s="99"/>
    </row>
    <row r="39" spans="1:11">
      <c r="A39" s="127"/>
      <c r="B39" s="131"/>
      <c r="C39" s="117"/>
      <c r="D39" s="112"/>
      <c r="E39" s="120"/>
      <c r="F39" s="114"/>
      <c r="G39" s="114">
        <f t="shared" si="0"/>
        <v>0</v>
      </c>
      <c r="H39" s="115"/>
      <c r="I39" s="99"/>
      <c r="J39" s="99"/>
      <c r="K39" s="99"/>
    </row>
    <row r="40" spans="1:11" ht="31.2">
      <c r="A40" s="127" t="s">
        <v>8</v>
      </c>
      <c r="B40" s="131" t="s">
        <v>243</v>
      </c>
      <c r="C40" s="117" t="s">
        <v>244</v>
      </c>
      <c r="D40" s="112" t="s">
        <v>34</v>
      </c>
      <c r="E40" s="118"/>
      <c r="F40" s="119"/>
      <c r="G40" s="114">
        <f t="shared" si="0"/>
        <v>0</v>
      </c>
      <c r="H40" s="115"/>
      <c r="I40" s="99"/>
      <c r="J40" s="99"/>
      <c r="K40" s="99"/>
    </row>
    <row r="41" spans="1:11">
      <c r="A41" s="127"/>
      <c r="B41" s="131"/>
      <c r="C41" s="117"/>
      <c r="D41" s="112"/>
      <c r="E41" s="118"/>
      <c r="F41" s="119"/>
      <c r="G41" s="114">
        <f t="shared" si="0"/>
        <v>0</v>
      </c>
      <c r="H41" s="115"/>
      <c r="I41" s="99"/>
      <c r="J41" s="99"/>
      <c r="K41" s="99"/>
    </row>
    <row r="42" spans="1:11">
      <c r="A42" s="127">
        <v>3</v>
      </c>
      <c r="B42" s="101" t="s">
        <v>245</v>
      </c>
      <c r="C42" s="117" t="s">
        <v>246</v>
      </c>
      <c r="D42" s="112"/>
      <c r="E42" s="128"/>
      <c r="F42" s="129"/>
      <c r="G42" s="114">
        <f t="shared" si="0"/>
        <v>0</v>
      </c>
      <c r="H42" s="115"/>
      <c r="I42" s="99"/>
      <c r="J42" s="99"/>
      <c r="K42" s="99"/>
    </row>
    <row r="43" spans="1:11">
      <c r="A43" s="127" t="s">
        <v>3</v>
      </c>
      <c r="B43" s="101" t="s">
        <v>247</v>
      </c>
      <c r="C43" s="117" t="s">
        <v>238</v>
      </c>
      <c r="D43" s="112" t="s">
        <v>34</v>
      </c>
      <c r="E43" s="130"/>
      <c r="F43" s="129"/>
      <c r="G43" s="114">
        <f t="shared" si="0"/>
        <v>0</v>
      </c>
      <c r="H43" s="115"/>
      <c r="I43" s="99"/>
      <c r="J43" s="99"/>
      <c r="K43" s="99"/>
    </row>
    <row r="44" spans="1:11">
      <c r="A44" s="127" t="s">
        <v>4</v>
      </c>
      <c r="B44" s="131" t="s">
        <v>237</v>
      </c>
      <c r="C44" s="117" t="s">
        <v>238</v>
      </c>
      <c r="D44" s="112" t="s">
        <v>34</v>
      </c>
      <c r="E44" s="118">
        <v>23</v>
      </c>
      <c r="F44" s="119"/>
      <c r="G44" s="114">
        <f t="shared" si="0"/>
        <v>0</v>
      </c>
      <c r="H44" s="115"/>
      <c r="I44" s="99"/>
      <c r="J44" s="99"/>
      <c r="K44" s="99"/>
    </row>
    <row r="45" spans="1:11">
      <c r="A45" s="127" t="s">
        <v>5</v>
      </c>
      <c r="B45" s="131" t="s">
        <v>239</v>
      </c>
      <c r="C45" s="117" t="s">
        <v>238</v>
      </c>
      <c r="D45" s="112" t="s">
        <v>34</v>
      </c>
      <c r="E45" s="118">
        <v>17</v>
      </c>
      <c r="F45" s="119"/>
      <c r="G45" s="114">
        <f t="shared" si="0"/>
        <v>0</v>
      </c>
      <c r="H45" s="115"/>
      <c r="I45" s="99"/>
      <c r="J45" s="99"/>
      <c r="K45" s="99"/>
    </row>
    <row r="46" spans="1:11">
      <c r="A46" s="127" t="s">
        <v>6</v>
      </c>
      <c r="B46" s="131" t="s">
        <v>240</v>
      </c>
      <c r="C46" s="117" t="s">
        <v>238</v>
      </c>
      <c r="D46" s="112" t="s">
        <v>34</v>
      </c>
      <c r="E46" s="118">
        <v>25</v>
      </c>
      <c r="F46" s="119"/>
      <c r="G46" s="114">
        <f t="shared" si="0"/>
        <v>0</v>
      </c>
      <c r="H46" s="115"/>
      <c r="I46" s="99"/>
      <c r="J46" s="99"/>
      <c r="K46" s="99"/>
    </row>
    <row r="47" spans="1:11">
      <c r="A47" s="127"/>
      <c r="B47" s="131"/>
      <c r="C47" s="117"/>
      <c r="D47" s="112"/>
      <c r="E47" s="118"/>
      <c r="F47" s="119"/>
      <c r="G47" s="114">
        <f t="shared" si="0"/>
        <v>0</v>
      </c>
      <c r="H47" s="115"/>
      <c r="I47" s="99"/>
      <c r="J47" s="99"/>
      <c r="K47" s="99"/>
    </row>
    <row r="48" spans="1:11">
      <c r="A48" s="106" t="s">
        <v>140</v>
      </c>
      <c r="B48" s="107"/>
      <c r="C48" s="107" t="s">
        <v>248</v>
      </c>
      <c r="D48" s="107"/>
      <c r="E48" s="125"/>
      <c r="F48" s="108"/>
      <c r="G48" s="114">
        <f t="shared" si="0"/>
        <v>0</v>
      </c>
      <c r="H48" s="109"/>
      <c r="I48" s="99"/>
      <c r="J48" s="99"/>
      <c r="K48" s="99"/>
    </row>
    <row r="49" spans="1:11" ht="31.2">
      <c r="A49" s="110">
        <v>1</v>
      </c>
      <c r="B49" s="131" t="s">
        <v>249</v>
      </c>
      <c r="C49" s="117" t="s">
        <v>250</v>
      </c>
      <c r="D49" s="112"/>
      <c r="E49" s="120"/>
      <c r="F49" s="114"/>
      <c r="G49" s="114">
        <f t="shared" si="0"/>
        <v>0</v>
      </c>
      <c r="H49" s="115"/>
      <c r="I49" s="99"/>
      <c r="J49" s="99"/>
      <c r="K49" s="99"/>
    </row>
    <row r="50" spans="1:11">
      <c r="A50" s="110" t="s">
        <v>3</v>
      </c>
      <c r="B50" s="101" t="s">
        <v>251</v>
      </c>
      <c r="C50" s="117" t="s">
        <v>252</v>
      </c>
      <c r="D50" s="112" t="s">
        <v>28</v>
      </c>
      <c r="E50" s="118"/>
      <c r="F50" s="114"/>
      <c r="G50" s="114">
        <f t="shared" si="0"/>
        <v>0</v>
      </c>
      <c r="H50" s="115"/>
      <c r="I50" s="99"/>
      <c r="J50" s="99"/>
      <c r="K50" s="99"/>
    </row>
    <row r="51" spans="1:11">
      <c r="A51" s="110" t="s">
        <v>4</v>
      </c>
      <c r="B51" s="101" t="s">
        <v>251</v>
      </c>
      <c r="C51" s="117" t="s">
        <v>253</v>
      </c>
      <c r="D51" s="112" t="s">
        <v>28</v>
      </c>
      <c r="E51" s="118"/>
      <c r="F51" s="114"/>
      <c r="G51" s="114">
        <f t="shared" si="0"/>
        <v>0</v>
      </c>
      <c r="H51" s="115"/>
      <c r="I51" s="99"/>
      <c r="J51" s="99"/>
      <c r="K51" s="99"/>
    </row>
    <row r="52" spans="1:11">
      <c r="A52" s="110" t="s">
        <v>5</v>
      </c>
      <c r="B52" s="101" t="s">
        <v>254</v>
      </c>
      <c r="C52" s="117" t="s">
        <v>255</v>
      </c>
      <c r="D52" s="112" t="s">
        <v>28</v>
      </c>
      <c r="E52" s="118"/>
      <c r="F52" s="114"/>
      <c r="G52" s="114">
        <f t="shared" si="0"/>
        <v>0</v>
      </c>
      <c r="H52" s="115"/>
      <c r="I52" s="99"/>
      <c r="J52" s="99"/>
      <c r="K52" s="99"/>
    </row>
    <row r="53" spans="1:11">
      <c r="A53" s="110"/>
      <c r="B53" s="101"/>
      <c r="C53" s="117"/>
      <c r="D53" s="112"/>
      <c r="E53" s="120"/>
      <c r="F53" s="114"/>
      <c r="G53" s="114">
        <f t="shared" si="0"/>
        <v>0</v>
      </c>
      <c r="H53" s="115"/>
      <c r="I53" s="99"/>
      <c r="J53" s="99"/>
      <c r="K53" s="99"/>
    </row>
    <row r="54" spans="1:11">
      <c r="A54" s="110">
        <v>2</v>
      </c>
      <c r="B54" s="101" t="s">
        <v>256</v>
      </c>
      <c r="C54" s="117" t="s">
        <v>257</v>
      </c>
      <c r="D54" s="112"/>
      <c r="E54" s="120"/>
      <c r="F54" s="114"/>
      <c r="G54" s="114">
        <f t="shared" si="0"/>
        <v>0</v>
      </c>
      <c r="H54" s="115"/>
      <c r="I54" s="99"/>
      <c r="J54" s="99"/>
      <c r="K54" s="99"/>
    </row>
    <row r="55" spans="1:11">
      <c r="A55" s="110" t="s">
        <v>3</v>
      </c>
      <c r="B55" s="132" t="s">
        <v>256</v>
      </c>
      <c r="C55" s="117" t="s">
        <v>252</v>
      </c>
      <c r="D55" s="112" t="s">
        <v>28</v>
      </c>
      <c r="E55" s="126"/>
      <c r="F55" s="114"/>
      <c r="G55" s="114">
        <f t="shared" si="0"/>
        <v>0</v>
      </c>
      <c r="H55" s="115"/>
      <c r="I55" s="99"/>
      <c r="J55" s="99"/>
      <c r="K55" s="99"/>
    </row>
    <row r="56" spans="1:11">
      <c r="A56" s="110"/>
      <c r="B56" s="101"/>
      <c r="C56" s="117"/>
      <c r="D56" s="112"/>
      <c r="E56" s="120"/>
      <c r="F56" s="114"/>
      <c r="G56" s="114">
        <f t="shared" si="0"/>
        <v>0</v>
      </c>
      <c r="H56" s="115"/>
      <c r="I56" s="99"/>
      <c r="J56" s="99"/>
      <c r="K56" s="99"/>
    </row>
    <row r="57" spans="1:11" ht="46.8">
      <c r="A57" s="110">
        <v>3</v>
      </c>
      <c r="B57" s="101" t="s">
        <v>258</v>
      </c>
      <c r="C57" s="111" t="s">
        <v>259</v>
      </c>
      <c r="D57" s="112"/>
      <c r="E57" s="120"/>
      <c r="F57" s="114"/>
      <c r="G57" s="114">
        <f t="shared" si="0"/>
        <v>0</v>
      </c>
      <c r="H57" s="115"/>
      <c r="I57" s="99"/>
      <c r="J57" s="99"/>
      <c r="K57" s="99"/>
    </row>
    <row r="58" spans="1:11">
      <c r="A58" s="110">
        <v>3.01</v>
      </c>
      <c r="B58" s="101"/>
      <c r="C58" s="102" t="s">
        <v>260</v>
      </c>
      <c r="D58" s="112"/>
      <c r="E58" s="120"/>
      <c r="F58" s="114"/>
      <c r="G58" s="114">
        <f t="shared" si="0"/>
        <v>0</v>
      </c>
      <c r="H58" s="115"/>
      <c r="I58" s="99"/>
      <c r="J58" s="99"/>
      <c r="K58" s="99"/>
    </row>
    <row r="59" spans="1:11">
      <c r="A59" s="127" t="s">
        <v>3</v>
      </c>
      <c r="B59" s="101"/>
      <c r="C59" s="117" t="s">
        <v>261</v>
      </c>
      <c r="D59" s="112" t="s">
        <v>28</v>
      </c>
      <c r="E59" s="120"/>
      <c r="F59" s="114"/>
      <c r="G59" s="114">
        <f t="shared" si="0"/>
        <v>0</v>
      </c>
      <c r="H59" s="115"/>
      <c r="I59" s="99"/>
      <c r="J59" s="99"/>
      <c r="K59" s="99"/>
    </row>
    <row r="60" spans="1:11">
      <c r="A60" s="127" t="s">
        <v>4</v>
      </c>
      <c r="B60" s="101"/>
      <c r="C60" s="117" t="s">
        <v>262</v>
      </c>
      <c r="D60" s="112" t="s">
        <v>28</v>
      </c>
      <c r="E60" s="120"/>
      <c r="F60" s="114"/>
      <c r="G60" s="114">
        <f t="shared" si="0"/>
        <v>0</v>
      </c>
      <c r="H60" s="115"/>
      <c r="I60" s="99"/>
      <c r="J60" s="99"/>
      <c r="K60" s="99"/>
    </row>
    <row r="61" spans="1:11">
      <c r="A61" s="127" t="s">
        <v>5</v>
      </c>
      <c r="B61" s="101"/>
      <c r="C61" s="117" t="s">
        <v>263</v>
      </c>
      <c r="D61" s="112" t="s">
        <v>28</v>
      </c>
      <c r="E61" s="120"/>
      <c r="F61" s="114"/>
      <c r="G61" s="114">
        <f t="shared" si="0"/>
        <v>0</v>
      </c>
      <c r="H61" s="115"/>
      <c r="I61" s="99"/>
      <c r="J61" s="99"/>
      <c r="K61" s="99"/>
    </row>
    <row r="62" spans="1:11">
      <c r="A62" s="127" t="s">
        <v>6</v>
      </c>
      <c r="B62" s="101"/>
      <c r="C62" s="117" t="s">
        <v>264</v>
      </c>
      <c r="D62" s="112" t="s">
        <v>28</v>
      </c>
      <c r="E62" s="120">
        <v>8</v>
      </c>
      <c r="F62" s="114"/>
      <c r="G62" s="114">
        <f t="shared" si="0"/>
        <v>0</v>
      </c>
      <c r="H62" s="115"/>
      <c r="I62" s="99"/>
      <c r="J62" s="99"/>
      <c r="K62" s="99"/>
    </row>
    <row r="63" spans="1:11">
      <c r="A63" s="110">
        <v>3.02</v>
      </c>
      <c r="B63" s="101"/>
      <c r="C63" s="102" t="s">
        <v>265</v>
      </c>
      <c r="D63" s="112"/>
      <c r="E63" s="120"/>
      <c r="F63" s="114"/>
      <c r="G63" s="114">
        <f t="shared" si="0"/>
        <v>0</v>
      </c>
      <c r="H63" s="115"/>
      <c r="I63" s="99"/>
      <c r="J63" s="99"/>
      <c r="K63" s="99"/>
    </row>
    <row r="64" spans="1:11">
      <c r="A64" s="110" t="s">
        <v>3</v>
      </c>
      <c r="B64" s="101"/>
      <c r="C64" s="117" t="s">
        <v>266</v>
      </c>
      <c r="D64" s="112" t="s">
        <v>28</v>
      </c>
      <c r="E64" s="133"/>
      <c r="F64" s="114"/>
      <c r="G64" s="114">
        <f t="shared" si="0"/>
        <v>0</v>
      </c>
      <c r="H64" s="115"/>
      <c r="I64" s="99"/>
      <c r="J64" s="99"/>
      <c r="K64" s="99"/>
    </row>
    <row r="65" spans="1:11">
      <c r="A65" s="110" t="s">
        <v>4</v>
      </c>
      <c r="B65" s="101"/>
      <c r="C65" s="117" t="s">
        <v>267</v>
      </c>
      <c r="D65" s="112" t="s">
        <v>28</v>
      </c>
      <c r="E65" s="133"/>
      <c r="F65" s="114"/>
      <c r="G65" s="114">
        <f t="shared" si="0"/>
        <v>0</v>
      </c>
      <c r="H65" s="115"/>
      <c r="I65" s="99"/>
      <c r="J65" s="99"/>
      <c r="K65" s="99"/>
    </row>
    <row r="66" spans="1:11">
      <c r="A66" s="110" t="s">
        <v>5</v>
      </c>
      <c r="B66" s="101"/>
      <c r="C66" s="117" t="s">
        <v>268</v>
      </c>
      <c r="D66" s="112" t="s">
        <v>28</v>
      </c>
      <c r="E66" s="133">
        <v>5</v>
      </c>
      <c r="F66" s="114"/>
      <c r="G66" s="114">
        <f t="shared" si="0"/>
        <v>0</v>
      </c>
      <c r="H66" s="115"/>
      <c r="I66" s="99"/>
      <c r="J66" s="99"/>
      <c r="K66" s="99"/>
    </row>
    <row r="67" spans="1:11">
      <c r="A67" s="110" t="s">
        <v>6</v>
      </c>
      <c r="B67" s="101"/>
      <c r="C67" s="117" t="s">
        <v>269</v>
      </c>
      <c r="D67" s="112" t="s">
        <v>28</v>
      </c>
      <c r="E67" s="120"/>
      <c r="F67" s="114"/>
      <c r="G67" s="114">
        <f t="shared" si="0"/>
        <v>0</v>
      </c>
      <c r="H67" s="115"/>
      <c r="I67" s="99"/>
      <c r="J67" s="99"/>
      <c r="K67" s="99"/>
    </row>
    <row r="68" spans="1:11">
      <c r="A68" s="110">
        <v>3.03</v>
      </c>
      <c r="B68" s="101"/>
      <c r="C68" s="102" t="s">
        <v>270</v>
      </c>
      <c r="D68" s="112"/>
      <c r="E68" s="120"/>
      <c r="F68" s="114"/>
      <c r="G68" s="114">
        <f t="shared" si="0"/>
        <v>0</v>
      </c>
      <c r="H68" s="115"/>
      <c r="I68" s="99"/>
      <c r="J68" s="99"/>
      <c r="K68" s="99"/>
    </row>
    <row r="69" spans="1:11">
      <c r="A69" s="110" t="s">
        <v>3</v>
      </c>
      <c r="B69" s="101"/>
      <c r="C69" s="117" t="s">
        <v>271</v>
      </c>
      <c r="D69" s="112" t="s">
        <v>28</v>
      </c>
      <c r="E69" s="120"/>
      <c r="F69" s="114"/>
      <c r="G69" s="114">
        <f t="shared" si="0"/>
        <v>0</v>
      </c>
      <c r="H69" s="115"/>
      <c r="I69" s="99"/>
      <c r="J69" s="99"/>
      <c r="K69" s="99"/>
    </row>
    <row r="70" spans="1:11">
      <c r="A70" s="110" t="s">
        <v>4</v>
      </c>
      <c r="B70" s="101"/>
      <c r="C70" s="117" t="s">
        <v>272</v>
      </c>
      <c r="D70" s="112" t="s">
        <v>28</v>
      </c>
      <c r="E70" s="120">
        <v>1</v>
      </c>
      <c r="F70" s="114"/>
      <c r="G70" s="114">
        <f t="shared" si="0"/>
        <v>0</v>
      </c>
      <c r="H70" s="115"/>
      <c r="I70" s="99"/>
      <c r="J70" s="99"/>
      <c r="K70" s="99"/>
    </row>
    <row r="71" spans="1:11">
      <c r="A71" s="110" t="s">
        <v>5</v>
      </c>
      <c r="B71" s="101"/>
      <c r="C71" s="117" t="s">
        <v>273</v>
      </c>
      <c r="D71" s="112" t="s">
        <v>28</v>
      </c>
      <c r="E71" s="120"/>
      <c r="F71" s="114"/>
      <c r="G71" s="114">
        <f t="shared" si="0"/>
        <v>0</v>
      </c>
      <c r="H71" s="115"/>
      <c r="I71" s="99"/>
      <c r="J71" s="99"/>
      <c r="K71" s="99"/>
    </row>
    <row r="72" spans="1:11">
      <c r="A72" s="110" t="s">
        <v>6</v>
      </c>
      <c r="B72" s="101"/>
      <c r="C72" s="117" t="s">
        <v>274</v>
      </c>
      <c r="D72" s="112" t="s">
        <v>28</v>
      </c>
      <c r="E72" s="120"/>
      <c r="F72" s="114"/>
      <c r="G72" s="114">
        <f t="shared" ref="G72:G142" si="1">F72*E72</f>
        <v>0</v>
      </c>
      <c r="H72" s="115"/>
      <c r="I72" s="99"/>
      <c r="J72" s="99"/>
      <c r="K72" s="99"/>
    </row>
    <row r="73" spans="1:11">
      <c r="A73" s="110"/>
      <c r="B73" s="101"/>
      <c r="C73" s="117"/>
      <c r="D73" s="112"/>
      <c r="E73" s="120"/>
      <c r="F73" s="114"/>
      <c r="G73" s="114"/>
      <c r="H73" s="115"/>
      <c r="I73" s="99"/>
      <c r="J73" s="99"/>
      <c r="K73" s="99"/>
    </row>
    <row r="74" spans="1:11">
      <c r="A74" s="110">
        <v>3.04</v>
      </c>
      <c r="B74" s="101"/>
      <c r="C74" s="102" t="s">
        <v>275</v>
      </c>
      <c r="D74" s="112"/>
      <c r="E74" s="120"/>
      <c r="F74" s="114"/>
      <c r="G74" s="114">
        <f t="shared" ref="G74:G75" si="2">F74*E74</f>
        <v>0</v>
      </c>
      <c r="H74" s="115"/>
      <c r="I74" s="99"/>
      <c r="J74" s="99"/>
      <c r="K74" s="99"/>
    </row>
    <row r="75" spans="1:11">
      <c r="A75" s="110" t="s">
        <v>3</v>
      </c>
      <c r="B75" s="101"/>
      <c r="C75" s="117" t="s">
        <v>276</v>
      </c>
      <c r="D75" s="112" t="s">
        <v>28</v>
      </c>
      <c r="E75" s="120">
        <v>2</v>
      </c>
      <c r="F75" s="114"/>
      <c r="G75" s="114">
        <f t="shared" si="2"/>
        <v>0</v>
      </c>
      <c r="H75" s="115"/>
      <c r="I75" s="99"/>
      <c r="J75" s="99"/>
      <c r="K75" s="99"/>
    </row>
    <row r="76" spans="1:11">
      <c r="A76" s="110"/>
      <c r="B76" s="101"/>
      <c r="C76" s="117"/>
      <c r="D76" s="112"/>
      <c r="E76" s="120"/>
      <c r="F76" s="114"/>
      <c r="G76" s="114"/>
      <c r="H76" s="115"/>
      <c r="I76" s="99"/>
      <c r="J76" s="99"/>
      <c r="K76" s="99"/>
    </row>
    <row r="77" spans="1:11">
      <c r="A77" s="110">
        <v>3.05</v>
      </c>
      <c r="B77" s="101"/>
      <c r="C77" s="134" t="s">
        <v>277</v>
      </c>
      <c r="D77" s="112" t="s">
        <v>28</v>
      </c>
      <c r="E77" s="120">
        <v>3</v>
      </c>
      <c r="F77" s="114"/>
      <c r="G77" s="114"/>
      <c r="H77" s="115"/>
      <c r="I77" s="99"/>
      <c r="J77" s="99"/>
      <c r="K77" s="99"/>
    </row>
    <row r="78" spans="1:11">
      <c r="A78" s="110"/>
      <c r="B78" s="101"/>
      <c r="C78" s="117"/>
      <c r="D78" s="112"/>
      <c r="E78" s="120"/>
      <c r="F78" s="114"/>
      <c r="G78" s="114">
        <f t="shared" si="1"/>
        <v>0</v>
      </c>
      <c r="H78" s="115"/>
      <c r="I78" s="99"/>
      <c r="J78" s="99"/>
      <c r="K78" s="99"/>
    </row>
    <row r="79" spans="1:11" ht="31.2">
      <c r="A79" s="110">
        <v>4</v>
      </c>
      <c r="B79" s="101" t="s">
        <v>258</v>
      </c>
      <c r="C79" s="117" t="s">
        <v>278</v>
      </c>
      <c r="D79" s="112"/>
      <c r="E79" s="120"/>
      <c r="F79" s="114"/>
      <c r="G79" s="114">
        <f t="shared" si="1"/>
        <v>0</v>
      </c>
      <c r="H79" s="115"/>
      <c r="I79" s="99"/>
      <c r="J79" s="99"/>
      <c r="K79" s="99"/>
    </row>
    <row r="80" spans="1:11">
      <c r="A80" s="110">
        <v>4.01</v>
      </c>
      <c r="B80" s="101"/>
      <c r="C80" s="117" t="s">
        <v>279</v>
      </c>
      <c r="D80" s="112" t="s">
        <v>28</v>
      </c>
      <c r="E80" s="120"/>
      <c r="F80" s="114"/>
      <c r="G80" s="114">
        <f t="shared" si="1"/>
        <v>0</v>
      </c>
      <c r="H80" s="115"/>
      <c r="I80" s="99"/>
      <c r="J80" s="99"/>
      <c r="K80" s="99"/>
    </row>
    <row r="81" spans="1:11">
      <c r="A81" s="110">
        <v>4.0199999999999996</v>
      </c>
      <c r="B81" s="101"/>
      <c r="C81" s="117" t="s">
        <v>280</v>
      </c>
      <c r="D81" s="112" t="s">
        <v>28</v>
      </c>
      <c r="E81" s="120"/>
      <c r="F81" s="114"/>
      <c r="G81" s="114">
        <f t="shared" si="1"/>
        <v>0</v>
      </c>
      <c r="H81" s="115"/>
      <c r="I81" s="99"/>
      <c r="J81" s="99"/>
      <c r="K81" s="99"/>
    </row>
    <row r="82" spans="1:11">
      <c r="A82" s="110">
        <v>4.03</v>
      </c>
      <c r="B82" s="101"/>
      <c r="C82" s="117" t="s">
        <v>281</v>
      </c>
      <c r="D82" s="112" t="s">
        <v>28</v>
      </c>
      <c r="E82" s="120"/>
      <c r="F82" s="114"/>
      <c r="G82" s="114">
        <f t="shared" si="1"/>
        <v>0</v>
      </c>
      <c r="H82" s="115"/>
      <c r="I82" s="99"/>
      <c r="J82" s="99"/>
      <c r="K82" s="99"/>
    </row>
    <row r="83" spans="1:11">
      <c r="A83" s="110">
        <v>4.04</v>
      </c>
      <c r="B83" s="101"/>
      <c r="C83" s="117" t="s">
        <v>282</v>
      </c>
      <c r="D83" s="112" t="s">
        <v>28</v>
      </c>
      <c r="E83" s="120"/>
      <c r="F83" s="114"/>
      <c r="G83" s="114">
        <f t="shared" si="1"/>
        <v>0</v>
      </c>
      <c r="H83" s="115"/>
      <c r="I83" s="99"/>
      <c r="J83" s="99"/>
      <c r="K83" s="99"/>
    </row>
    <row r="84" spans="1:11">
      <c r="A84" s="110"/>
      <c r="B84" s="101"/>
      <c r="C84" s="117"/>
      <c r="D84" s="112"/>
      <c r="E84" s="120"/>
      <c r="F84" s="114"/>
      <c r="G84" s="114">
        <f t="shared" si="1"/>
        <v>0</v>
      </c>
      <c r="H84" s="115"/>
      <c r="I84" s="99"/>
      <c r="J84" s="99"/>
      <c r="K84" s="99"/>
    </row>
    <row r="85" spans="1:11" ht="31.2">
      <c r="A85" s="110">
        <v>5</v>
      </c>
      <c r="B85" s="101" t="s">
        <v>283</v>
      </c>
      <c r="C85" s="132" t="s">
        <v>284</v>
      </c>
      <c r="D85" s="112" t="s">
        <v>28</v>
      </c>
      <c r="E85" s="120">
        <v>1</v>
      </c>
      <c r="F85" s="114"/>
      <c r="G85" s="114">
        <f t="shared" si="1"/>
        <v>0</v>
      </c>
      <c r="H85" s="115"/>
      <c r="I85" s="99"/>
      <c r="J85" s="99"/>
      <c r="K85" s="99"/>
    </row>
    <row r="86" spans="1:11">
      <c r="A86" s="110"/>
      <c r="B86" s="101"/>
      <c r="C86" s="132"/>
      <c r="D86" s="112"/>
      <c r="E86" s="120"/>
      <c r="F86" s="114"/>
      <c r="G86" s="114"/>
      <c r="H86" s="115"/>
      <c r="I86" s="99"/>
      <c r="J86" s="99"/>
      <c r="K86" s="99"/>
    </row>
    <row r="87" spans="1:11">
      <c r="A87" s="110">
        <v>5.01</v>
      </c>
      <c r="B87" s="101"/>
      <c r="C87" s="135" t="s">
        <v>285</v>
      </c>
      <c r="D87" s="112" t="s">
        <v>28</v>
      </c>
      <c r="E87" s="120">
        <v>2</v>
      </c>
      <c r="F87" s="114"/>
      <c r="G87" s="114"/>
      <c r="H87" s="115"/>
      <c r="I87" s="99"/>
      <c r="J87" s="99"/>
      <c r="K87" s="99"/>
    </row>
    <row r="88" spans="1:11">
      <c r="A88" s="110"/>
      <c r="B88" s="101"/>
      <c r="C88" s="117"/>
      <c r="D88" s="112"/>
      <c r="E88" s="120"/>
      <c r="F88" s="136"/>
      <c r="G88" s="114">
        <f t="shared" si="1"/>
        <v>0</v>
      </c>
      <c r="H88" s="137"/>
      <c r="I88" s="99"/>
      <c r="J88" s="99"/>
      <c r="K88" s="99"/>
    </row>
    <row r="89" spans="1:11" ht="93.6">
      <c r="A89" s="110">
        <v>6</v>
      </c>
      <c r="B89" s="101" t="s">
        <v>286</v>
      </c>
      <c r="C89" s="117" t="s">
        <v>287</v>
      </c>
      <c r="D89" s="112" t="s">
        <v>28</v>
      </c>
      <c r="E89" s="120"/>
      <c r="F89" s="114"/>
      <c r="G89" s="114">
        <f t="shared" si="1"/>
        <v>0</v>
      </c>
      <c r="H89" s="115"/>
      <c r="I89" s="99"/>
      <c r="J89" s="99"/>
      <c r="K89" s="99"/>
    </row>
    <row r="90" spans="1:11">
      <c r="A90" s="110"/>
      <c r="B90" s="101"/>
      <c r="C90" s="117"/>
      <c r="D90" s="112"/>
      <c r="E90" s="120"/>
      <c r="F90" s="136"/>
      <c r="G90" s="114">
        <f t="shared" si="1"/>
        <v>0</v>
      </c>
      <c r="H90" s="137"/>
      <c r="I90" s="99"/>
      <c r="J90" s="99"/>
      <c r="K90" s="99"/>
    </row>
    <row r="91" spans="1:11" ht="93.6">
      <c r="A91" s="110">
        <v>7</v>
      </c>
      <c r="B91" s="101" t="s">
        <v>288</v>
      </c>
      <c r="C91" s="117" t="s">
        <v>289</v>
      </c>
      <c r="D91" s="112" t="s">
        <v>28</v>
      </c>
      <c r="E91" s="120"/>
      <c r="F91" s="114"/>
      <c r="G91" s="114">
        <f t="shared" si="1"/>
        <v>0</v>
      </c>
      <c r="H91" s="115"/>
      <c r="I91" s="99"/>
      <c r="J91" s="99"/>
      <c r="K91" s="99"/>
    </row>
    <row r="92" spans="1:11">
      <c r="A92" s="110"/>
      <c r="B92" s="101"/>
      <c r="C92" s="117"/>
      <c r="D92" s="112"/>
      <c r="E92" s="120"/>
      <c r="F92" s="136"/>
      <c r="G92" s="114">
        <f t="shared" si="1"/>
        <v>0</v>
      </c>
      <c r="H92" s="137"/>
      <c r="I92" s="99"/>
      <c r="J92" s="99"/>
      <c r="K92" s="99"/>
    </row>
    <row r="93" spans="1:11">
      <c r="A93" s="106" t="s">
        <v>141</v>
      </c>
      <c r="B93" s="107"/>
      <c r="C93" s="107" t="s">
        <v>290</v>
      </c>
      <c r="D93" s="107"/>
      <c r="E93" s="125"/>
      <c r="F93" s="108"/>
      <c r="G93" s="114">
        <f t="shared" si="1"/>
        <v>0</v>
      </c>
      <c r="H93" s="109"/>
      <c r="I93" s="99"/>
      <c r="J93" s="99"/>
      <c r="K93" s="99"/>
    </row>
    <row r="94" spans="1:11" ht="46.8">
      <c r="A94" s="110">
        <v>1</v>
      </c>
      <c r="B94" s="101" t="s">
        <v>291</v>
      </c>
      <c r="C94" s="117" t="s">
        <v>292</v>
      </c>
      <c r="D94" s="112" t="s">
        <v>28</v>
      </c>
      <c r="E94" s="126"/>
      <c r="F94" s="114"/>
      <c r="G94" s="114">
        <f t="shared" si="1"/>
        <v>0</v>
      </c>
      <c r="H94" s="115"/>
      <c r="I94" s="99"/>
      <c r="J94" s="99"/>
      <c r="K94" s="99"/>
    </row>
    <row r="95" spans="1:11">
      <c r="A95" s="138"/>
      <c r="B95" s="101"/>
      <c r="C95" s="117"/>
      <c r="D95" s="112"/>
      <c r="E95" s="139"/>
      <c r="F95" s="129"/>
      <c r="G95" s="114">
        <f t="shared" si="1"/>
        <v>0</v>
      </c>
      <c r="H95" s="140"/>
      <c r="I95" s="99"/>
      <c r="J95" s="99"/>
      <c r="K95" s="99"/>
    </row>
    <row r="96" spans="1:11" ht="46.8">
      <c r="A96" s="110">
        <v>2</v>
      </c>
      <c r="B96" s="101" t="s">
        <v>293</v>
      </c>
      <c r="C96" s="117" t="s">
        <v>294</v>
      </c>
      <c r="D96" s="112" t="s">
        <v>28</v>
      </c>
      <c r="E96" s="141"/>
      <c r="F96" s="114"/>
      <c r="G96" s="114">
        <f t="shared" si="1"/>
        <v>0</v>
      </c>
      <c r="H96" s="115"/>
      <c r="I96" s="99"/>
      <c r="J96" s="99"/>
      <c r="K96" s="99"/>
    </row>
    <row r="97" spans="1:11">
      <c r="A97" s="110"/>
      <c r="B97" s="101"/>
      <c r="C97" s="117"/>
      <c r="D97" s="112"/>
      <c r="E97" s="120"/>
      <c r="F97" s="136"/>
      <c r="G97" s="114">
        <f t="shared" si="1"/>
        <v>0</v>
      </c>
      <c r="H97" s="137"/>
      <c r="I97" s="99"/>
      <c r="J97" s="99"/>
      <c r="K97" s="99"/>
    </row>
    <row r="98" spans="1:11">
      <c r="A98" s="106" t="s">
        <v>142</v>
      </c>
      <c r="B98" s="107"/>
      <c r="C98" s="107" t="s">
        <v>295</v>
      </c>
      <c r="D98" s="107"/>
      <c r="E98" s="125"/>
      <c r="F98" s="108"/>
      <c r="G98" s="114">
        <f t="shared" si="1"/>
        <v>0</v>
      </c>
      <c r="H98" s="109"/>
      <c r="I98" s="99"/>
      <c r="J98" s="99"/>
      <c r="K98" s="99"/>
    </row>
    <row r="99" spans="1:11">
      <c r="A99" s="142"/>
      <c r="B99" s="101"/>
      <c r="C99" s="117"/>
      <c r="D99" s="112"/>
      <c r="E99" s="120"/>
      <c r="F99" s="119"/>
      <c r="G99" s="114">
        <f t="shared" si="1"/>
        <v>0</v>
      </c>
      <c r="H99" s="115"/>
      <c r="I99" s="99"/>
      <c r="J99" s="99"/>
      <c r="K99" s="99"/>
    </row>
    <row r="100" spans="1:11">
      <c r="A100" s="142">
        <v>1</v>
      </c>
      <c r="B100" s="101" t="s">
        <v>296</v>
      </c>
      <c r="C100" s="117" t="s">
        <v>297</v>
      </c>
      <c r="D100" s="112" t="s">
        <v>28</v>
      </c>
      <c r="E100" s="143">
        <v>20</v>
      </c>
      <c r="F100" s="119"/>
      <c r="G100" s="114">
        <f t="shared" si="1"/>
        <v>0</v>
      </c>
      <c r="H100" s="115"/>
      <c r="I100" s="99"/>
      <c r="J100" s="99"/>
      <c r="K100" s="99"/>
    </row>
    <row r="101" spans="1:11">
      <c r="A101" s="142"/>
      <c r="B101" s="101"/>
      <c r="C101" s="117"/>
      <c r="D101" s="112"/>
      <c r="E101" s="120"/>
      <c r="F101" s="119"/>
      <c r="G101" s="114">
        <f t="shared" si="1"/>
        <v>0</v>
      </c>
      <c r="H101" s="115"/>
      <c r="I101" s="99"/>
      <c r="J101" s="99"/>
      <c r="K101" s="99"/>
    </row>
    <row r="102" spans="1:11" ht="31.2">
      <c r="A102" s="142">
        <v>2</v>
      </c>
      <c r="B102" s="101" t="s">
        <v>298</v>
      </c>
      <c r="C102" s="117" t="s">
        <v>299</v>
      </c>
      <c r="D102" s="112" t="s">
        <v>28</v>
      </c>
      <c r="E102" s="120">
        <v>4</v>
      </c>
      <c r="F102" s="114"/>
      <c r="G102" s="114">
        <f t="shared" si="1"/>
        <v>0</v>
      </c>
      <c r="H102" s="115"/>
      <c r="I102" s="99"/>
      <c r="J102" s="99"/>
      <c r="K102" s="99"/>
    </row>
    <row r="103" spans="1:11">
      <c r="A103" s="142"/>
      <c r="B103" s="101"/>
      <c r="C103" s="117"/>
      <c r="D103" s="112"/>
      <c r="E103" s="120"/>
      <c r="F103" s="119"/>
      <c r="G103" s="114">
        <f t="shared" si="1"/>
        <v>0</v>
      </c>
      <c r="H103" s="115"/>
      <c r="I103" s="99"/>
      <c r="J103" s="99"/>
      <c r="K103" s="99"/>
    </row>
    <row r="104" spans="1:11" ht="31.2">
      <c r="A104" s="110">
        <v>3</v>
      </c>
      <c r="B104" s="101" t="s">
        <v>300</v>
      </c>
      <c r="C104" s="117" t="s">
        <v>301</v>
      </c>
      <c r="D104" s="112" t="s">
        <v>28</v>
      </c>
      <c r="E104" s="120">
        <v>3</v>
      </c>
      <c r="F104" s="114"/>
      <c r="G104" s="114">
        <f t="shared" si="1"/>
        <v>0</v>
      </c>
      <c r="H104" s="115"/>
      <c r="I104" s="99"/>
      <c r="J104" s="99"/>
      <c r="K104" s="99"/>
    </row>
    <row r="105" spans="1:11">
      <c r="A105" s="110"/>
      <c r="B105" s="101"/>
      <c r="C105" s="117"/>
      <c r="D105" s="112"/>
      <c r="E105" s="120"/>
      <c r="F105" s="119"/>
      <c r="G105" s="114">
        <f t="shared" si="1"/>
        <v>0</v>
      </c>
      <c r="H105" s="115"/>
      <c r="I105" s="99"/>
      <c r="J105" s="99"/>
      <c r="K105" s="99"/>
    </row>
    <row r="106" spans="1:11">
      <c r="A106" s="110">
        <v>4</v>
      </c>
      <c r="B106" s="101" t="s">
        <v>302</v>
      </c>
      <c r="C106" s="117" t="s">
        <v>303</v>
      </c>
      <c r="D106" s="112" t="s">
        <v>28</v>
      </c>
      <c r="E106" s="120">
        <v>5</v>
      </c>
      <c r="F106" s="119"/>
      <c r="G106" s="114">
        <f t="shared" si="1"/>
        <v>0</v>
      </c>
      <c r="H106" s="115"/>
      <c r="I106" s="99"/>
      <c r="J106" s="99"/>
      <c r="K106" s="99"/>
    </row>
    <row r="107" spans="1:11">
      <c r="A107" s="142"/>
      <c r="B107" s="101"/>
      <c r="C107" s="117"/>
      <c r="D107" s="112"/>
      <c r="E107" s="120"/>
      <c r="F107" s="119"/>
      <c r="G107" s="114">
        <f t="shared" si="1"/>
        <v>0</v>
      </c>
      <c r="H107" s="115"/>
      <c r="I107" s="99"/>
      <c r="J107" s="99"/>
      <c r="K107" s="99"/>
    </row>
    <row r="108" spans="1:11">
      <c r="A108" s="142">
        <v>5</v>
      </c>
      <c r="B108" s="101" t="s">
        <v>304</v>
      </c>
      <c r="C108" s="117" t="s">
        <v>305</v>
      </c>
      <c r="D108" s="112" t="s">
        <v>28</v>
      </c>
      <c r="E108" s="120">
        <v>4</v>
      </c>
      <c r="F108" s="119"/>
      <c r="G108" s="114">
        <f t="shared" si="1"/>
        <v>0</v>
      </c>
      <c r="H108" s="115"/>
      <c r="I108" s="99"/>
      <c r="J108" s="99"/>
      <c r="K108" s="99"/>
    </row>
    <row r="109" spans="1:11">
      <c r="A109" s="110"/>
      <c r="B109" s="101"/>
      <c r="C109" s="117"/>
      <c r="D109" s="112"/>
      <c r="E109" s="120"/>
      <c r="F109" s="119"/>
      <c r="G109" s="114">
        <f t="shared" si="1"/>
        <v>0</v>
      </c>
      <c r="H109" s="115"/>
      <c r="I109" s="99"/>
      <c r="J109" s="99"/>
      <c r="K109" s="99"/>
    </row>
    <row r="110" spans="1:11">
      <c r="A110" s="110">
        <v>6</v>
      </c>
      <c r="B110" s="101" t="s">
        <v>306</v>
      </c>
      <c r="C110" s="117" t="s">
        <v>307</v>
      </c>
      <c r="D110" s="112" t="s">
        <v>28</v>
      </c>
      <c r="E110" s="120">
        <v>4</v>
      </c>
      <c r="F110" s="119"/>
      <c r="G110" s="114">
        <f t="shared" si="1"/>
        <v>0</v>
      </c>
      <c r="H110" s="115"/>
      <c r="I110" s="99"/>
      <c r="J110" s="99"/>
      <c r="K110" s="99"/>
    </row>
    <row r="111" spans="1:11">
      <c r="A111" s="110"/>
      <c r="B111" s="101"/>
      <c r="C111" s="117"/>
      <c r="D111" s="112"/>
      <c r="E111" s="120"/>
      <c r="F111" s="119"/>
      <c r="G111" s="114">
        <f t="shared" si="1"/>
        <v>0</v>
      </c>
      <c r="H111" s="115"/>
      <c r="I111" s="99"/>
      <c r="J111" s="99"/>
      <c r="K111" s="99"/>
    </row>
    <row r="112" spans="1:11">
      <c r="A112" s="110">
        <v>7</v>
      </c>
      <c r="B112" s="101" t="s">
        <v>308</v>
      </c>
      <c r="C112" s="117" t="s">
        <v>309</v>
      </c>
      <c r="D112" s="112" t="s">
        <v>28</v>
      </c>
      <c r="E112" s="120">
        <v>3</v>
      </c>
      <c r="F112" s="119"/>
      <c r="G112" s="114">
        <f t="shared" si="1"/>
        <v>0</v>
      </c>
      <c r="H112" s="115"/>
      <c r="I112" s="99"/>
      <c r="J112" s="99"/>
      <c r="K112" s="99"/>
    </row>
    <row r="113" spans="1:11">
      <c r="A113" s="110"/>
      <c r="B113" s="101"/>
      <c r="C113" s="117"/>
      <c r="D113" s="112"/>
      <c r="E113" s="120"/>
      <c r="F113" s="119"/>
      <c r="G113" s="114">
        <f t="shared" si="1"/>
        <v>0</v>
      </c>
      <c r="H113" s="115"/>
      <c r="I113" s="99"/>
      <c r="J113" s="99"/>
      <c r="K113" s="99"/>
    </row>
    <row r="114" spans="1:11">
      <c r="A114" s="110">
        <v>8</v>
      </c>
      <c r="B114" s="101" t="s">
        <v>310</v>
      </c>
      <c r="C114" s="144" t="s">
        <v>311</v>
      </c>
      <c r="D114" s="112" t="s">
        <v>28</v>
      </c>
      <c r="E114" s="120">
        <v>3</v>
      </c>
      <c r="F114" s="119"/>
      <c r="G114" s="114">
        <f t="shared" si="1"/>
        <v>0</v>
      </c>
      <c r="H114" s="115"/>
      <c r="I114" s="99"/>
      <c r="J114" s="99"/>
      <c r="K114" s="99"/>
    </row>
    <row r="115" spans="1:11">
      <c r="A115" s="110"/>
      <c r="B115" s="101"/>
      <c r="C115" s="117"/>
      <c r="D115" s="112"/>
      <c r="E115" s="120"/>
      <c r="F115" s="119"/>
      <c r="G115" s="114">
        <f t="shared" si="1"/>
        <v>0</v>
      </c>
      <c r="H115" s="115"/>
      <c r="I115" s="99"/>
      <c r="J115" s="99"/>
      <c r="K115" s="99"/>
    </row>
    <row r="116" spans="1:11">
      <c r="A116" s="110">
        <v>9</v>
      </c>
      <c r="B116" s="145" t="s">
        <v>312</v>
      </c>
      <c r="C116" s="146" t="s">
        <v>313</v>
      </c>
      <c r="D116" s="112" t="s">
        <v>28</v>
      </c>
      <c r="E116" s="120">
        <v>1</v>
      </c>
      <c r="F116" s="119"/>
      <c r="G116" s="114">
        <f t="shared" si="1"/>
        <v>0</v>
      </c>
      <c r="H116" s="115"/>
      <c r="I116" s="99"/>
      <c r="J116" s="99"/>
      <c r="K116" s="99"/>
    </row>
    <row r="117" spans="1:11">
      <c r="A117" s="110"/>
      <c r="B117" s="101"/>
      <c r="C117" s="117"/>
      <c r="D117" s="112"/>
      <c r="E117" s="120"/>
      <c r="F117" s="119"/>
      <c r="G117" s="114">
        <f t="shared" si="1"/>
        <v>0</v>
      </c>
      <c r="H117" s="115"/>
      <c r="I117" s="99"/>
      <c r="J117" s="99"/>
      <c r="K117" s="99"/>
    </row>
    <row r="118" spans="1:11" ht="31.2">
      <c r="A118" s="110">
        <v>10</v>
      </c>
      <c r="B118" s="131" t="s">
        <v>314</v>
      </c>
      <c r="C118" s="117" t="s">
        <v>315</v>
      </c>
      <c r="D118" s="112" t="s">
        <v>28</v>
      </c>
      <c r="E118" s="120">
        <v>2</v>
      </c>
      <c r="F118" s="119"/>
      <c r="G118" s="114">
        <f t="shared" si="1"/>
        <v>0</v>
      </c>
      <c r="H118" s="112"/>
      <c r="I118" s="99"/>
      <c r="J118" s="99"/>
      <c r="K118" s="99"/>
    </row>
    <row r="119" spans="1:11">
      <c r="A119" s="110"/>
      <c r="B119" s="131"/>
      <c r="C119" s="144"/>
      <c r="D119" s="112"/>
      <c r="E119" s="120"/>
      <c r="F119" s="119"/>
      <c r="G119" s="114">
        <f t="shared" si="1"/>
        <v>0</v>
      </c>
      <c r="H119" s="115"/>
      <c r="I119" s="99"/>
      <c r="J119" s="99"/>
      <c r="K119" s="99"/>
    </row>
    <row r="120" spans="1:11">
      <c r="A120" s="110">
        <v>11</v>
      </c>
      <c r="B120" s="147" t="s">
        <v>316</v>
      </c>
      <c r="C120" s="148" t="s">
        <v>317</v>
      </c>
      <c r="D120" s="149"/>
      <c r="E120" s="150"/>
      <c r="F120" s="119"/>
      <c r="G120" s="114">
        <f t="shared" si="1"/>
        <v>0</v>
      </c>
      <c r="H120" s="115"/>
      <c r="I120" s="99"/>
      <c r="J120" s="99"/>
      <c r="K120" s="99"/>
    </row>
    <row r="121" spans="1:11">
      <c r="A121" s="110"/>
      <c r="B121" s="147"/>
      <c r="C121" s="148" t="s">
        <v>318</v>
      </c>
      <c r="D121" s="149" t="s">
        <v>28</v>
      </c>
      <c r="E121" s="150"/>
      <c r="F121" s="119"/>
      <c r="G121" s="114">
        <f t="shared" si="1"/>
        <v>0</v>
      </c>
      <c r="H121" s="115"/>
      <c r="I121" s="99"/>
      <c r="J121" s="99"/>
      <c r="K121" s="99"/>
    </row>
    <row r="122" spans="1:11">
      <c r="A122" s="110"/>
      <c r="B122" s="101"/>
      <c r="C122" s="151" t="s">
        <v>319</v>
      </c>
      <c r="D122" s="149" t="s">
        <v>28</v>
      </c>
      <c r="E122" s="150"/>
      <c r="F122" s="119"/>
      <c r="G122" s="114">
        <f t="shared" si="1"/>
        <v>0</v>
      </c>
      <c r="H122" s="115"/>
      <c r="I122" s="99"/>
      <c r="J122" s="99"/>
      <c r="K122" s="99"/>
    </row>
    <row r="123" spans="1:11">
      <c r="A123" s="152"/>
      <c r="B123" s="147"/>
      <c r="C123" s="148"/>
      <c r="D123" s="149"/>
      <c r="E123" s="150"/>
      <c r="F123" s="119"/>
      <c r="G123" s="114">
        <f t="shared" si="1"/>
        <v>0</v>
      </c>
      <c r="H123" s="115"/>
      <c r="I123" s="99"/>
      <c r="J123" s="99"/>
      <c r="K123" s="99"/>
    </row>
    <row r="124" spans="1:11" ht="31.2">
      <c r="A124" s="153">
        <v>12</v>
      </c>
      <c r="B124" s="147" t="s">
        <v>320</v>
      </c>
      <c r="C124" s="154" t="s">
        <v>321</v>
      </c>
      <c r="D124" s="149" t="s">
        <v>28</v>
      </c>
      <c r="E124" s="150"/>
      <c r="F124" s="119"/>
      <c r="G124" s="114">
        <f t="shared" si="1"/>
        <v>0</v>
      </c>
      <c r="H124" s="155"/>
      <c r="I124" s="99"/>
      <c r="J124" s="99"/>
      <c r="K124" s="99"/>
    </row>
    <row r="125" spans="1:11">
      <c r="A125" s="110"/>
      <c r="B125" s="101"/>
      <c r="C125" s="117"/>
      <c r="D125" s="112"/>
      <c r="E125" s="120"/>
      <c r="F125" s="119"/>
      <c r="G125" s="114">
        <f t="shared" si="1"/>
        <v>0</v>
      </c>
      <c r="H125" s="115"/>
      <c r="I125" s="99"/>
      <c r="J125" s="99"/>
      <c r="K125" s="99"/>
    </row>
    <row r="126" spans="1:11" ht="31.2">
      <c r="A126" s="110">
        <v>13</v>
      </c>
      <c r="B126" s="101" t="s">
        <v>322</v>
      </c>
      <c r="C126" s="117" t="s">
        <v>323</v>
      </c>
      <c r="D126" s="149" t="s">
        <v>28</v>
      </c>
      <c r="E126" s="150"/>
      <c r="F126" s="119"/>
      <c r="G126" s="114">
        <f t="shared" si="1"/>
        <v>0</v>
      </c>
      <c r="H126" s="155"/>
      <c r="I126" s="99"/>
      <c r="J126" s="99"/>
      <c r="K126" s="99"/>
    </row>
    <row r="127" spans="1:11">
      <c r="A127" s="110"/>
      <c r="B127" s="101"/>
      <c r="C127" s="117"/>
      <c r="D127" s="112"/>
      <c r="E127" s="120"/>
      <c r="F127" s="119"/>
      <c r="G127" s="114">
        <f t="shared" si="1"/>
        <v>0</v>
      </c>
      <c r="H127" s="115"/>
      <c r="I127" s="99"/>
      <c r="J127" s="99"/>
      <c r="K127" s="99"/>
    </row>
    <row r="128" spans="1:11">
      <c r="A128" s="153">
        <v>14</v>
      </c>
      <c r="B128" s="156" t="s">
        <v>324</v>
      </c>
      <c r="C128" s="154" t="s">
        <v>325</v>
      </c>
      <c r="D128" s="149" t="s">
        <v>28</v>
      </c>
      <c r="E128" s="150">
        <v>10</v>
      </c>
      <c r="F128" s="119"/>
      <c r="G128" s="114">
        <f t="shared" si="1"/>
        <v>0</v>
      </c>
      <c r="H128" s="155"/>
      <c r="I128" s="99"/>
      <c r="J128" s="99"/>
      <c r="K128" s="99"/>
    </row>
    <row r="129" spans="1:11">
      <c r="A129" s="153"/>
      <c r="B129" s="147"/>
      <c r="C129" s="148"/>
      <c r="D129" s="149"/>
      <c r="E129" s="150"/>
      <c r="F129" s="119"/>
      <c r="G129" s="114">
        <f t="shared" si="1"/>
        <v>0</v>
      </c>
      <c r="H129" s="155"/>
      <c r="I129" s="99"/>
      <c r="J129" s="99"/>
      <c r="K129" s="99"/>
    </row>
    <row r="130" spans="1:11">
      <c r="A130" s="153">
        <v>15</v>
      </c>
      <c r="B130" s="147" t="s">
        <v>326</v>
      </c>
      <c r="C130" s="154" t="s">
        <v>327</v>
      </c>
      <c r="D130" s="149" t="s">
        <v>28</v>
      </c>
      <c r="E130" s="150">
        <v>10</v>
      </c>
      <c r="F130" s="119"/>
      <c r="G130" s="114">
        <f t="shared" si="1"/>
        <v>0</v>
      </c>
      <c r="H130" s="155"/>
      <c r="I130" s="99"/>
      <c r="J130" s="99"/>
      <c r="K130" s="99"/>
    </row>
    <row r="131" spans="1:11">
      <c r="A131" s="110"/>
      <c r="B131" s="101"/>
      <c r="C131" s="117"/>
      <c r="D131" s="112"/>
      <c r="E131" s="120"/>
      <c r="F131" s="119"/>
      <c r="G131" s="114">
        <f t="shared" si="1"/>
        <v>0</v>
      </c>
      <c r="H131" s="115"/>
      <c r="I131" s="99"/>
      <c r="J131" s="99"/>
      <c r="K131" s="99"/>
    </row>
    <row r="132" spans="1:11">
      <c r="A132" s="110">
        <v>16</v>
      </c>
      <c r="B132" s="101" t="s">
        <v>328</v>
      </c>
      <c r="C132" s="111" t="s">
        <v>329</v>
      </c>
      <c r="D132" s="112"/>
      <c r="E132" s="120"/>
      <c r="F132" s="119"/>
      <c r="G132" s="114">
        <f t="shared" si="1"/>
        <v>0</v>
      </c>
      <c r="H132" s="115"/>
      <c r="I132" s="99"/>
      <c r="J132" s="99"/>
      <c r="K132" s="99"/>
    </row>
    <row r="133" spans="1:11">
      <c r="A133" s="110" t="s">
        <v>3</v>
      </c>
      <c r="B133" s="101"/>
      <c r="C133" s="144" t="s">
        <v>213</v>
      </c>
      <c r="D133" s="112" t="s">
        <v>28</v>
      </c>
      <c r="E133" s="118"/>
      <c r="F133" s="119"/>
      <c r="G133" s="114">
        <f t="shared" si="1"/>
        <v>0</v>
      </c>
      <c r="H133" s="115"/>
      <c r="I133" s="99"/>
      <c r="J133" s="99"/>
      <c r="K133" s="99"/>
    </row>
    <row r="134" spans="1:11">
      <c r="A134" s="110" t="s">
        <v>4</v>
      </c>
      <c r="B134" s="101"/>
      <c r="C134" s="144" t="s">
        <v>214</v>
      </c>
      <c r="D134" s="112" t="s">
        <v>28</v>
      </c>
      <c r="E134" s="118"/>
      <c r="F134" s="119"/>
      <c r="G134" s="114">
        <f t="shared" si="1"/>
        <v>0</v>
      </c>
      <c r="H134" s="115"/>
      <c r="I134" s="99"/>
      <c r="J134" s="99"/>
      <c r="K134" s="99"/>
    </row>
    <row r="135" spans="1:11">
      <c r="A135" s="110" t="s">
        <v>5</v>
      </c>
      <c r="B135" s="101"/>
      <c r="C135" s="144" t="s">
        <v>215</v>
      </c>
      <c r="D135" s="112" t="s">
        <v>28</v>
      </c>
      <c r="E135" s="118"/>
      <c r="F135" s="119"/>
      <c r="G135" s="114">
        <f t="shared" si="1"/>
        <v>0</v>
      </c>
      <c r="H135" s="115"/>
      <c r="I135" s="99"/>
      <c r="J135" s="99"/>
      <c r="K135" s="99"/>
    </row>
    <row r="136" spans="1:11">
      <c r="A136" s="110" t="s">
        <v>6</v>
      </c>
      <c r="B136" s="101"/>
      <c r="C136" s="144" t="s">
        <v>216</v>
      </c>
      <c r="D136" s="112" t="s">
        <v>28</v>
      </c>
      <c r="E136" s="126">
        <v>1</v>
      </c>
      <c r="F136" s="119"/>
      <c r="G136" s="114">
        <f t="shared" si="1"/>
        <v>0</v>
      </c>
      <c r="H136" s="115"/>
      <c r="I136" s="99"/>
      <c r="J136" s="99"/>
      <c r="K136" s="99"/>
    </row>
    <row r="137" spans="1:11">
      <c r="A137" s="110" t="s">
        <v>7</v>
      </c>
      <c r="B137" s="101"/>
      <c r="C137" s="144" t="s">
        <v>217</v>
      </c>
      <c r="D137" s="112" t="s">
        <v>28</v>
      </c>
      <c r="E137" s="120"/>
      <c r="F137" s="119"/>
      <c r="G137" s="114">
        <f t="shared" si="1"/>
        <v>0</v>
      </c>
      <c r="H137" s="115"/>
      <c r="I137" s="99"/>
      <c r="J137" s="99"/>
      <c r="K137" s="99"/>
    </row>
    <row r="138" spans="1:11">
      <c r="A138" s="112"/>
      <c r="B138" s="101"/>
      <c r="C138" s="117"/>
      <c r="D138" s="112"/>
      <c r="E138" s="120"/>
      <c r="F138" s="119"/>
      <c r="G138" s="114">
        <f t="shared" si="1"/>
        <v>0</v>
      </c>
      <c r="H138" s="115"/>
      <c r="I138" s="99"/>
      <c r="J138" s="99"/>
      <c r="K138" s="99"/>
    </row>
    <row r="139" spans="1:11">
      <c r="A139" s="110" t="s">
        <v>330</v>
      </c>
      <c r="B139" s="101" t="s">
        <v>331</v>
      </c>
      <c r="C139" s="111" t="s">
        <v>332</v>
      </c>
      <c r="D139" s="112"/>
      <c r="E139" s="120"/>
      <c r="F139" s="119"/>
      <c r="G139" s="114">
        <f t="shared" si="1"/>
        <v>0</v>
      </c>
      <c r="H139" s="115"/>
      <c r="I139" s="99"/>
      <c r="J139" s="99"/>
      <c r="K139" s="99"/>
    </row>
    <row r="140" spans="1:11">
      <c r="A140" s="110" t="s">
        <v>3</v>
      </c>
      <c r="B140" s="101"/>
      <c r="C140" s="144" t="s">
        <v>213</v>
      </c>
      <c r="D140" s="112" t="s">
        <v>28</v>
      </c>
      <c r="E140" s="118"/>
      <c r="F140" s="119"/>
      <c r="G140" s="114">
        <f t="shared" si="1"/>
        <v>0</v>
      </c>
      <c r="H140" s="115"/>
      <c r="I140" s="99"/>
      <c r="J140" s="99"/>
      <c r="K140" s="99"/>
    </row>
    <row r="141" spans="1:11">
      <c r="A141" s="110" t="s">
        <v>4</v>
      </c>
      <c r="B141" s="101"/>
      <c r="C141" s="144" t="s">
        <v>214</v>
      </c>
      <c r="D141" s="112" t="s">
        <v>28</v>
      </c>
      <c r="E141" s="118"/>
      <c r="F141" s="119"/>
      <c r="G141" s="114">
        <f t="shared" si="1"/>
        <v>0</v>
      </c>
      <c r="H141" s="115"/>
      <c r="I141" s="99"/>
      <c r="J141" s="99"/>
      <c r="K141" s="99"/>
    </row>
    <row r="142" spans="1:11">
      <c r="A142" s="110" t="s">
        <v>5</v>
      </c>
      <c r="B142" s="101"/>
      <c r="C142" s="144" t="s">
        <v>215</v>
      </c>
      <c r="D142" s="112" t="s">
        <v>28</v>
      </c>
      <c r="E142" s="118"/>
      <c r="F142" s="119"/>
      <c r="G142" s="114">
        <f t="shared" si="1"/>
        <v>0</v>
      </c>
      <c r="H142" s="115"/>
      <c r="I142" s="99"/>
      <c r="J142" s="99"/>
      <c r="K142" s="99"/>
    </row>
    <row r="143" spans="1:11">
      <c r="A143" s="110" t="s">
        <v>6</v>
      </c>
      <c r="B143" s="101"/>
      <c r="C143" s="144" t="s">
        <v>216</v>
      </c>
      <c r="D143" s="112" t="s">
        <v>28</v>
      </c>
      <c r="E143" s="126"/>
      <c r="F143" s="119"/>
      <c r="G143" s="114">
        <f t="shared" ref="G143:G187" si="3">F143*E143</f>
        <v>0</v>
      </c>
      <c r="H143" s="115"/>
      <c r="I143" s="99"/>
      <c r="J143" s="99"/>
      <c r="K143" s="99"/>
    </row>
    <row r="144" spans="1:11">
      <c r="A144" s="110" t="s">
        <v>7</v>
      </c>
      <c r="B144" s="101"/>
      <c r="C144" s="144" t="s">
        <v>217</v>
      </c>
      <c r="D144" s="112" t="s">
        <v>28</v>
      </c>
      <c r="E144" s="120"/>
      <c r="F144" s="119"/>
      <c r="G144" s="114">
        <f t="shared" si="3"/>
        <v>0</v>
      </c>
      <c r="H144" s="115"/>
      <c r="I144" s="99"/>
      <c r="J144" s="99"/>
      <c r="K144" s="99"/>
    </row>
    <row r="145" spans="1:11">
      <c r="A145" s="110"/>
      <c r="B145" s="101"/>
      <c r="C145" s="144"/>
      <c r="D145" s="112"/>
      <c r="E145" s="120"/>
      <c r="F145" s="119"/>
      <c r="G145" s="114">
        <f t="shared" si="3"/>
        <v>0</v>
      </c>
      <c r="H145" s="115"/>
      <c r="I145" s="99"/>
      <c r="J145" s="99"/>
      <c r="K145" s="99"/>
    </row>
    <row r="146" spans="1:11" ht="31.2">
      <c r="A146" s="110">
        <v>17</v>
      </c>
      <c r="B146" s="101" t="s">
        <v>333</v>
      </c>
      <c r="C146" s="111" t="s">
        <v>334</v>
      </c>
      <c r="D146" s="157"/>
      <c r="E146" s="158"/>
      <c r="F146" s="159"/>
      <c r="G146" s="114">
        <f t="shared" si="3"/>
        <v>0</v>
      </c>
      <c r="H146" s="160"/>
      <c r="I146" s="99"/>
      <c r="J146" s="99"/>
      <c r="K146" s="99"/>
    </row>
    <row r="147" spans="1:11">
      <c r="A147" s="112" t="s">
        <v>3</v>
      </c>
      <c r="B147" s="101"/>
      <c r="C147" s="161" t="s">
        <v>235</v>
      </c>
      <c r="D147" s="157" t="s">
        <v>2</v>
      </c>
      <c r="E147" s="158"/>
      <c r="F147" s="159"/>
      <c r="G147" s="114">
        <f t="shared" si="3"/>
        <v>0</v>
      </c>
      <c r="H147" s="160"/>
      <c r="I147" s="99"/>
      <c r="J147" s="99"/>
      <c r="K147" s="99"/>
    </row>
    <row r="148" spans="1:11">
      <c r="A148" s="112" t="s">
        <v>4</v>
      </c>
      <c r="B148" s="101"/>
      <c r="C148" s="161" t="s">
        <v>335</v>
      </c>
      <c r="D148" s="157" t="s">
        <v>2</v>
      </c>
      <c r="E148" s="158"/>
      <c r="F148" s="159"/>
      <c r="G148" s="114">
        <f t="shared" si="3"/>
        <v>0</v>
      </c>
      <c r="H148" s="160"/>
      <c r="I148" s="99"/>
      <c r="J148" s="99"/>
      <c r="K148" s="99"/>
    </row>
    <row r="149" spans="1:11">
      <c r="A149" s="112" t="s">
        <v>5</v>
      </c>
      <c r="B149" s="101"/>
      <c r="C149" s="161" t="s">
        <v>247</v>
      </c>
      <c r="D149" s="157" t="s">
        <v>28</v>
      </c>
      <c r="E149" s="158"/>
      <c r="F149" s="159"/>
      <c r="G149" s="114">
        <f t="shared" si="3"/>
        <v>0</v>
      </c>
      <c r="H149" s="160"/>
      <c r="I149" s="99"/>
      <c r="J149" s="99"/>
      <c r="K149" s="99"/>
    </row>
    <row r="150" spans="1:11">
      <c r="A150" s="112"/>
      <c r="B150" s="101"/>
      <c r="C150" s="117"/>
      <c r="D150" s="112"/>
      <c r="E150" s="120"/>
      <c r="F150" s="119"/>
      <c r="G150" s="114">
        <f t="shared" si="3"/>
        <v>0</v>
      </c>
      <c r="H150" s="115"/>
      <c r="I150" s="99"/>
      <c r="J150" s="99"/>
      <c r="K150" s="99"/>
    </row>
    <row r="151" spans="1:11">
      <c r="A151" s="110">
        <v>18</v>
      </c>
      <c r="B151" s="131" t="s">
        <v>336</v>
      </c>
      <c r="C151" s="117" t="s">
        <v>337</v>
      </c>
      <c r="D151" s="112" t="s">
        <v>28</v>
      </c>
      <c r="E151" s="120">
        <v>5</v>
      </c>
      <c r="F151" s="119"/>
      <c r="G151" s="114">
        <f t="shared" si="3"/>
        <v>0</v>
      </c>
      <c r="H151" s="115"/>
      <c r="I151" s="99"/>
      <c r="J151" s="99"/>
      <c r="K151" s="99"/>
    </row>
    <row r="152" spans="1:11">
      <c r="A152" s="110"/>
      <c r="B152" s="131"/>
      <c r="C152" s="117"/>
      <c r="D152" s="112"/>
      <c r="E152" s="120"/>
      <c r="F152" s="119"/>
      <c r="G152" s="114">
        <f t="shared" si="3"/>
        <v>0</v>
      </c>
      <c r="H152" s="115"/>
      <c r="I152" s="99"/>
      <c r="J152" s="99"/>
      <c r="K152" s="99"/>
    </row>
    <row r="153" spans="1:11">
      <c r="A153" s="106" t="s">
        <v>142</v>
      </c>
      <c r="B153" s="107"/>
      <c r="C153" s="107" t="s">
        <v>338</v>
      </c>
      <c r="D153" s="107"/>
      <c r="E153" s="125"/>
      <c r="F153" s="108"/>
      <c r="G153" s="114">
        <f t="shared" si="3"/>
        <v>0</v>
      </c>
      <c r="H153" s="109"/>
      <c r="I153" s="99"/>
      <c r="J153" s="99"/>
      <c r="K153" s="99"/>
    </row>
    <row r="154" spans="1:11">
      <c r="A154" s="110"/>
      <c r="B154" s="162"/>
      <c r="C154" s="117"/>
      <c r="D154" s="112"/>
      <c r="E154" s="128"/>
      <c r="F154" s="114"/>
      <c r="G154" s="114">
        <f t="shared" si="3"/>
        <v>0</v>
      </c>
      <c r="H154" s="115"/>
      <c r="I154" s="99"/>
      <c r="J154" s="99"/>
      <c r="K154" s="99"/>
    </row>
    <row r="155" spans="1:11">
      <c r="A155" s="110">
        <v>1</v>
      </c>
      <c r="B155" s="163" t="s">
        <v>339</v>
      </c>
      <c r="C155" s="164" t="s">
        <v>340</v>
      </c>
      <c r="D155" s="112" t="s">
        <v>28</v>
      </c>
      <c r="E155" s="120">
        <v>20</v>
      </c>
      <c r="F155" s="129"/>
      <c r="G155" s="114">
        <f t="shared" si="3"/>
        <v>0</v>
      </c>
      <c r="H155" s="115"/>
      <c r="I155" s="99"/>
      <c r="J155" s="99"/>
      <c r="K155" s="99"/>
    </row>
    <row r="156" spans="1:11">
      <c r="A156" s="110"/>
      <c r="B156" s="163"/>
      <c r="C156" s="164"/>
      <c r="D156" s="112"/>
      <c r="E156" s="120"/>
      <c r="F156" s="129"/>
      <c r="G156" s="114"/>
      <c r="H156" s="115"/>
      <c r="I156" s="99"/>
      <c r="J156" s="99"/>
      <c r="K156" s="99"/>
    </row>
    <row r="157" spans="1:11">
      <c r="A157" s="110">
        <v>2</v>
      </c>
      <c r="B157" s="131" t="s">
        <v>341</v>
      </c>
      <c r="C157" s="165" t="s">
        <v>342</v>
      </c>
      <c r="D157" s="112" t="s">
        <v>28</v>
      </c>
      <c r="E157" s="120">
        <v>1</v>
      </c>
      <c r="F157" s="114"/>
      <c r="G157" s="114">
        <f t="shared" ref="G157" si="4">F157*E157</f>
        <v>0</v>
      </c>
      <c r="H157" s="115"/>
      <c r="I157" s="99"/>
      <c r="J157" s="99"/>
      <c r="K157" s="99"/>
    </row>
    <row r="158" spans="1:11">
      <c r="A158" s="127"/>
      <c r="B158" s="162"/>
      <c r="C158" s="117"/>
      <c r="D158" s="112"/>
      <c r="E158" s="128"/>
      <c r="F158" s="114"/>
      <c r="G158" s="114">
        <f t="shared" si="3"/>
        <v>0</v>
      </c>
      <c r="H158" s="115"/>
      <c r="I158" s="99"/>
      <c r="J158" s="99"/>
      <c r="K158" s="99"/>
    </row>
    <row r="159" spans="1:11" ht="31.2">
      <c r="A159" s="110">
        <v>3</v>
      </c>
      <c r="B159" s="131" t="s">
        <v>343</v>
      </c>
      <c r="C159" s="117" t="s">
        <v>344</v>
      </c>
      <c r="D159" s="112" t="s">
        <v>28</v>
      </c>
      <c r="E159" s="120"/>
      <c r="F159" s="166"/>
      <c r="G159" s="114">
        <f t="shared" si="3"/>
        <v>0</v>
      </c>
      <c r="H159" s="115"/>
      <c r="I159" s="99"/>
      <c r="J159" s="99"/>
      <c r="K159" s="99"/>
    </row>
    <row r="160" spans="1:11">
      <c r="A160" s="110"/>
      <c r="B160" s="101"/>
      <c r="C160" s="117"/>
      <c r="D160" s="112"/>
      <c r="E160" s="128"/>
      <c r="F160" s="129"/>
      <c r="G160" s="114">
        <f t="shared" si="3"/>
        <v>0</v>
      </c>
      <c r="H160" s="115"/>
      <c r="I160" s="99"/>
      <c r="J160" s="99"/>
      <c r="K160" s="99"/>
    </row>
    <row r="161" spans="1:11" ht="31.2">
      <c r="A161" s="110">
        <v>4</v>
      </c>
      <c r="B161" s="131" t="s">
        <v>343</v>
      </c>
      <c r="C161" s="117" t="s">
        <v>345</v>
      </c>
      <c r="D161" s="112" t="s">
        <v>28</v>
      </c>
      <c r="E161" s="120"/>
      <c r="F161" s="114"/>
      <c r="G161" s="114">
        <f t="shared" si="3"/>
        <v>0</v>
      </c>
      <c r="H161" s="115"/>
      <c r="I161" s="99"/>
      <c r="J161" s="99"/>
      <c r="K161" s="99"/>
    </row>
    <row r="162" spans="1:11">
      <c r="A162" s="146"/>
      <c r="B162" s="167"/>
      <c r="C162" s="146"/>
      <c r="D162" s="146"/>
      <c r="E162" s="168"/>
      <c r="F162" s="121"/>
      <c r="G162" s="114">
        <f t="shared" si="3"/>
        <v>0</v>
      </c>
      <c r="H162" s="122"/>
      <c r="I162" s="99"/>
      <c r="J162" s="99"/>
      <c r="K162" s="99"/>
    </row>
    <row r="163" spans="1:11">
      <c r="A163" s="110">
        <v>5</v>
      </c>
      <c r="B163" s="131" t="s">
        <v>346</v>
      </c>
      <c r="C163" s="117" t="s">
        <v>347</v>
      </c>
      <c r="D163" s="112" t="s">
        <v>28</v>
      </c>
      <c r="E163" s="120">
        <v>10</v>
      </c>
      <c r="F163" s="114"/>
      <c r="G163" s="114">
        <f t="shared" si="3"/>
        <v>0</v>
      </c>
      <c r="H163" s="115"/>
      <c r="I163" s="99"/>
      <c r="J163" s="99"/>
      <c r="K163" s="99"/>
    </row>
    <row r="164" spans="1:11">
      <c r="A164" s="146"/>
      <c r="B164" s="167"/>
      <c r="C164" s="146"/>
      <c r="D164" s="146"/>
      <c r="E164" s="168"/>
      <c r="F164" s="121"/>
      <c r="G164" s="114">
        <f t="shared" si="3"/>
        <v>0</v>
      </c>
      <c r="H164" s="122"/>
      <c r="I164" s="99"/>
      <c r="J164" s="99"/>
      <c r="K164" s="99"/>
    </row>
    <row r="165" spans="1:11" ht="46.8">
      <c r="A165" s="110">
        <v>6</v>
      </c>
      <c r="B165" s="102" t="s">
        <v>348</v>
      </c>
      <c r="C165" s="144" t="s">
        <v>349</v>
      </c>
      <c r="D165" s="112" t="s">
        <v>350</v>
      </c>
      <c r="E165" s="120">
        <v>1</v>
      </c>
      <c r="F165" s="114"/>
      <c r="G165" s="114">
        <f t="shared" si="3"/>
        <v>0</v>
      </c>
      <c r="H165" s="115"/>
      <c r="I165" s="99"/>
      <c r="J165" s="99"/>
      <c r="K165" s="99"/>
    </row>
    <row r="166" spans="1:11">
      <c r="A166" s="110"/>
      <c r="B166" s="102"/>
      <c r="C166" s="144"/>
      <c r="D166" s="112"/>
      <c r="E166" s="120"/>
      <c r="F166" s="114"/>
      <c r="G166" s="114"/>
      <c r="H166" s="115"/>
      <c r="I166" s="99"/>
      <c r="J166" s="99"/>
      <c r="K166" s="99"/>
    </row>
    <row r="167" spans="1:11">
      <c r="A167" s="153"/>
      <c r="B167" s="156"/>
      <c r="C167" s="148"/>
      <c r="D167" s="149"/>
      <c r="E167" s="150"/>
      <c r="F167" s="119"/>
      <c r="G167" s="114">
        <f t="shared" si="3"/>
        <v>0</v>
      </c>
      <c r="H167" s="155"/>
      <c r="I167" s="99"/>
      <c r="J167" s="99"/>
      <c r="K167" s="99"/>
    </row>
    <row r="168" spans="1:11">
      <c r="A168" s="106" t="s">
        <v>143</v>
      </c>
      <c r="B168" s="107"/>
      <c r="C168" s="107" t="s">
        <v>351</v>
      </c>
      <c r="D168" s="107"/>
      <c r="E168" s="125"/>
      <c r="F168" s="108"/>
      <c r="G168" s="114">
        <f t="shared" si="3"/>
        <v>0</v>
      </c>
      <c r="H168" s="109"/>
      <c r="I168" s="99"/>
      <c r="J168" s="99"/>
      <c r="K168" s="99"/>
    </row>
    <row r="169" spans="1:11">
      <c r="A169" s="146"/>
      <c r="B169" s="167"/>
      <c r="C169" s="146"/>
      <c r="D169" s="146"/>
      <c r="E169" s="168"/>
      <c r="F169" s="121"/>
      <c r="G169" s="114">
        <f t="shared" si="3"/>
        <v>0</v>
      </c>
      <c r="H169" s="122"/>
      <c r="I169" s="99"/>
      <c r="J169" s="99"/>
      <c r="K169" s="99"/>
    </row>
    <row r="170" spans="1:11">
      <c r="A170" s="110">
        <v>1</v>
      </c>
      <c r="B170" s="101" t="s">
        <v>352</v>
      </c>
      <c r="C170" s="111" t="s">
        <v>353</v>
      </c>
      <c r="D170" s="112"/>
      <c r="E170" s="120"/>
      <c r="F170" s="169"/>
      <c r="G170" s="114">
        <f t="shared" si="3"/>
        <v>0</v>
      </c>
      <c r="H170" s="115"/>
      <c r="I170" s="99"/>
      <c r="J170" s="99"/>
      <c r="K170" s="99"/>
    </row>
    <row r="171" spans="1:11">
      <c r="A171" s="110" t="s">
        <v>3</v>
      </c>
      <c r="B171" s="101"/>
      <c r="C171" s="117" t="s">
        <v>354</v>
      </c>
      <c r="D171" s="112" t="s">
        <v>28</v>
      </c>
      <c r="E171" s="120">
        <v>1</v>
      </c>
      <c r="F171" s="169"/>
      <c r="G171" s="114">
        <f t="shared" si="3"/>
        <v>0</v>
      </c>
      <c r="H171" s="115"/>
      <c r="I171" s="99"/>
      <c r="J171" s="99"/>
      <c r="K171" s="99"/>
    </row>
    <row r="172" spans="1:11">
      <c r="A172" s="110" t="s">
        <v>4</v>
      </c>
      <c r="B172" s="101"/>
      <c r="C172" s="117" t="s">
        <v>355</v>
      </c>
      <c r="D172" s="112" t="s">
        <v>28</v>
      </c>
      <c r="E172" s="120"/>
      <c r="F172" s="169"/>
      <c r="G172" s="114">
        <f t="shared" si="3"/>
        <v>0</v>
      </c>
      <c r="H172" s="115"/>
      <c r="I172" s="99"/>
      <c r="J172" s="99"/>
      <c r="K172" s="99"/>
    </row>
    <row r="173" spans="1:11">
      <c r="A173" s="110"/>
      <c r="B173" s="101"/>
      <c r="C173" s="117"/>
      <c r="D173" s="112"/>
      <c r="E173" s="120"/>
      <c r="F173" s="129"/>
      <c r="G173" s="114">
        <f t="shared" si="3"/>
        <v>0</v>
      </c>
      <c r="H173" s="115"/>
      <c r="I173" s="99"/>
      <c r="J173" s="99"/>
      <c r="K173" s="99"/>
    </row>
    <row r="174" spans="1:11">
      <c r="A174" s="110">
        <v>2</v>
      </c>
      <c r="B174" s="101" t="s">
        <v>356</v>
      </c>
      <c r="C174" s="170"/>
      <c r="D174" s="112"/>
      <c r="E174" s="128"/>
      <c r="F174" s="129"/>
      <c r="G174" s="114">
        <f t="shared" si="3"/>
        <v>0</v>
      </c>
      <c r="H174" s="115"/>
      <c r="I174" s="99"/>
      <c r="J174" s="99"/>
      <c r="K174" s="99"/>
    </row>
    <row r="175" spans="1:11">
      <c r="A175" s="110" t="s">
        <v>4</v>
      </c>
      <c r="B175" s="101"/>
      <c r="C175" s="117" t="s">
        <v>357</v>
      </c>
      <c r="D175" s="112" t="s">
        <v>28</v>
      </c>
      <c r="E175" s="120">
        <v>2</v>
      </c>
      <c r="F175" s="129"/>
      <c r="G175" s="114">
        <f t="shared" si="3"/>
        <v>0</v>
      </c>
      <c r="H175" s="115"/>
      <c r="I175" s="99"/>
      <c r="J175" s="99"/>
      <c r="K175" s="99"/>
    </row>
    <row r="176" spans="1:11">
      <c r="A176" s="146"/>
      <c r="B176" s="167"/>
      <c r="C176" s="146"/>
      <c r="D176" s="146"/>
      <c r="E176" s="168"/>
      <c r="F176" s="121"/>
      <c r="G176" s="114">
        <f t="shared" si="3"/>
        <v>0</v>
      </c>
      <c r="H176" s="122"/>
      <c r="I176" s="99"/>
      <c r="J176" s="99"/>
      <c r="K176" s="99"/>
    </row>
    <row r="177" spans="1:11">
      <c r="A177" s="106" t="s">
        <v>144</v>
      </c>
      <c r="B177" s="107"/>
      <c r="C177" s="107" t="s">
        <v>358</v>
      </c>
      <c r="D177" s="107"/>
      <c r="E177" s="125"/>
      <c r="F177" s="108"/>
      <c r="G177" s="114">
        <f t="shared" si="3"/>
        <v>0</v>
      </c>
      <c r="H177" s="109"/>
      <c r="I177" s="99"/>
      <c r="J177" s="99"/>
      <c r="K177" s="99"/>
    </row>
    <row r="178" spans="1:11">
      <c r="A178" s="146"/>
      <c r="B178" s="167"/>
      <c r="C178" s="146"/>
      <c r="D178" s="146"/>
      <c r="E178" s="168"/>
      <c r="F178" s="121"/>
      <c r="G178" s="114">
        <f t="shared" si="3"/>
        <v>0</v>
      </c>
      <c r="H178" s="122"/>
      <c r="I178" s="99"/>
      <c r="J178" s="99"/>
      <c r="K178" s="99"/>
    </row>
    <row r="179" spans="1:11">
      <c r="A179" s="110">
        <v>1</v>
      </c>
      <c r="B179" s="131" t="s">
        <v>359</v>
      </c>
      <c r="C179" s="164" t="s">
        <v>360</v>
      </c>
      <c r="D179" s="112"/>
      <c r="E179" s="120"/>
      <c r="F179" s="114"/>
      <c r="G179" s="114">
        <f t="shared" si="3"/>
        <v>0</v>
      </c>
      <c r="H179" s="115"/>
      <c r="I179" s="99"/>
      <c r="J179" s="99"/>
      <c r="K179" s="99"/>
    </row>
    <row r="180" spans="1:11">
      <c r="A180" s="110"/>
      <c r="B180" s="131"/>
      <c r="C180" s="164" t="s">
        <v>361</v>
      </c>
      <c r="D180" s="112" t="s">
        <v>28</v>
      </c>
      <c r="E180" s="120"/>
      <c r="F180" s="114"/>
      <c r="G180" s="114">
        <f t="shared" si="3"/>
        <v>0</v>
      </c>
      <c r="H180" s="115"/>
      <c r="I180" s="99"/>
      <c r="J180" s="99"/>
      <c r="K180" s="99"/>
    </row>
    <row r="181" spans="1:11">
      <c r="A181" s="110"/>
      <c r="B181" s="131"/>
      <c r="C181" s="164" t="s">
        <v>362</v>
      </c>
      <c r="D181" s="112" t="s">
        <v>28</v>
      </c>
      <c r="E181" s="120"/>
      <c r="F181" s="114"/>
      <c r="G181" s="114">
        <f t="shared" si="3"/>
        <v>0</v>
      </c>
      <c r="H181" s="115"/>
      <c r="I181" s="99"/>
      <c r="J181" s="99"/>
      <c r="K181" s="99"/>
    </row>
    <row r="182" spans="1:11">
      <c r="A182" s="110"/>
      <c r="B182" s="131"/>
      <c r="C182" s="164" t="s">
        <v>363</v>
      </c>
      <c r="D182" s="112" t="s">
        <v>28</v>
      </c>
      <c r="E182" s="120"/>
      <c r="F182" s="114"/>
      <c r="G182" s="114">
        <f t="shared" si="3"/>
        <v>0</v>
      </c>
      <c r="H182" s="115"/>
      <c r="I182" s="99"/>
      <c r="J182" s="99"/>
      <c r="K182" s="99"/>
    </row>
    <row r="183" spans="1:11">
      <c r="A183" s="110"/>
      <c r="B183" s="131"/>
      <c r="C183" s="164"/>
      <c r="D183" s="112"/>
      <c r="E183" s="120"/>
      <c r="F183" s="114"/>
      <c r="G183" s="114">
        <f t="shared" si="3"/>
        <v>0</v>
      </c>
      <c r="H183" s="115"/>
      <c r="I183" s="99"/>
      <c r="J183" s="99"/>
      <c r="K183" s="99"/>
    </row>
    <row r="184" spans="1:11">
      <c r="A184" s="152">
        <v>2</v>
      </c>
      <c r="B184" s="131" t="s">
        <v>364</v>
      </c>
      <c r="C184" s="154" t="s">
        <v>365</v>
      </c>
      <c r="D184" s="149" t="s">
        <v>28</v>
      </c>
      <c r="E184" s="171"/>
      <c r="F184" s="119"/>
      <c r="G184" s="114">
        <f t="shared" si="3"/>
        <v>0</v>
      </c>
      <c r="H184" s="115"/>
      <c r="I184" s="99"/>
      <c r="J184" s="99"/>
      <c r="K184" s="99"/>
    </row>
    <row r="185" spans="1:11">
      <c r="A185" s="152"/>
      <c r="B185" s="131"/>
      <c r="C185" s="154"/>
      <c r="D185" s="149"/>
      <c r="E185" s="171"/>
      <c r="F185" s="119"/>
      <c r="G185" s="114">
        <f t="shared" si="3"/>
        <v>0</v>
      </c>
      <c r="H185" s="115"/>
      <c r="I185" s="99"/>
      <c r="J185" s="99"/>
      <c r="K185" s="99"/>
    </row>
    <row r="186" spans="1:11">
      <c r="A186" s="152">
        <v>3</v>
      </c>
      <c r="B186" s="131" t="s">
        <v>366</v>
      </c>
      <c r="C186" s="154" t="s">
        <v>367</v>
      </c>
      <c r="D186" s="149" t="s">
        <v>28</v>
      </c>
      <c r="E186" s="150"/>
      <c r="F186" s="119"/>
      <c r="G186" s="114">
        <f t="shared" si="3"/>
        <v>0</v>
      </c>
      <c r="H186" s="115"/>
      <c r="I186" s="99"/>
      <c r="J186" s="99"/>
      <c r="K186" s="99"/>
    </row>
    <row r="187" spans="1:11" ht="31.2">
      <c r="A187" s="152">
        <v>4</v>
      </c>
      <c r="B187" s="131" t="s">
        <v>368</v>
      </c>
      <c r="C187" s="154" t="s">
        <v>369</v>
      </c>
      <c r="D187" s="149" t="s">
        <v>28</v>
      </c>
      <c r="E187" s="150"/>
      <c r="F187" s="119"/>
      <c r="G187" s="114">
        <f t="shared" si="3"/>
        <v>0</v>
      </c>
      <c r="H187" s="115"/>
      <c r="I187" s="99"/>
      <c r="J187" s="99"/>
      <c r="K187" s="99"/>
    </row>
    <row r="188" spans="1:11">
      <c r="A188" s="146"/>
      <c r="B188" s="167"/>
      <c r="C188" s="146"/>
      <c r="D188" s="146"/>
      <c r="E188" s="146"/>
      <c r="F188" s="172"/>
      <c r="G188" s="173">
        <f>F188*E188</f>
        <v>0</v>
      </c>
      <c r="H188" s="174"/>
      <c r="I188" s="99"/>
      <c r="J188" s="99"/>
      <c r="K188" s="99"/>
    </row>
    <row r="189" spans="1:11">
      <c r="A189" s="175"/>
      <c r="B189" s="176"/>
      <c r="C189" s="175" t="s">
        <v>370</v>
      </c>
      <c r="D189" s="175"/>
      <c r="E189" s="175"/>
      <c r="F189" s="175"/>
      <c r="G189" s="177">
        <f>SUM(G7:G188)</f>
        <v>0</v>
      </c>
      <c r="H189" s="178"/>
      <c r="I189" s="99"/>
      <c r="J189" s="99"/>
      <c r="K189" s="99"/>
    </row>
  </sheetData>
  <sheetProtection selectLockedCells="1" selectUnlockedCells="1"/>
  <mergeCells count="3">
    <mergeCell ref="A1:H1"/>
    <mergeCell ref="B2:C2"/>
    <mergeCell ref="G2:H2"/>
  </mergeCells>
  <pageMargins left="0.7" right="0.7" top="1.9312499999999999" bottom="1.9312499999999999" header="0.51180555555555551" footer="0.51180555555555551"/>
  <pageSetup paperSize="9" scale="57"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EF82-F93D-4E24-9BE8-AC77E64BB95C}">
  <dimension ref="A1:J60"/>
  <sheetViews>
    <sheetView topLeftCell="A43" zoomScale="120" zoomScaleNormal="120" workbookViewId="0">
      <selection activeCell="B15" sqref="B15"/>
    </sheetView>
  </sheetViews>
  <sheetFormatPr defaultColWidth="9.6640625" defaultRowHeight="15.6"/>
  <cols>
    <col min="1" max="1" width="10" style="180" customWidth="1"/>
    <col min="2" max="2" width="85.6640625" style="180" customWidth="1"/>
    <col min="3" max="3" width="9.6640625" style="180"/>
    <col min="4" max="4" width="6.6640625" style="180" customWidth="1"/>
    <col min="5" max="5" width="11.33203125" style="180" customWidth="1"/>
    <col min="6" max="6" width="12.33203125" style="180" customWidth="1"/>
    <col min="7" max="7" width="16.109375" style="180" customWidth="1"/>
    <col min="8" max="16384" width="9.6640625" style="180"/>
  </cols>
  <sheetData>
    <row r="1" spans="1:10" ht="15.75" customHeight="1">
      <c r="A1" s="368" t="s">
        <v>371</v>
      </c>
      <c r="B1" s="368"/>
      <c r="C1" s="368"/>
      <c r="D1" s="368"/>
      <c r="E1" s="368"/>
      <c r="F1" s="368"/>
      <c r="G1" s="368"/>
    </row>
    <row r="2" spans="1:10" ht="20.399999999999999" customHeight="1">
      <c r="A2" s="372" t="str">
        <f>[1]Summary!A2</f>
        <v>Location : KFC - FC , IGIA, DELHI AIRPORT.</v>
      </c>
      <c r="B2" s="373"/>
      <c r="C2" s="181"/>
      <c r="D2" s="182"/>
      <c r="E2" s="182"/>
      <c r="F2" s="182"/>
      <c r="G2" s="183"/>
    </row>
    <row r="3" spans="1:10">
      <c r="A3" s="184" t="s">
        <v>0</v>
      </c>
      <c r="B3" s="184" t="s">
        <v>17</v>
      </c>
      <c r="C3" s="184" t="s">
        <v>1</v>
      </c>
      <c r="D3" s="185" t="s">
        <v>372</v>
      </c>
      <c r="E3" s="184" t="s">
        <v>199</v>
      </c>
      <c r="F3" s="184" t="s">
        <v>200</v>
      </c>
      <c r="G3" s="185" t="s">
        <v>18</v>
      </c>
      <c r="I3" s="186"/>
      <c r="J3" s="186"/>
    </row>
    <row r="4" spans="1:10">
      <c r="A4" s="187"/>
      <c r="B4" s="188"/>
      <c r="C4" s="187"/>
      <c r="D4" s="189"/>
      <c r="E4" s="190"/>
      <c r="F4" s="190"/>
      <c r="G4" s="191"/>
      <c r="I4" s="186"/>
      <c r="J4" s="186"/>
    </row>
    <row r="5" spans="1:10" ht="93.6">
      <c r="A5" s="192">
        <v>1</v>
      </c>
      <c r="B5" s="193" t="s">
        <v>373</v>
      </c>
      <c r="C5" s="194"/>
      <c r="D5" s="195"/>
      <c r="E5" s="129"/>
      <c r="F5" s="129"/>
      <c r="G5" s="140"/>
      <c r="H5" s="186"/>
      <c r="I5" s="186"/>
      <c r="J5" s="186"/>
    </row>
    <row r="6" spans="1:10">
      <c r="A6" s="194" t="s">
        <v>374</v>
      </c>
      <c r="B6" s="196" t="s">
        <v>375</v>
      </c>
      <c r="C6" s="194" t="s">
        <v>376</v>
      </c>
      <c r="D6" s="197"/>
      <c r="E6" s="129"/>
      <c r="F6" s="129">
        <f t="shared" ref="F6:F13" si="0">E6*D6</f>
        <v>0</v>
      </c>
      <c r="G6" s="140"/>
      <c r="H6" s="186"/>
      <c r="I6" s="186"/>
      <c r="J6" s="186"/>
    </row>
    <row r="7" spans="1:10">
      <c r="A7" s="194" t="s">
        <v>377</v>
      </c>
      <c r="B7" s="196" t="s">
        <v>378</v>
      </c>
      <c r="C7" s="194" t="s">
        <v>376</v>
      </c>
      <c r="D7" s="197">
        <v>8</v>
      </c>
      <c r="E7" s="129"/>
      <c r="F7" s="129">
        <f t="shared" si="0"/>
        <v>0</v>
      </c>
      <c r="G7" s="140"/>
      <c r="H7" s="186"/>
      <c r="I7" s="186"/>
      <c r="J7" s="186"/>
    </row>
    <row r="8" spans="1:10">
      <c r="A8" s="194" t="s">
        <v>379</v>
      </c>
      <c r="B8" s="196" t="s">
        <v>380</v>
      </c>
      <c r="C8" s="194" t="s">
        <v>376</v>
      </c>
      <c r="D8" s="197"/>
      <c r="E8" s="129"/>
      <c r="F8" s="129">
        <f t="shared" si="0"/>
        <v>0</v>
      </c>
      <c r="G8" s="140"/>
      <c r="H8" s="186"/>
      <c r="I8" s="186"/>
      <c r="J8" s="186"/>
    </row>
    <row r="9" spans="1:10">
      <c r="A9" s="194" t="s">
        <v>381</v>
      </c>
      <c r="B9" s="196" t="s">
        <v>382</v>
      </c>
      <c r="C9" s="194" t="s">
        <v>376</v>
      </c>
      <c r="D9" s="197"/>
      <c r="E9" s="129"/>
      <c r="F9" s="129">
        <f t="shared" si="0"/>
        <v>0</v>
      </c>
      <c r="G9" s="140"/>
      <c r="H9" s="186"/>
      <c r="I9" s="186"/>
      <c r="J9" s="186"/>
    </row>
    <row r="10" spans="1:10" ht="31.2">
      <c r="A10" s="194" t="s">
        <v>383</v>
      </c>
      <c r="B10" s="196" t="s">
        <v>384</v>
      </c>
      <c r="C10" s="194" t="s">
        <v>376</v>
      </c>
      <c r="D10" s="197">
        <v>13</v>
      </c>
      <c r="E10" s="129"/>
      <c r="F10" s="129">
        <f t="shared" si="0"/>
        <v>0</v>
      </c>
      <c r="G10" s="140"/>
      <c r="H10" s="186"/>
      <c r="I10" s="186"/>
      <c r="J10" s="186"/>
    </row>
    <row r="11" spans="1:10">
      <c r="A11" s="194" t="s">
        <v>8</v>
      </c>
      <c r="B11" s="198" t="s">
        <v>385</v>
      </c>
      <c r="C11" s="199" t="s">
        <v>386</v>
      </c>
      <c r="D11" s="200">
        <v>4</v>
      </c>
      <c r="E11" s="129"/>
      <c r="F11" s="129">
        <f t="shared" si="0"/>
        <v>0</v>
      </c>
      <c r="G11" s="140"/>
      <c r="H11" s="186"/>
      <c r="I11" s="186"/>
      <c r="J11" s="186"/>
    </row>
    <row r="12" spans="1:10">
      <c r="A12" s="194"/>
      <c r="B12" s="196"/>
      <c r="C12" s="194"/>
      <c r="D12" s="197"/>
      <c r="E12" s="129"/>
      <c r="F12" s="129">
        <f t="shared" si="0"/>
        <v>0</v>
      </c>
      <c r="G12" s="140"/>
      <c r="H12" s="186"/>
      <c r="I12" s="186"/>
      <c r="J12" s="186"/>
    </row>
    <row r="13" spans="1:10">
      <c r="A13" s="192">
        <v>2</v>
      </c>
      <c r="B13" s="193" t="s">
        <v>387</v>
      </c>
      <c r="C13" s="194" t="s">
        <v>2</v>
      </c>
      <c r="D13" s="197"/>
      <c r="E13" s="129"/>
      <c r="F13" s="129">
        <f t="shared" si="0"/>
        <v>0</v>
      </c>
      <c r="G13" s="140"/>
      <c r="H13" s="186"/>
      <c r="I13" s="186"/>
      <c r="J13" s="186"/>
    </row>
    <row r="14" spans="1:10">
      <c r="A14" s="194"/>
      <c r="B14" s="196"/>
      <c r="C14" s="194"/>
      <c r="D14" s="197"/>
      <c r="E14" s="129"/>
      <c r="F14" s="129"/>
      <c r="G14" s="140"/>
      <c r="H14" s="186"/>
      <c r="I14" s="186"/>
      <c r="J14" s="186"/>
    </row>
    <row r="15" spans="1:10">
      <c r="A15" s="194"/>
      <c r="B15" s="193"/>
      <c r="C15" s="194"/>
      <c r="D15" s="197"/>
      <c r="E15" s="129"/>
      <c r="F15" s="129"/>
      <c r="G15" s="140"/>
      <c r="H15" s="186"/>
      <c r="I15" s="186"/>
      <c r="J15" s="186"/>
    </row>
    <row r="16" spans="1:10">
      <c r="A16" s="192">
        <v>3</v>
      </c>
      <c r="B16" s="193" t="s">
        <v>388</v>
      </c>
      <c r="C16" s="194"/>
      <c r="D16" s="197"/>
      <c r="E16" s="129"/>
      <c r="F16" s="129">
        <f>E16*D16</f>
        <v>0</v>
      </c>
      <c r="G16" s="140"/>
      <c r="H16" s="186"/>
      <c r="I16" s="186"/>
      <c r="J16" s="186"/>
    </row>
    <row r="17" spans="1:10">
      <c r="A17" s="194" t="s">
        <v>374</v>
      </c>
      <c r="B17" s="196" t="s">
        <v>389</v>
      </c>
      <c r="C17" s="194" t="s">
        <v>390</v>
      </c>
      <c r="D17" s="197"/>
      <c r="E17" s="129"/>
      <c r="F17" s="129">
        <f>E17*D17</f>
        <v>0</v>
      </c>
      <c r="G17" s="140"/>
      <c r="H17" s="186"/>
      <c r="I17" s="186"/>
      <c r="J17" s="186"/>
    </row>
    <row r="18" spans="1:10">
      <c r="A18" s="194" t="s">
        <v>377</v>
      </c>
      <c r="B18" s="196" t="s">
        <v>391</v>
      </c>
      <c r="C18" s="194" t="s">
        <v>390</v>
      </c>
      <c r="D18" s="197">
        <v>1</v>
      </c>
      <c r="E18" s="129"/>
      <c r="F18" s="129">
        <f>E18*D18</f>
        <v>0</v>
      </c>
      <c r="G18" s="140"/>
      <c r="H18" s="186"/>
      <c r="I18" s="186"/>
      <c r="J18" s="186"/>
    </row>
    <row r="19" spans="1:10">
      <c r="A19" s="194"/>
      <c r="B19" s="196"/>
      <c r="C19" s="194"/>
      <c r="D19" s="197"/>
      <c r="E19" s="129"/>
      <c r="F19" s="129"/>
      <c r="G19" s="140"/>
      <c r="H19" s="186"/>
      <c r="I19" s="186"/>
      <c r="J19" s="186"/>
    </row>
    <row r="20" spans="1:10">
      <c r="A20" s="192">
        <v>4</v>
      </c>
      <c r="B20" s="193" t="s">
        <v>392</v>
      </c>
      <c r="C20" s="194"/>
      <c r="D20" s="197"/>
      <c r="E20" s="129"/>
      <c r="F20" s="129"/>
      <c r="G20" s="140"/>
      <c r="H20" s="186"/>
      <c r="I20" s="186"/>
      <c r="J20" s="186"/>
    </row>
    <row r="21" spans="1:10">
      <c r="A21" s="194" t="s">
        <v>374</v>
      </c>
      <c r="B21" s="196" t="s">
        <v>393</v>
      </c>
      <c r="C21" s="194" t="s">
        <v>390</v>
      </c>
      <c r="D21" s="197">
        <v>1</v>
      </c>
      <c r="E21" s="129"/>
      <c r="F21" s="129">
        <f>E21*D21</f>
        <v>0</v>
      </c>
      <c r="G21" s="140"/>
      <c r="H21" s="186"/>
      <c r="I21" s="186"/>
      <c r="J21" s="186"/>
    </row>
    <row r="22" spans="1:10">
      <c r="A22" s="194"/>
      <c r="B22" s="196"/>
      <c r="C22" s="194"/>
      <c r="D22" s="197"/>
      <c r="E22" s="129"/>
      <c r="F22" s="129"/>
      <c r="G22" s="201"/>
      <c r="H22" s="186"/>
      <c r="I22" s="186"/>
      <c r="J22" s="186"/>
    </row>
    <row r="23" spans="1:10">
      <c r="A23" s="192">
        <v>5</v>
      </c>
      <c r="B23" s="202" t="s">
        <v>394</v>
      </c>
      <c r="C23" s="194"/>
      <c r="D23" s="203"/>
      <c r="E23" s="129"/>
      <c r="F23" s="204"/>
      <c r="G23" s="205"/>
      <c r="H23" s="186"/>
      <c r="I23" s="186"/>
      <c r="J23" s="186"/>
    </row>
    <row r="24" spans="1:10">
      <c r="A24" s="194" t="s">
        <v>374</v>
      </c>
      <c r="B24" s="206" t="s">
        <v>395</v>
      </c>
      <c r="C24" s="194" t="s">
        <v>390</v>
      </c>
      <c r="D24" s="197">
        <v>1</v>
      </c>
      <c r="E24" s="129"/>
      <c r="F24" s="204">
        <f>E24*D24</f>
        <v>0</v>
      </c>
      <c r="G24" s="207"/>
      <c r="H24" s="186"/>
      <c r="I24" s="186"/>
      <c r="J24" s="186"/>
    </row>
    <row r="25" spans="1:10">
      <c r="A25" s="194" t="s">
        <v>4</v>
      </c>
      <c r="B25" s="206" t="s">
        <v>396</v>
      </c>
      <c r="C25" s="194" t="s">
        <v>390</v>
      </c>
      <c r="D25" s="197">
        <v>1</v>
      </c>
      <c r="E25" s="129"/>
      <c r="F25" s="204">
        <f>E25*D25</f>
        <v>0</v>
      </c>
      <c r="G25" s="208" t="s">
        <v>397</v>
      </c>
      <c r="H25" s="186"/>
      <c r="I25" s="186"/>
      <c r="J25" s="186"/>
    </row>
    <row r="26" spans="1:10">
      <c r="A26" s="194" t="s">
        <v>5</v>
      </c>
      <c r="B26" s="206" t="s">
        <v>398</v>
      </c>
      <c r="C26" s="194" t="s">
        <v>390</v>
      </c>
      <c r="D26" s="197">
        <v>1</v>
      </c>
      <c r="E26" s="129"/>
      <c r="F26" s="204">
        <f>E26*D26</f>
        <v>0</v>
      </c>
      <c r="G26" s="208"/>
      <c r="H26" s="186"/>
      <c r="I26" s="186"/>
      <c r="J26" s="186"/>
    </row>
    <row r="27" spans="1:10">
      <c r="A27" s="194" t="s">
        <v>6</v>
      </c>
      <c r="B27" s="206" t="s">
        <v>399</v>
      </c>
      <c r="C27" s="194" t="s">
        <v>390</v>
      </c>
      <c r="D27" s="197">
        <v>1</v>
      </c>
      <c r="E27" s="129"/>
      <c r="F27" s="204">
        <f>E27*D27</f>
        <v>0</v>
      </c>
      <c r="G27" s="209"/>
      <c r="H27" s="186"/>
      <c r="I27" s="186"/>
      <c r="J27" s="186"/>
    </row>
    <row r="28" spans="1:10">
      <c r="A28" s="194"/>
      <c r="B28" s="206"/>
      <c r="C28" s="194"/>
      <c r="D28" s="197"/>
      <c r="E28" s="129"/>
      <c r="F28" s="129"/>
      <c r="G28" s="210"/>
      <c r="H28" s="186"/>
      <c r="I28" s="186"/>
      <c r="J28" s="186"/>
    </row>
    <row r="29" spans="1:10">
      <c r="A29" s="194"/>
      <c r="B29" s="196"/>
      <c r="C29" s="194"/>
      <c r="D29" s="197"/>
      <c r="E29" s="211"/>
      <c r="F29" s="129"/>
      <c r="G29" s="201"/>
      <c r="H29" s="186"/>
      <c r="I29" s="186"/>
      <c r="J29" s="186"/>
    </row>
    <row r="30" spans="1:10">
      <c r="A30" s="192">
        <v>9</v>
      </c>
      <c r="B30" s="212" t="s">
        <v>400</v>
      </c>
      <c r="C30" s="194" t="s">
        <v>390</v>
      </c>
      <c r="D30" s="197">
        <v>2</v>
      </c>
      <c r="E30" s="211"/>
      <c r="F30" s="204">
        <f>E30*D30</f>
        <v>0</v>
      </c>
      <c r="G30" s="213" t="s">
        <v>401</v>
      </c>
      <c r="H30" s="186"/>
      <c r="I30" s="186"/>
      <c r="J30" s="186"/>
    </row>
    <row r="31" spans="1:10">
      <c r="A31" s="194"/>
      <c r="B31" s="196"/>
      <c r="C31" s="194"/>
      <c r="D31" s="197"/>
      <c r="E31" s="211"/>
      <c r="F31" s="204"/>
      <c r="G31" s="214"/>
      <c r="H31" s="186"/>
      <c r="I31" s="186"/>
      <c r="J31" s="186"/>
    </row>
    <row r="32" spans="1:10">
      <c r="A32" s="192">
        <v>10</v>
      </c>
      <c r="B32" s="215" t="s">
        <v>402</v>
      </c>
      <c r="C32" s="216"/>
      <c r="D32" s="217"/>
      <c r="E32" s="218"/>
      <c r="F32" s="219"/>
      <c r="G32" s="214"/>
      <c r="H32" s="186"/>
      <c r="I32" s="186"/>
      <c r="J32" s="186"/>
    </row>
    <row r="33" spans="1:10">
      <c r="A33" s="194" t="s">
        <v>3</v>
      </c>
      <c r="B33" s="220" t="s">
        <v>393</v>
      </c>
      <c r="C33" s="221" t="s">
        <v>34</v>
      </c>
      <c r="D33" s="222">
        <v>83</v>
      </c>
      <c r="E33" s="223"/>
      <c r="F33" s="224" t="s">
        <v>403</v>
      </c>
      <c r="G33" s="214"/>
      <c r="H33" s="186"/>
      <c r="I33" s="186"/>
      <c r="J33" s="186"/>
    </row>
    <row r="34" spans="1:10">
      <c r="A34" s="194" t="s">
        <v>4</v>
      </c>
      <c r="B34" s="220" t="s">
        <v>404</v>
      </c>
      <c r="C34" s="221" t="s">
        <v>34</v>
      </c>
      <c r="D34" s="225">
        <v>11</v>
      </c>
      <c r="E34" s="223"/>
      <c r="F34" s="224" t="s">
        <v>403</v>
      </c>
      <c r="G34" s="214"/>
      <c r="H34" s="186"/>
      <c r="I34" s="186"/>
      <c r="J34" s="186"/>
    </row>
    <row r="35" spans="1:10">
      <c r="A35" s="194" t="s">
        <v>5</v>
      </c>
      <c r="B35" s="226" t="s">
        <v>405</v>
      </c>
      <c r="C35" s="227" t="s">
        <v>34</v>
      </c>
      <c r="D35" s="228">
        <v>6</v>
      </c>
      <c r="E35" s="223"/>
      <c r="F35" s="224" t="s">
        <v>403</v>
      </c>
      <c r="G35" s="214"/>
      <c r="H35" s="186"/>
      <c r="I35" s="186"/>
      <c r="J35" s="186"/>
    </row>
    <row r="36" spans="1:10">
      <c r="A36" s="194" t="s">
        <v>6</v>
      </c>
      <c r="B36" s="229" t="s">
        <v>406</v>
      </c>
      <c r="C36" s="230" t="s">
        <v>34</v>
      </c>
      <c r="D36" s="231">
        <v>9</v>
      </c>
      <c r="E36" s="223"/>
      <c r="F36" s="224" t="s">
        <v>403</v>
      </c>
      <c r="G36" s="214"/>
      <c r="H36" s="186"/>
      <c r="I36" s="186"/>
      <c r="J36" s="186"/>
    </row>
    <row r="37" spans="1:10">
      <c r="A37" s="194" t="s">
        <v>7</v>
      </c>
      <c r="B37" s="229" t="s">
        <v>389</v>
      </c>
      <c r="C37" s="230" t="s">
        <v>34</v>
      </c>
      <c r="D37" s="231">
        <v>15</v>
      </c>
      <c r="E37" s="223"/>
      <c r="F37" s="224" t="s">
        <v>403</v>
      </c>
      <c r="G37" s="214"/>
      <c r="H37" s="186"/>
      <c r="I37" s="186"/>
      <c r="J37" s="186"/>
    </row>
    <row r="38" spans="1:10">
      <c r="A38" s="194" t="s">
        <v>8</v>
      </c>
      <c r="B38" s="232" t="s">
        <v>391</v>
      </c>
      <c r="C38" s="233" t="s">
        <v>34</v>
      </c>
      <c r="D38" s="234">
        <v>6</v>
      </c>
      <c r="E38" s="235"/>
      <c r="F38" s="236" t="s">
        <v>403</v>
      </c>
      <c r="G38" s="214"/>
      <c r="H38" s="186"/>
      <c r="I38" s="186"/>
      <c r="J38" s="186"/>
    </row>
    <row r="39" spans="1:10">
      <c r="A39" s="237"/>
      <c r="B39" s="229"/>
      <c r="C39" s="238"/>
      <c r="D39" s="239"/>
      <c r="E39" s="223"/>
      <c r="F39" s="224"/>
      <c r="G39" s="214"/>
      <c r="H39" s="186"/>
      <c r="I39" s="186"/>
      <c r="J39" s="186"/>
    </row>
    <row r="40" spans="1:10">
      <c r="A40" s="240">
        <v>11</v>
      </c>
      <c r="B40" s="241" t="s">
        <v>407</v>
      </c>
      <c r="C40" s="242"/>
      <c r="D40" s="243"/>
      <c r="E40" s="223"/>
      <c r="F40" s="244"/>
      <c r="G40" s="214"/>
      <c r="H40" s="186"/>
      <c r="I40" s="186"/>
      <c r="J40" s="186"/>
    </row>
    <row r="41" spans="1:10">
      <c r="A41" s="237" t="s">
        <v>3</v>
      </c>
      <c r="B41" s="223" t="s">
        <v>408</v>
      </c>
      <c r="C41" s="242" t="s">
        <v>2</v>
      </c>
      <c r="D41" s="243">
        <v>5</v>
      </c>
      <c r="E41" s="245"/>
      <c r="F41" s="246"/>
      <c r="G41" s="214"/>
      <c r="H41" s="186"/>
      <c r="I41" s="186"/>
      <c r="J41" s="186"/>
    </row>
    <row r="42" spans="1:10">
      <c r="A42" s="237" t="s">
        <v>4</v>
      </c>
      <c r="B42" s="223" t="s">
        <v>409</v>
      </c>
      <c r="C42" s="242" t="s">
        <v>2</v>
      </c>
      <c r="D42" s="243">
        <v>2</v>
      </c>
      <c r="E42" s="245"/>
      <c r="F42" s="246"/>
      <c r="G42" s="214"/>
      <c r="H42" s="186"/>
      <c r="I42" s="186"/>
      <c r="J42" s="186"/>
    </row>
    <row r="43" spans="1:10">
      <c r="A43" s="237" t="s">
        <v>5</v>
      </c>
      <c r="B43" s="223" t="s">
        <v>410</v>
      </c>
      <c r="C43" s="242" t="s">
        <v>2</v>
      </c>
      <c r="D43" s="243">
        <v>1</v>
      </c>
      <c r="E43" s="245"/>
      <c r="F43" s="246"/>
      <c r="G43" s="214"/>
      <c r="H43" s="186"/>
      <c r="I43" s="186"/>
      <c r="J43" s="186"/>
    </row>
    <row r="44" spans="1:10">
      <c r="A44" s="237" t="s">
        <v>6</v>
      </c>
      <c r="B44" s="223" t="s">
        <v>411</v>
      </c>
      <c r="C44" s="242" t="s">
        <v>2</v>
      </c>
      <c r="D44" s="243">
        <v>2</v>
      </c>
      <c r="E44" s="245"/>
      <c r="F44" s="246"/>
      <c r="G44" s="214"/>
      <c r="H44" s="186"/>
      <c r="I44" s="186"/>
      <c r="J44" s="186"/>
    </row>
    <row r="45" spans="1:10">
      <c r="A45" s="237"/>
      <c r="B45" s="223"/>
      <c r="C45" s="242"/>
      <c r="D45" s="243"/>
      <c r="E45" s="245"/>
      <c r="F45" s="246"/>
      <c r="G45" s="214"/>
      <c r="H45" s="186"/>
      <c r="I45" s="186"/>
      <c r="J45" s="186"/>
    </row>
    <row r="46" spans="1:10">
      <c r="A46" s="237" t="s">
        <v>7</v>
      </c>
      <c r="B46" s="223" t="s">
        <v>412</v>
      </c>
      <c r="C46" s="242" t="s">
        <v>2</v>
      </c>
      <c r="D46" s="243">
        <v>1</v>
      </c>
      <c r="E46" s="245"/>
      <c r="F46" s="246"/>
      <c r="G46" s="214"/>
      <c r="H46" s="186"/>
      <c r="I46" s="186"/>
      <c r="J46" s="186"/>
    </row>
    <row r="47" spans="1:10">
      <c r="A47" s="237"/>
      <c r="B47" s="223"/>
      <c r="C47" s="242"/>
      <c r="D47" s="243"/>
      <c r="E47" s="245"/>
      <c r="F47" s="247"/>
      <c r="G47" s="214"/>
      <c r="H47" s="186"/>
      <c r="I47" s="186"/>
      <c r="J47" s="186"/>
    </row>
    <row r="48" spans="1:10">
      <c r="A48" s="237" t="s">
        <v>8</v>
      </c>
      <c r="B48" s="223" t="s">
        <v>413</v>
      </c>
      <c r="C48" s="242" t="s">
        <v>2</v>
      </c>
      <c r="D48" s="243">
        <v>1</v>
      </c>
      <c r="E48" s="245"/>
      <c r="F48" s="247"/>
      <c r="G48" s="214"/>
      <c r="H48" s="186"/>
      <c r="I48" s="186"/>
      <c r="J48" s="186"/>
    </row>
    <row r="49" spans="1:10">
      <c r="A49" s="237"/>
      <c r="B49" s="248"/>
      <c r="C49" s="249"/>
      <c r="D49" s="250"/>
      <c r="E49" s="245"/>
      <c r="F49" s="247"/>
      <c r="G49" s="214"/>
      <c r="H49" s="186"/>
      <c r="I49" s="186"/>
      <c r="J49" s="186"/>
    </row>
    <row r="50" spans="1:10">
      <c r="A50" s="240">
        <v>12</v>
      </c>
      <c r="B50" s="241" t="s">
        <v>414</v>
      </c>
      <c r="C50" s="249"/>
      <c r="D50" s="250"/>
      <c r="E50" s="245"/>
      <c r="F50" s="247"/>
      <c r="G50" s="214"/>
      <c r="H50" s="186"/>
      <c r="I50" s="186"/>
      <c r="J50" s="186"/>
    </row>
    <row r="51" spans="1:10">
      <c r="A51" s="237" t="s">
        <v>3</v>
      </c>
      <c r="B51" s="251" t="s">
        <v>415</v>
      </c>
      <c r="C51" s="252" t="s">
        <v>2</v>
      </c>
      <c r="D51" s="243">
        <v>2</v>
      </c>
      <c r="E51" s="245"/>
      <c r="F51" s="247"/>
      <c r="G51" s="214"/>
      <c r="H51" s="186"/>
      <c r="I51" s="186"/>
      <c r="J51" s="186"/>
    </row>
    <row r="52" spans="1:10">
      <c r="A52" s="237" t="s">
        <v>4</v>
      </c>
      <c r="B52" s="223" t="s">
        <v>416</v>
      </c>
      <c r="C52" s="252" t="s">
        <v>2</v>
      </c>
      <c r="D52" s="243">
        <v>2</v>
      </c>
      <c r="E52" s="245"/>
      <c r="F52" s="247"/>
      <c r="G52" s="214"/>
      <c r="H52" s="186"/>
      <c r="I52" s="186"/>
      <c r="J52" s="186"/>
    </row>
    <row r="53" spans="1:10">
      <c r="A53" s="237" t="s">
        <v>5</v>
      </c>
      <c r="B53" s="223" t="s">
        <v>417</v>
      </c>
      <c r="C53" s="252" t="s">
        <v>2</v>
      </c>
      <c r="D53" s="243">
        <v>2</v>
      </c>
      <c r="E53" s="245"/>
      <c r="F53" s="247"/>
      <c r="G53" s="214"/>
      <c r="H53" s="186"/>
      <c r="I53" s="186"/>
      <c r="J53" s="186"/>
    </row>
    <row r="54" spans="1:10">
      <c r="A54" s="237" t="s">
        <v>6</v>
      </c>
      <c r="B54" s="223" t="s">
        <v>418</v>
      </c>
      <c r="C54" s="252" t="s">
        <v>2</v>
      </c>
      <c r="D54" s="243">
        <v>2</v>
      </c>
      <c r="E54" s="245"/>
      <c r="F54" s="247"/>
      <c r="G54" s="214"/>
      <c r="H54" s="186"/>
      <c r="I54" s="186"/>
      <c r="J54" s="186"/>
    </row>
    <row r="55" spans="1:10">
      <c r="A55" s="237" t="s">
        <v>7</v>
      </c>
      <c r="B55" s="223" t="s">
        <v>419</v>
      </c>
      <c r="C55" s="252" t="s">
        <v>2</v>
      </c>
      <c r="D55" s="243">
        <v>13</v>
      </c>
      <c r="E55" s="245"/>
      <c r="F55" s="247"/>
      <c r="G55" s="214"/>
      <c r="H55" s="186"/>
      <c r="I55" s="186"/>
      <c r="J55" s="186"/>
    </row>
    <row r="56" spans="1:10">
      <c r="A56" s="237" t="s">
        <v>8</v>
      </c>
      <c r="B56" s="223" t="s">
        <v>420</v>
      </c>
      <c r="C56" s="253" t="s">
        <v>34</v>
      </c>
      <c r="D56" s="254" t="s">
        <v>403</v>
      </c>
      <c r="E56" s="245"/>
      <c r="F56" s="247"/>
      <c r="G56" s="214"/>
      <c r="H56" s="186"/>
      <c r="I56" s="186"/>
      <c r="J56" s="186"/>
    </row>
    <row r="57" spans="1:10">
      <c r="A57" s="237" t="s">
        <v>9</v>
      </c>
      <c r="B57" s="223" t="s">
        <v>421</v>
      </c>
      <c r="C57" s="253" t="s">
        <v>34</v>
      </c>
      <c r="D57" s="243" t="s">
        <v>403</v>
      </c>
      <c r="E57" s="245"/>
      <c r="F57" s="247"/>
      <c r="G57" s="214"/>
      <c r="H57" s="186"/>
      <c r="I57" s="186"/>
      <c r="J57" s="186"/>
    </row>
    <row r="58" spans="1:10">
      <c r="A58" s="237" t="s">
        <v>10</v>
      </c>
      <c r="B58" s="223" t="s">
        <v>422</v>
      </c>
      <c r="C58" s="253" t="s">
        <v>34</v>
      </c>
      <c r="D58" s="243" t="s">
        <v>403</v>
      </c>
      <c r="E58" s="245"/>
      <c r="F58" s="247"/>
      <c r="G58" s="214"/>
      <c r="H58" s="186"/>
      <c r="I58" s="186"/>
      <c r="J58" s="186"/>
    </row>
    <row r="59" spans="1:10">
      <c r="A59" s="255"/>
      <c r="B59" s="198"/>
      <c r="C59" s="249"/>
      <c r="D59" s="256"/>
      <c r="E59" s="257"/>
      <c r="F59" s="257"/>
      <c r="G59" s="258"/>
      <c r="H59" s="186"/>
      <c r="I59" s="186"/>
      <c r="J59" s="186"/>
    </row>
    <row r="60" spans="1:10" ht="15.75" customHeight="1">
      <c r="A60" s="374" t="s">
        <v>423</v>
      </c>
      <c r="B60" s="375"/>
      <c r="C60" s="375"/>
      <c r="D60" s="375"/>
      <c r="E60" s="375"/>
      <c r="F60" s="259">
        <f>SUM(F6:F30)</f>
        <v>0</v>
      </c>
      <c r="G60" s="259"/>
    </row>
  </sheetData>
  <sheetProtection selectLockedCells="1" selectUnlockedCells="1"/>
  <mergeCells count="3">
    <mergeCell ref="A1:G1"/>
    <mergeCell ref="A2:B2"/>
    <mergeCell ref="A60:E60"/>
  </mergeCells>
  <pageMargins left="0.7" right="0.7" top="1.9312499999999999" bottom="1.9312499999999999"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4"/>
  <sheetViews>
    <sheetView showZeros="0" zoomScale="85" zoomScaleNormal="85" workbookViewId="0">
      <pane xSplit="1" ySplit="2" topLeftCell="B207" activePane="bottomRight" state="frozen"/>
      <selection pane="topRight" activeCell="B1" sqref="B1"/>
      <selection pane="bottomLeft" activeCell="A4" sqref="A4"/>
      <selection pane="bottomRight" activeCell="B159" sqref="B159"/>
    </sheetView>
  </sheetViews>
  <sheetFormatPr defaultColWidth="9.109375" defaultRowHeight="15.6"/>
  <cols>
    <col min="1" max="1" width="9.109375" style="3"/>
    <col min="2" max="2" width="90.88671875" style="39" customWidth="1"/>
    <col min="3" max="3" width="7.44140625" style="3" customWidth="1"/>
    <col min="4" max="4" width="10.33203125" style="3" customWidth="1"/>
    <col min="5" max="5" width="9.109375" style="40"/>
    <col min="6" max="6" width="13.44140625" style="79" bestFit="1" customWidth="1"/>
    <col min="7" max="7" width="20.44140625" style="3" customWidth="1"/>
    <col min="8" max="16384" width="9.109375" style="3"/>
  </cols>
  <sheetData>
    <row r="1" spans="1:10" ht="25.95" customHeight="1">
      <c r="A1" s="376" t="s">
        <v>16</v>
      </c>
      <c r="B1" s="377"/>
      <c r="C1" s="377"/>
      <c r="D1" s="377"/>
      <c r="E1" s="377"/>
      <c r="F1" s="377"/>
      <c r="G1" s="377"/>
    </row>
    <row r="2" spans="1:10" s="8" customFormat="1" ht="24.6" customHeight="1">
      <c r="A2" s="4" t="s">
        <v>0</v>
      </c>
      <c r="B2" s="4" t="s">
        <v>17</v>
      </c>
      <c r="C2" s="4" t="s">
        <v>1</v>
      </c>
      <c r="D2" s="4" t="s">
        <v>201</v>
      </c>
      <c r="E2" s="4" t="s">
        <v>199</v>
      </c>
      <c r="F2" s="73" t="s">
        <v>200</v>
      </c>
      <c r="G2" s="6" t="s">
        <v>18</v>
      </c>
      <c r="H2" s="7"/>
      <c r="I2" s="7"/>
      <c r="J2" s="7"/>
    </row>
    <row r="3" spans="1:10">
      <c r="A3" s="9"/>
      <c r="B3" s="9"/>
      <c r="C3" s="9"/>
      <c r="D3" s="9"/>
      <c r="E3" s="9"/>
      <c r="F3" s="74"/>
      <c r="G3" s="10"/>
      <c r="H3" s="11"/>
      <c r="I3" s="11"/>
      <c r="J3" s="11"/>
    </row>
    <row r="4" spans="1:10" ht="18.600000000000001" customHeight="1">
      <c r="A4" s="12">
        <v>1</v>
      </c>
      <c r="B4" s="13" t="s">
        <v>19</v>
      </c>
      <c r="C4" s="12"/>
      <c r="D4" s="12"/>
      <c r="E4" s="12"/>
      <c r="F4" s="75"/>
      <c r="G4" s="14"/>
      <c r="H4" s="11"/>
      <c r="I4" s="11"/>
      <c r="J4" s="11"/>
    </row>
    <row r="5" spans="1:10">
      <c r="A5" s="15"/>
      <c r="B5" s="9"/>
      <c r="C5" s="15"/>
      <c r="D5" s="15"/>
      <c r="E5" s="15"/>
      <c r="F5" s="74"/>
      <c r="G5" s="16"/>
      <c r="H5" s="11"/>
      <c r="I5" s="11"/>
      <c r="J5" s="11"/>
    </row>
    <row r="6" spans="1:10" s="8" customFormat="1" ht="78">
      <c r="A6" s="17">
        <v>1.01</v>
      </c>
      <c r="B6" s="9" t="s">
        <v>20</v>
      </c>
      <c r="C6" s="17"/>
      <c r="D6" s="17"/>
      <c r="E6" s="17"/>
      <c r="F6" s="76"/>
      <c r="G6" s="19"/>
      <c r="H6" s="7"/>
      <c r="I6" s="7"/>
      <c r="J6" s="7"/>
    </row>
    <row r="7" spans="1:10">
      <c r="A7" s="15" t="s">
        <v>3</v>
      </c>
      <c r="B7" s="9" t="s">
        <v>161</v>
      </c>
      <c r="C7" s="15" t="s">
        <v>21</v>
      </c>
      <c r="D7" s="15"/>
      <c r="E7" s="15"/>
      <c r="F7" s="74">
        <f t="shared" ref="F7:F39" si="0">E7*D7</f>
        <v>0</v>
      </c>
      <c r="G7" s="16"/>
      <c r="H7" s="11"/>
      <c r="I7" s="11"/>
      <c r="J7" s="11"/>
    </row>
    <row r="8" spans="1:10">
      <c r="A8" s="15" t="s">
        <v>5</v>
      </c>
      <c r="B8" s="9" t="s">
        <v>162</v>
      </c>
      <c r="C8" s="15" t="s">
        <v>21</v>
      </c>
      <c r="D8" s="15"/>
      <c r="E8" s="15"/>
      <c r="F8" s="74">
        <f t="shared" si="0"/>
        <v>0</v>
      </c>
      <c r="G8" s="16"/>
      <c r="H8" s="11"/>
      <c r="I8" s="11"/>
      <c r="J8" s="11"/>
    </row>
    <row r="9" spans="1:10">
      <c r="A9" s="15" t="s">
        <v>6</v>
      </c>
      <c r="B9" s="9" t="s">
        <v>163</v>
      </c>
      <c r="C9" s="15" t="s">
        <v>21</v>
      </c>
      <c r="D9" s="15"/>
      <c r="E9" s="15"/>
      <c r="F9" s="74">
        <f t="shared" si="0"/>
        <v>0</v>
      </c>
      <c r="G9" s="16"/>
      <c r="H9" s="11"/>
      <c r="I9" s="11"/>
      <c r="J9" s="11"/>
    </row>
    <row r="10" spans="1:10">
      <c r="A10" s="15"/>
      <c r="B10" s="9"/>
      <c r="C10" s="15"/>
      <c r="D10" s="15"/>
      <c r="E10" s="15"/>
      <c r="F10" s="74">
        <f t="shared" si="0"/>
        <v>0</v>
      </c>
      <c r="G10" s="16"/>
      <c r="H10" s="11"/>
      <c r="I10" s="11"/>
      <c r="J10" s="11"/>
    </row>
    <row r="11" spans="1:10">
      <c r="A11" s="17">
        <v>2</v>
      </c>
      <c r="B11" s="18" t="s">
        <v>22</v>
      </c>
      <c r="C11" s="17"/>
      <c r="D11" s="17"/>
      <c r="E11" s="17"/>
      <c r="F11" s="74">
        <f t="shared" si="0"/>
        <v>0</v>
      </c>
      <c r="G11" s="19"/>
      <c r="H11" s="11"/>
      <c r="I11" s="11"/>
      <c r="J11" s="11"/>
    </row>
    <row r="12" spans="1:10" s="8" customFormat="1">
      <c r="A12" s="17">
        <v>2.0099999999999998</v>
      </c>
      <c r="B12" s="18" t="s">
        <v>23</v>
      </c>
      <c r="C12" s="17"/>
      <c r="D12" s="17"/>
      <c r="E12" s="17"/>
      <c r="F12" s="74">
        <f t="shared" si="0"/>
        <v>0</v>
      </c>
      <c r="G12" s="19"/>
      <c r="H12" s="7"/>
      <c r="I12" s="7"/>
      <c r="J12" s="7"/>
    </row>
    <row r="13" spans="1:10" ht="22.2" customHeight="1">
      <c r="A13" s="15" t="s">
        <v>3</v>
      </c>
      <c r="B13" s="9" t="s">
        <v>24</v>
      </c>
      <c r="C13" s="15" t="s">
        <v>2</v>
      </c>
      <c r="D13" s="15">
        <v>2</v>
      </c>
      <c r="E13" s="15">
        <v>0</v>
      </c>
      <c r="F13" s="74">
        <f t="shared" si="0"/>
        <v>0</v>
      </c>
      <c r="G13" s="16"/>
      <c r="H13" s="11"/>
      <c r="I13" s="11"/>
      <c r="J13" s="11"/>
    </row>
    <row r="14" spans="1:10" ht="20.399999999999999" customHeight="1">
      <c r="A14" s="15" t="s">
        <v>4</v>
      </c>
      <c r="B14" s="9" t="s">
        <v>25</v>
      </c>
      <c r="C14" s="15" t="s">
        <v>2</v>
      </c>
      <c r="D14" s="15">
        <v>3</v>
      </c>
      <c r="E14" s="15">
        <v>0</v>
      </c>
      <c r="F14" s="74">
        <f t="shared" si="0"/>
        <v>0</v>
      </c>
      <c r="G14" s="16"/>
      <c r="H14" s="11"/>
      <c r="I14" s="11"/>
      <c r="J14" s="11"/>
    </row>
    <row r="15" spans="1:10">
      <c r="A15" s="15"/>
      <c r="B15" s="9"/>
      <c r="C15" s="15"/>
      <c r="D15" s="15"/>
      <c r="E15" s="15"/>
      <c r="F15" s="74">
        <f t="shared" si="0"/>
        <v>0</v>
      </c>
      <c r="G15" s="16"/>
      <c r="H15" s="11"/>
      <c r="I15" s="11"/>
      <c r="J15" s="11"/>
    </row>
    <row r="16" spans="1:10" s="8" customFormat="1">
      <c r="A16" s="17">
        <v>2.02</v>
      </c>
      <c r="B16" s="18" t="s">
        <v>164</v>
      </c>
      <c r="C16" s="17"/>
      <c r="D16" s="17"/>
      <c r="E16" s="17"/>
      <c r="F16" s="74">
        <f t="shared" si="0"/>
        <v>0</v>
      </c>
      <c r="G16" s="19"/>
      <c r="H16" s="7"/>
      <c r="I16" s="7"/>
      <c r="J16" s="7"/>
    </row>
    <row r="17" spans="1:10">
      <c r="A17" s="15" t="s">
        <v>3</v>
      </c>
      <c r="B17" s="9" t="s">
        <v>26</v>
      </c>
      <c r="C17" s="15" t="s">
        <v>2</v>
      </c>
      <c r="D17" s="15"/>
      <c r="E17" s="15">
        <v>0</v>
      </c>
      <c r="F17" s="74">
        <f t="shared" si="0"/>
        <v>0</v>
      </c>
      <c r="G17" s="16"/>
      <c r="H17" s="11"/>
      <c r="I17" s="11"/>
      <c r="J17" s="11"/>
    </row>
    <row r="18" spans="1:10">
      <c r="A18" s="15" t="s">
        <v>4</v>
      </c>
      <c r="B18" s="9" t="s">
        <v>24</v>
      </c>
      <c r="C18" s="15" t="s">
        <v>2</v>
      </c>
      <c r="D18" s="15">
        <v>0</v>
      </c>
      <c r="E18" s="15">
        <v>0</v>
      </c>
      <c r="F18" s="74">
        <f t="shared" si="0"/>
        <v>0</v>
      </c>
      <c r="G18" s="16"/>
      <c r="H18" s="11"/>
      <c r="I18" s="11"/>
      <c r="J18" s="11"/>
    </row>
    <row r="19" spans="1:10">
      <c r="A19" s="15" t="s">
        <v>5</v>
      </c>
      <c r="B19" s="9" t="s">
        <v>25</v>
      </c>
      <c r="C19" s="15" t="s">
        <v>2</v>
      </c>
      <c r="D19" s="15">
        <v>1</v>
      </c>
      <c r="E19" s="15">
        <v>0</v>
      </c>
      <c r="F19" s="74">
        <f t="shared" si="0"/>
        <v>0</v>
      </c>
      <c r="G19" s="16"/>
      <c r="H19" s="11"/>
      <c r="I19" s="11"/>
      <c r="J19" s="11"/>
    </row>
    <row r="20" spans="1:10">
      <c r="A20" s="15"/>
      <c r="B20" s="18"/>
      <c r="C20" s="15"/>
      <c r="D20" s="15"/>
      <c r="E20" s="15"/>
      <c r="F20" s="74">
        <f t="shared" si="0"/>
        <v>0</v>
      </c>
      <c r="G20" s="16"/>
      <c r="H20" s="11"/>
      <c r="I20" s="11"/>
      <c r="J20" s="11"/>
    </row>
    <row r="21" spans="1:10" ht="31.2">
      <c r="A21" s="12">
        <v>3</v>
      </c>
      <c r="B21" s="13" t="s">
        <v>165</v>
      </c>
      <c r="C21" s="12"/>
      <c r="D21" s="12"/>
      <c r="E21" s="12"/>
      <c r="F21" s="74">
        <f t="shared" si="0"/>
        <v>0</v>
      </c>
      <c r="G21" s="14"/>
      <c r="H21" s="11"/>
      <c r="I21" s="11"/>
      <c r="J21" s="11"/>
    </row>
    <row r="22" spans="1:10">
      <c r="A22" s="15"/>
      <c r="B22" s="18"/>
      <c r="C22" s="15"/>
      <c r="D22" s="15"/>
      <c r="E22" s="15"/>
      <c r="F22" s="74">
        <f t="shared" si="0"/>
        <v>0</v>
      </c>
      <c r="G22" s="16"/>
      <c r="H22" s="11"/>
      <c r="I22" s="11"/>
      <c r="J22" s="11"/>
    </row>
    <row r="23" spans="1:10">
      <c r="A23" s="15">
        <v>3.01</v>
      </c>
      <c r="B23" s="9" t="s">
        <v>27</v>
      </c>
      <c r="C23" s="15" t="s">
        <v>28</v>
      </c>
      <c r="D23" s="15">
        <v>3</v>
      </c>
      <c r="E23" s="15">
        <v>0</v>
      </c>
      <c r="F23" s="74">
        <f t="shared" si="0"/>
        <v>0</v>
      </c>
      <c r="G23" s="16"/>
      <c r="H23" s="11"/>
      <c r="I23" s="11"/>
      <c r="J23" s="11"/>
    </row>
    <row r="24" spans="1:10">
      <c r="A24" s="15">
        <v>3.02</v>
      </c>
      <c r="B24" s="9" t="s">
        <v>29</v>
      </c>
      <c r="C24" s="15" t="s">
        <v>2</v>
      </c>
      <c r="D24" s="88">
        <v>2</v>
      </c>
      <c r="E24" s="15">
        <v>0</v>
      </c>
      <c r="F24" s="74">
        <f t="shared" si="0"/>
        <v>0</v>
      </c>
      <c r="G24" s="16"/>
      <c r="H24" s="11"/>
      <c r="I24" s="11"/>
      <c r="J24" s="11"/>
    </row>
    <row r="25" spans="1:10">
      <c r="A25" s="15">
        <v>3.03</v>
      </c>
      <c r="B25" s="9" t="s">
        <v>30</v>
      </c>
      <c r="C25" s="15" t="s">
        <v>2</v>
      </c>
      <c r="D25" s="88">
        <v>2</v>
      </c>
      <c r="E25" s="15">
        <v>0</v>
      </c>
      <c r="F25" s="74">
        <f t="shared" si="0"/>
        <v>0</v>
      </c>
      <c r="G25" s="16"/>
      <c r="H25" s="11"/>
      <c r="I25" s="11"/>
      <c r="J25" s="11"/>
    </row>
    <row r="26" spans="1:10">
      <c r="A26" s="15">
        <v>3.04</v>
      </c>
      <c r="B26" s="9" t="s">
        <v>166</v>
      </c>
      <c r="C26" s="15" t="s">
        <v>2</v>
      </c>
      <c r="D26" s="88">
        <v>30</v>
      </c>
      <c r="E26" s="15">
        <v>0</v>
      </c>
      <c r="F26" s="74">
        <f t="shared" si="0"/>
        <v>0</v>
      </c>
      <c r="G26" s="16"/>
      <c r="H26" s="11"/>
      <c r="I26" s="11"/>
      <c r="J26" s="11"/>
    </row>
    <row r="27" spans="1:10">
      <c r="A27" s="15"/>
      <c r="B27" s="18"/>
      <c r="C27" s="15"/>
      <c r="D27" s="15"/>
      <c r="E27" s="15"/>
      <c r="F27" s="74">
        <f t="shared" si="0"/>
        <v>0</v>
      </c>
      <c r="G27" s="16"/>
      <c r="H27" s="11"/>
      <c r="I27" s="11"/>
      <c r="J27" s="11"/>
    </row>
    <row r="28" spans="1:10">
      <c r="A28" s="12">
        <v>4</v>
      </c>
      <c r="B28" s="21" t="s">
        <v>31</v>
      </c>
      <c r="C28" s="21"/>
      <c r="D28" s="21"/>
      <c r="E28" s="21"/>
      <c r="F28" s="74">
        <f t="shared" si="0"/>
        <v>0</v>
      </c>
      <c r="G28" s="22"/>
      <c r="H28" s="11"/>
      <c r="I28" s="11"/>
      <c r="J28" s="11"/>
    </row>
    <row r="29" spans="1:10">
      <c r="A29" s="15"/>
      <c r="B29" s="18"/>
      <c r="C29" s="15"/>
      <c r="D29" s="15"/>
      <c r="E29" s="15"/>
      <c r="F29" s="74">
        <f t="shared" si="0"/>
        <v>0</v>
      </c>
      <c r="G29" s="16"/>
      <c r="H29" s="11"/>
      <c r="I29" s="11"/>
      <c r="J29" s="11"/>
    </row>
    <row r="30" spans="1:10" ht="62.4">
      <c r="A30" s="15">
        <v>4.01</v>
      </c>
      <c r="B30" s="9" t="s">
        <v>32</v>
      </c>
      <c r="C30" s="17"/>
      <c r="D30" s="17"/>
      <c r="E30" s="17"/>
      <c r="F30" s="74">
        <f t="shared" si="0"/>
        <v>0</v>
      </c>
      <c r="G30" s="19"/>
      <c r="H30" s="11"/>
      <c r="I30" s="11"/>
      <c r="J30" s="11"/>
    </row>
    <row r="31" spans="1:10">
      <c r="A31" s="15" t="s">
        <v>3</v>
      </c>
      <c r="B31" s="9" t="s">
        <v>33</v>
      </c>
      <c r="C31" s="15" t="s">
        <v>34</v>
      </c>
      <c r="D31" s="15"/>
      <c r="E31" s="15">
        <v>0</v>
      </c>
      <c r="F31" s="74">
        <f t="shared" si="0"/>
        <v>0</v>
      </c>
      <c r="G31" s="16"/>
      <c r="H31" s="11"/>
      <c r="I31" s="11"/>
      <c r="J31" s="11"/>
    </row>
    <row r="32" spans="1:10">
      <c r="A32" s="15" t="s">
        <v>4</v>
      </c>
      <c r="B32" s="9" t="s">
        <v>35</v>
      </c>
      <c r="C32" s="15" t="s">
        <v>34</v>
      </c>
      <c r="D32" s="15">
        <v>100</v>
      </c>
      <c r="E32" s="15">
        <v>0</v>
      </c>
      <c r="F32" s="74">
        <f t="shared" si="0"/>
        <v>0</v>
      </c>
      <c r="G32" s="16"/>
      <c r="H32" s="11"/>
      <c r="I32" s="11"/>
      <c r="J32" s="11"/>
    </row>
    <row r="33" spans="1:10">
      <c r="A33" s="15" t="s">
        <v>5</v>
      </c>
      <c r="B33" s="9" t="s">
        <v>36</v>
      </c>
      <c r="C33" s="15" t="s">
        <v>34</v>
      </c>
      <c r="D33" s="15">
        <v>80</v>
      </c>
      <c r="E33" s="15">
        <v>0</v>
      </c>
      <c r="F33" s="74">
        <f t="shared" si="0"/>
        <v>0</v>
      </c>
      <c r="G33" s="16"/>
      <c r="H33" s="11"/>
      <c r="I33" s="11"/>
      <c r="J33" s="11"/>
    </row>
    <row r="34" spans="1:10">
      <c r="A34" s="15" t="s">
        <v>6</v>
      </c>
      <c r="B34" s="9" t="s">
        <v>37</v>
      </c>
      <c r="C34" s="15" t="s">
        <v>34</v>
      </c>
      <c r="D34" s="15">
        <v>40</v>
      </c>
      <c r="E34" s="15">
        <v>0</v>
      </c>
      <c r="F34" s="74">
        <f t="shared" si="0"/>
        <v>0</v>
      </c>
      <c r="G34" s="16"/>
      <c r="H34" s="11"/>
      <c r="I34" s="11"/>
      <c r="J34" s="11"/>
    </row>
    <row r="35" spans="1:10">
      <c r="A35" s="15" t="s">
        <v>7</v>
      </c>
      <c r="B35" s="9" t="s">
        <v>206</v>
      </c>
      <c r="C35" s="15" t="s">
        <v>34</v>
      </c>
      <c r="D35" s="15">
        <v>35</v>
      </c>
      <c r="E35" s="15"/>
      <c r="F35" s="74"/>
      <c r="G35" s="16"/>
      <c r="H35" s="11"/>
      <c r="I35" s="11"/>
      <c r="J35" s="11"/>
    </row>
    <row r="36" spans="1:10">
      <c r="A36" s="15" t="s">
        <v>8</v>
      </c>
      <c r="B36" s="9" t="s">
        <v>38</v>
      </c>
      <c r="C36" s="15" t="s">
        <v>34</v>
      </c>
      <c r="D36" s="15"/>
      <c r="E36" s="15">
        <v>0</v>
      </c>
      <c r="F36" s="74">
        <f t="shared" si="0"/>
        <v>0</v>
      </c>
      <c r="G36" s="16"/>
      <c r="H36" s="11"/>
      <c r="I36" s="11"/>
      <c r="J36" s="11"/>
    </row>
    <row r="37" spans="1:10">
      <c r="A37" s="15" t="s">
        <v>9</v>
      </c>
      <c r="B37" s="9" t="s">
        <v>39</v>
      </c>
      <c r="C37" s="15" t="s">
        <v>34</v>
      </c>
      <c r="D37" s="15"/>
      <c r="E37" s="15">
        <v>0</v>
      </c>
      <c r="F37" s="74">
        <f t="shared" si="0"/>
        <v>0</v>
      </c>
      <c r="G37" s="16"/>
      <c r="H37" s="11"/>
      <c r="I37" s="11"/>
      <c r="J37" s="11"/>
    </row>
    <row r="38" spans="1:10">
      <c r="A38" s="15" t="s">
        <v>10</v>
      </c>
      <c r="B38" s="9" t="s">
        <v>40</v>
      </c>
      <c r="C38" s="15" t="s">
        <v>34</v>
      </c>
      <c r="D38" s="15"/>
      <c r="E38" s="15">
        <v>0</v>
      </c>
      <c r="F38" s="74">
        <f t="shared" si="0"/>
        <v>0</v>
      </c>
      <c r="G38" s="16"/>
      <c r="H38" s="11"/>
      <c r="I38" s="11"/>
      <c r="J38" s="11"/>
    </row>
    <row r="39" spans="1:10">
      <c r="A39" s="15" t="s">
        <v>11</v>
      </c>
      <c r="B39" s="9" t="s">
        <v>41</v>
      </c>
      <c r="C39" s="15" t="s">
        <v>34</v>
      </c>
      <c r="D39" s="15"/>
      <c r="E39" s="15">
        <v>0</v>
      </c>
      <c r="F39" s="74">
        <f t="shared" si="0"/>
        <v>0</v>
      </c>
      <c r="G39" s="16"/>
      <c r="H39" s="11"/>
      <c r="I39" s="11"/>
      <c r="J39" s="11"/>
    </row>
    <row r="40" spans="1:10">
      <c r="A40" s="15" t="s">
        <v>12</v>
      </c>
      <c r="B40" s="9" t="s">
        <v>43</v>
      </c>
      <c r="C40" s="15" t="s">
        <v>34</v>
      </c>
      <c r="D40" s="15">
        <v>100</v>
      </c>
      <c r="E40" s="15">
        <v>0</v>
      </c>
      <c r="F40" s="74">
        <f t="shared" ref="F40:F74" si="1">E40*D40</f>
        <v>0</v>
      </c>
      <c r="G40" s="16"/>
      <c r="H40" s="11"/>
      <c r="I40" s="11"/>
      <c r="J40" s="11"/>
    </row>
    <row r="41" spans="1:10">
      <c r="A41" s="15" t="s">
        <v>13</v>
      </c>
      <c r="B41" s="9" t="s">
        <v>44</v>
      </c>
      <c r="C41" s="15" t="s">
        <v>34</v>
      </c>
      <c r="D41" s="15"/>
      <c r="E41" s="15">
        <v>0</v>
      </c>
      <c r="F41" s="74">
        <f t="shared" si="1"/>
        <v>0</v>
      </c>
      <c r="G41" s="16"/>
      <c r="H41" s="11"/>
      <c r="I41" s="11"/>
      <c r="J41" s="11"/>
    </row>
    <row r="42" spans="1:10">
      <c r="A42" s="15" t="s">
        <v>42</v>
      </c>
      <c r="B42" s="9" t="s">
        <v>46</v>
      </c>
      <c r="C42" s="15" t="s">
        <v>34</v>
      </c>
      <c r="D42" s="15">
        <v>140</v>
      </c>
      <c r="E42" s="15">
        <v>0</v>
      </c>
      <c r="F42" s="74">
        <f t="shared" si="1"/>
        <v>0</v>
      </c>
      <c r="G42" s="16"/>
      <c r="H42" s="11"/>
      <c r="I42" s="11"/>
      <c r="J42" s="11"/>
    </row>
    <row r="43" spans="1:10">
      <c r="A43" s="15" t="s">
        <v>14</v>
      </c>
      <c r="B43" s="9" t="s">
        <v>48</v>
      </c>
      <c r="C43" s="15" t="s">
        <v>34</v>
      </c>
      <c r="D43" s="15"/>
      <c r="E43" s="15">
        <v>0</v>
      </c>
      <c r="F43" s="74">
        <f t="shared" si="1"/>
        <v>0</v>
      </c>
      <c r="G43" s="16"/>
      <c r="H43" s="11"/>
      <c r="I43" s="11"/>
      <c r="J43" s="11"/>
    </row>
    <row r="44" spans="1:10">
      <c r="A44" s="15" t="s">
        <v>45</v>
      </c>
      <c r="B44" s="9" t="s">
        <v>50</v>
      </c>
      <c r="C44" s="15" t="s">
        <v>34</v>
      </c>
      <c r="D44" s="15"/>
      <c r="E44" s="15">
        <v>0</v>
      </c>
      <c r="F44" s="74">
        <f t="shared" si="1"/>
        <v>0</v>
      </c>
      <c r="G44" s="16"/>
      <c r="H44" s="11"/>
      <c r="I44" s="11"/>
      <c r="J44" s="11"/>
    </row>
    <row r="45" spans="1:10">
      <c r="A45" s="15" t="s">
        <v>47</v>
      </c>
      <c r="B45" s="9" t="s">
        <v>52</v>
      </c>
      <c r="C45" s="15" t="s">
        <v>34</v>
      </c>
      <c r="D45" s="15"/>
      <c r="E45" s="15">
        <v>0</v>
      </c>
      <c r="F45" s="74">
        <f t="shared" si="1"/>
        <v>0</v>
      </c>
      <c r="G45" s="16"/>
      <c r="H45" s="11"/>
      <c r="I45" s="11"/>
      <c r="J45" s="11"/>
    </row>
    <row r="46" spans="1:10">
      <c r="A46" s="15" t="s">
        <v>49</v>
      </c>
      <c r="B46" s="9" t="s">
        <v>54</v>
      </c>
      <c r="C46" s="15" t="s">
        <v>34</v>
      </c>
      <c r="D46" s="15"/>
      <c r="E46" s="15">
        <v>0</v>
      </c>
      <c r="F46" s="74">
        <f t="shared" si="1"/>
        <v>0</v>
      </c>
      <c r="G46" s="16"/>
      <c r="H46" s="11"/>
      <c r="I46" s="11"/>
      <c r="J46" s="11"/>
    </row>
    <row r="47" spans="1:10">
      <c r="A47" s="15" t="s">
        <v>51</v>
      </c>
      <c r="B47" s="9" t="s">
        <v>56</v>
      </c>
      <c r="C47" s="15" t="s">
        <v>34</v>
      </c>
      <c r="D47" s="15"/>
      <c r="E47" s="15">
        <v>0</v>
      </c>
      <c r="F47" s="74">
        <f t="shared" si="1"/>
        <v>0</v>
      </c>
      <c r="G47" s="16"/>
      <c r="H47" s="11"/>
      <c r="I47" s="11"/>
      <c r="J47" s="11"/>
    </row>
    <row r="48" spans="1:10" s="8" customFormat="1">
      <c r="A48" s="15" t="s">
        <v>53</v>
      </c>
      <c r="B48" s="9" t="s">
        <v>58</v>
      </c>
      <c r="C48" s="15" t="s">
        <v>34</v>
      </c>
      <c r="D48" s="15">
        <v>0</v>
      </c>
      <c r="E48" s="15">
        <v>0</v>
      </c>
      <c r="F48" s="74">
        <f t="shared" si="1"/>
        <v>0</v>
      </c>
      <c r="G48" s="16"/>
      <c r="H48" s="7"/>
      <c r="I48" s="7"/>
      <c r="J48" s="7"/>
    </row>
    <row r="49" spans="1:10" s="8" customFormat="1">
      <c r="A49" s="15" t="s">
        <v>55</v>
      </c>
      <c r="B49" s="9" t="s">
        <v>59</v>
      </c>
      <c r="C49" s="15" t="s">
        <v>34</v>
      </c>
      <c r="D49" s="15"/>
      <c r="E49" s="15">
        <v>0</v>
      </c>
      <c r="F49" s="77">
        <f t="shared" si="1"/>
        <v>0</v>
      </c>
      <c r="G49" s="16"/>
      <c r="H49" s="7"/>
      <c r="I49" s="7"/>
      <c r="J49" s="7"/>
    </row>
    <row r="50" spans="1:10" s="8" customFormat="1">
      <c r="A50" s="15" t="s">
        <v>57</v>
      </c>
      <c r="B50" s="9" t="s">
        <v>203</v>
      </c>
      <c r="C50" s="15" t="s">
        <v>34</v>
      </c>
      <c r="D50" s="15"/>
      <c r="E50" s="15">
        <v>0</v>
      </c>
      <c r="F50" s="77"/>
      <c r="G50" s="16"/>
      <c r="H50" s="7"/>
      <c r="I50" s="7"/>
      <c r="J50" s="7"/>
    </row>
    <row r="51" spans="1:10">
      <c r="A51" s="15"/>
      <c r="B51" s="9"/>
      <c r="C51" s="15"/>
      <c r="D51" s="15"/>
      <c r="E51" s="15"/>
      <c r="F51" s="74">
        <f t="shared" si="1"/>
        <v>0</v>
      </c>
      <c r="G51" s="16"/>
      <c r="H51" s="11"/>
      <c r="I51" s="11"/>
      <c r="J51" s="11"/>
    </row>
    <row r="52" spans="1:10" ht="46.8">
      <c r="A52" s="15">
        <v>4.0199999999999996</v>
      </c>
      <c r="B52" s="9" t="s">
        <v>60</v>
      </c>
      <c r="C52" s="17"/>
      <c r="D52" s="17"/>
      <c r="E52" s="17"/>
      <c r="F52" s="74">
        <f t="shared" si="1"/>
        <v>0</v>
      </c>
      <c r="G52" s="19"/>
      <c r="H52" s="11"/>
      <c r="I52" s="11"/>
      <c r="J52" s="11"/>
    </row>
    <row r="53" spans="1:10">
      <c r="A53" s="15" t="s">
        <v>3</v>
      </c>
      <c r="B53" s="9" t="s">
        <v>33</v>
      </c>
      <c r="C53" s="15" t="s">
        <v>2</v>
      </c>
      <c r="D53" s="15"/>
      <c r="E53" s="15">
        <v>0</v>
      </c>
      <c r="F53" s="74">
        <f t="shared" si="1"/>
        <v>0</v>
      </c>
      <c r="G53" s="16"/>
      <c r="H53" s="11"/>
      <c r="I53" s="11"/>
      <c r="J53" s="11"/>
    </row>
    <row r="54" spans="1:10">
      <c r="A54" s="15" t="s">
        <v>4</v>
      </c>
      <c r="B54" s="9" t="s">
        <v>35</v>
      </c>
      <c r="C54" s="15" t="s">
        <v>2</v>
      </c>
      <c r="D54" s="15">
        <v>8</v>
      </c>
      <c r="E54" s="15">
        <v>0</v>
      </c>
      <c r="F54" s="74">
        <f t="shared" si="1"/>
        <v>0</v>
      </c>
      <c r="G54" s="16"/>
      <c r="H54" s="11"/>
      <c r="I54" s="11"/>
      <c r="J54" s="11"/>
    </row>
    <row r="55" spans="1:10">
      <c r="A55" s="15" t="s">
        <v>5</v>
      </c>
      <c r="B55" s="9" t="s">
        <v>36</v>
      </c>
      <c r="C55" s="15" t="s">
        <v>2</v>
      </c>
      <c r="D55" s="15">
        <v>10</v>
      </c>
      <c r="E55" s="15">
        <v>0</v>
      </c>
      <c r="F55" s="74">
        <f t="shared" si="1"/>
        <v>0</v>
      </c>
      <c r="G55" s="16"/>
      <c r="H55" s="11"/>
      <c r="I55" s="11"/>
      <c r="J55" s="11"/>
    </row>
    <row r="56" spans="1:10">
      <c r="A56" s="15" t="s">
        <v>6</v>
      </c>
      <c r="B56" s="9" t="s">
        <v>37</v>
      </c>
      <c r="C56" s="15" t="s">
        <v>2</v>
      </c>
      <c r="D56" s="15">
        <v>4</v>
      </c>
      <c r="E56" s="15">
        <v>0</v>
      </c>
      <c r="F56" s="74">
        <f t="shared" si="1"/>
        <v>0</v>
      </c>
      <c r="G56" s="16"/>
      <c r="H56" s="11"/>
      <c r="I56" s="11"/>
      <c r="J56" s="11"/>
    </row>
    <row r="57" spans="1:10">
      <c r="A57" s="15" t="s">
        <v>7</v>
      </c>
      <c r="B57" s="9" t="s">
        <v>206</v>
      </c>
      <c r="C57" s="15" t="s">
        <v>2</v>
      </c>
      <c r="D57" s="15">
        <v>4</v>
      </c>
      <c r="E57" s="15"/>
      <c r="F57" s="74"/>
      <c r="G57" s="16"/>
      <c r="H57" s="11"/>
      <c r="I57" s="11"/>
      <c r="J57" s="11"/>
    </row>
    <row r="58" spans="1:10">
      <c r="A58" s="15" t="s">
        <v>8</v>
      </c>
      <c r="B58" s="9" t="s">
        <v>38</v>
      </c>
      <c r="C58" s="15" t="s">
        <v>2</v>
      </c>
      <c r="D58" s="15"/>
      <c r="E58" s="15">
        <v>0</v>
      </c>
      <c r="F58" s="74">
        <f t="shared" si="1"/>
        <v>0</v>
      </c>
      <c r="G58" s="16"/>
      <c r="H58" s="11"/>
      <c r="I58" s="11"/>
      <c r="J58" s="11"/>
    </row>
    <row r="59" spans="1:10">
      <c r="A59" s="15" t="s">
        <v>9</v>
      </c>
      <c r="B59" s="9" t="s">
        <v>39</v>
      </c>
      <c r="C59" s="15" t="s">
        <v>2</v>
      </c>
      <c r="D59" s="15"/>
      <c r="E59" s="15">
        <v>0</v>
      </c>
      <c r="F59" s="74">
        <f t="shared" si="1"/>
        <v>0</v>
      </c>
      <c r="G59" s="16"/>
      <c r="H59" s="11"/>
      <c r="I59" s="11"/>
      <c r="J59" s="11"/>
    </row>
    <row r="60" spans="1:10">
      <c r="A60" s="15" t="s">
        <v>10</v>
      </c>
      <c r="B60" s="9" t="s">
        <v>40</v>
      </c>
      <c r="C60" s="15" t="s">
        <v>2</v>
      </c>
      <c r="D60" s="15"/>
      <c r="E60" s="15">
        <v>0</v>
      </c>
      <c r="F60" s="74">
        <f t="shared" si="1"/>
        <v>0</v>
      </c>
      <c r="G60" s="16"/>
      <c r="H60" s="11"/>
      <c r="I60" s="11"/>
      <c r="J60" s="11"/>
    </row>
    <row r="61" spans="1:10">
      <c r="A61" s="15" t="s">
        <v>11</v>
      </c>
      <c r="B61" s="9" t="s">
        <v>41</v>
      </c>
      <c r="C61" s="15" t="s">
        <v>2</v>
      </c>
      <c r="D61" s="15"/>
      <c r="E61" s="15">
        <v>0</v>
      </c>
      <c r="F61" s="74">
        <f t="shared" si="1"/>
        <v>0</v>
      </c>
      <c r="G61" s="16"/>
      <c r="H61" s="11"/>
      <c r="I61" s="11"/>
      <c r="J61" s="11"/>
    </row>
    <row r="62" spans="1:10">
      <c r="A62" s="15" t="s">
        <v>12</v>
      </c>
      <c r="B62" s="9" t="s">
        <v>43</v>
      </c>
      <c r="C62" s="15" t="s">
        <v>2</v>
      </c>
      <c r="D62" s="15">
        <v>10</v>
      </c>
      <c r="E62" s="15">
        <v>0</v>
      </c>
      <c r="F62" s="74">
        <f t="shared" si="1"/>
        <v>0</v>
      </c>
      <c r="G62" s="16"/>
      <c r="H62" s="11"/>
      <c r="I62" s="11"/>
      <c r="J62" s="11"/>
    </row>
    <row r="63" spans="1:10">
      <c r="A63" s="15" t="s">
        <v>13</v>
      </c>
      <c r="B63" s="9" t="s">
        <v>44</v>
      </c>
      <c r="C63" s="15" t="s">
        <v>2</v>
      </c>
      <c r="D63" s="15"/>
      <c r="E63" s="15">
        <v>0</v>
      </c>
      <c r="F63" s="74">
        <f t="shared" si="1"/>
        <v>0</v>
      </c>
      <c r="G63" s="16"/>
      <c r="H63" s="11"/>
      <c r="I63" s="11"/>
      <c r="J63" s="11"/>
    </row>
    <row r="64" spans="1:10">
      <c r="A64" s="15" t="s">
        <v>42</v>
      </c>
      <c r="B64" s="9" t="s">
        <v>46</v>
      </c>
      <c r="C64" s="15" t="s">
        <v>2</v>
      </c>
      <c r="D64" s="15">
        <v>8</v>
      </c>
      <c r="E64" s="15">
        <v>0</v>
      </c>
      <c r="F64" s="74">
        <f t="shared" si="1"/>
        <v>0</v>
      </c>
      <c r="G64" s="16"/>
      <c r="H64" s="11"/>
      <c r="I64" s="11"/>
      <c r="J64" s="11"/>
    </row>
    <row r="65" spans="1:10">
      <c r="A65" s="15" t="s">
        <v>14</v>
      </c>
      <c r="B65" s="9" t="s">
        <v>48</v>
      </c>
      <c r="C65" s="15" t="s">
        <v>2</v>
      </c>
      <c r="D65" s="15"/>
      <c r="E65" s="15">
        <v>0</v>
      </c>
      <c r="F65" s="74">
        <f t="shared" si="1"/>
        <v>0</v>
      </c>
      <c r="G65" s="16"/>
      <c r="H65" s="11"/>
      <c r="I65" s="11"/>
      <c r="J65" s="11"/>
    </row>
    <row r="66" spans="1:10">
      <c r="A66" s="15" t="s">
        <v>45</v>
      </c>
      <c r="B66" s="9" t="s">
        <v>50</v>
      </c>
      <c r="C66" s="15" t="s">
        <v>2</v>
      </c>
      <c r="D66" s="15"/>
      <c r="E66" s="15">
        <v>0</v>
      </c>
      <c r="F66" s="74">
        <f t="shared" si="1"/>
        <v>0</v>
      </c>
      <c r="G66" s="16"/>
      <c r="H66" s="11"/>
      <c r="I66" s="11"/>
      <c r="J66" s="11"/>
    </row>
    <row r="67" spans="1:10">
      <c r="A67" s="15" t="s">
        <v>47</v>
      </c>
      <c r="B67" s="9" t="s">
        <v>52</v>
      </c>
      <c r="C67" s="15" t="s">
        <v>2</v>
      </c>
      <c r="D67" s="15"/>
      <c r="E67" s="15">
        <v>0</v>
      </c>
      <c r="F67" s="74">
        <f t="shared" si="1"/>
        <v>0</v>
      </c>
      <c r="G67" s="16"/>
      <c r="H67" s="11"/>
      <c r="I67" s="11"/>
      <c r="J67" s="11"/>
    </row>
    <row r="68" spans="1:10">
      <c r="A68" s="15" t="s">
        <v>49</v>
      </c>
      <c r="B68" s="9" t="s">
        <v>54</v>
      </c>
      <c r="C68" s="15" t="s">
        <v>2</v>
      </c>
      <c r="D68" s="15"/>
      <c r="E68" s="15">
        <v>0</v>
      </c>
      <c r="F68" s="74">
        <f t="shared" si="1"/>
        <v>0</v>
      </c>
      <c r="G68" s="16"/>
      <c r="H68" s="11"/>
      <c r="I68" s="11"/>
      <c r="J68" s="11"/>
    </row>
    <row r="69" spans="1:10">
      <c r="A69" s="15" t="s">
        <v>51</v>
      </c>
      <c r="B69" s="9" t="s">
        <v>56</v>
      </c>
      <c r="C69" s="15" t="s">
        <v>2</v>
      </c>
      <c r="D69" s="15"/>
      <c r="E69" s="15">
        <v>0</v>
      </c>
      <c r="F69" s="74">
        <f t="shared" si="1"/>
        <v>0</v>
      </c>
      <c r="G69" s="16"/>
      <c r="H69" s="11"/>
      <c r="I69" s="11"/>
      <c r="J69" s="11"/>
    </row>
    <row r="70" spans="1:10">
      <c r="A70" s="15" t="s">
        <v>53</v>
      </c>
      <c r="B70" s="9" t="s">
        <v>58</v>
      </c>
      <c r="C70" s="15" t="s">
        <v>2</v>
      </c>
      <c r="D70" s="15">
        <v>0</v>
      </c>
      <c r="E70" s="15">
        <v>0</v>
      </c>
      <c r="F70" s="74">
        <f t="shared" si="1"/>
        <v>0</v>
      </c>
      <c r="G70" s="16"/>
      <c r="H70" s="11"/>
      <c r="I70" s="11"/>
      <c r="J70" s="11"/>
    </row>
    <row r="71" spans="1:10">
      <c r="A71" s="15" t="s">
        <v>55</v>
      </c>
      <c r="B71" s="9" t="s">
        <v>59</v>
      </c>
      <c r="C71" s="15" t="s">
        <v>2</v>
      </c>
      <c r="D71" s="15"/>
      <c r="E71" s="15">
        <v>0</v>
      </c>
      <c r="F71" s="77">
        <f t="shared" si="1"/>
        <v>0</v>
      </c>
      <c r="G71" s="16"/>
      <c r="H71" s="11"/>
      <c r="I71" s="11"/>
      <c r="J71" s="11"/>
    </row>
    <row r="72" spans="1:10">
      <c r="A72" s="15" t="s">
        <v>57</v>
      </c>
      <c r="B72" s="9" t="s">
        <v>203</v>
      </c>
      <c r="C72" s="15"/>
      <c r="D72" s="15"/>
      <c r="E72" s="15"/>
      <c r="F72" s="77"/>
      <c r="G72" s="16"/>
      <c r="H72" s="11"/>
      <c r="I72" s="11"/>
      <c r="J72" s="11"/>
    </row>
    <row r="73" spans="1:10">
      <c r="A73" s="15"/>
      <c r="B73" s="9"/>
      <c r="C73" s="15"/>
      <c r="D73" s="15"/>
      <c r="E73" s="15">
        <v>0</v>
      </c>
      <c r="F73" s="74">
        <f t="shared" si="1"/>
        <v>0</v>
      </c>
      <c r="G73" s="16"/>
      <c r="H73" s="11"/>
      <c r="I73" s="11"/>
      <c r="J73" s="11"/>
    </row>
    <row r="74" spans="1:10" ht="62.4">
      <c r="A74" s="15">
        <v>4.03</v>
      </c>
      <c r="B74" s="9" t="s">
        <v>188</v>
      </c>
      <c r="C74" s="15"/>
      <c r="D74" s="15"/>
      <c r="E74" s="15">
        <v>0</v>
      </c>
      <c r="F74" s="74">
        <f t="shared" si="1"/>
        <v>0</v>
      </c>
      <c r="G74" s="16"/>
      <c r="H74" s="11"/>
      <c r="I74" s="11"/>
      <c r="J74" s="11"/>
    </row>
    <row r="75" spans="1:10">
      <c r="A75" s="15" t="s">
        <v>3</v>
      </c>
      <c r="B75" s="9" t="s">
        <v>167</v>
      </c>
      <c r="C75" s="15" t="s">
        <v>34</v>
      </c>
      <c r="D75" s="15"/>
      <c r="E75" s="15">
        <v>0</v>
      </c>
      <c r="F75" s="74">
        <f t="shared" ref="F75:F106" si="2">E75*D75</f>
        <v>0</v>
      </c>
      <c r="G75" s="16"/>
      <c r="H75" s="11"/>
      <c r="I75" s="11"/>
      <c r="J75" s="11"/>
    </row>
    <row r="76" spans="1:10" ht="16.2" customHeight="1">
      <c r="A76" s="15" t="s">
        <v>4</v>
      </c>
      <c r="B76" s="9" t="s">
        <v>168</v>
      </c>
      <c r="C76" s="15" t="s">
        <v>34</v>
      </c>
      <c r="D76" s="15"/>
      <c r="E76" s="15">
        <v>0</v>
      </c>
      <c r="F76" s="74">
        <f t="shared" si="2"/>
        <v>0</v>
      </c>
      <c r="G76" s="16"/>
      <c r="H76" s="11"/>
      <c r="I76" s="11"/>
      <c r="J76" s="11"/>
    </row>
    <row r="77" spans="1:10">
      <c r="A77" s="15" t="s">
        <v>5</v>
      </c>
      <c r="B77" s="9" t="s">
        <v>169</v>
      </c>
      <c r="C77" s="15" t="s">
        <v>34</v>
      </c>
      <c r="D77" s="15"/>
      <c r="E77" s="15">
        <v>0</v>
      </c>
      <c r="F77" s="74">
        <f t="shared" si="2"/>
        <v>0</v>
      </c>
      <c r="G77" s="16"/>
      <c r="H77" s="11"/>
      <c r="I77" s="11"/>
      <c r="J77" s="11"/>
    </row>
    <row r="78" spans="1:10">
      <c r="A78" s="15" t="s">
        <v>6</v>
      </c>
      <c r="B78" s="9" t="s">
        <v>170</v>
      </c>
      <c r="C78" s="15" t="s">
        <v>34</v>
      </c>
      <c r="D78" s="15"/>
      <c r="E78" s="15">
        <v>0</v>
      </c>
      <c r="F78" s="74">
        <f t="shared" si="2"/>
        <v>0</v>
      </c>
      <c r="G78" s="16"/>
      <c r="H78" s="11"/>
      <c r="I78" s="11"/>
      <c r="J78" s="11"/>
    </row>
    <row r="79" spans="1:10">
      <c r="A79" s="15" t="s">
        <v>7</v>
      </c>
      <c r="B79" s="9" t="s">
        <v>171</v>
      </c>
      <c r="C79" s="15" t="s">
        <v>34</v>
      </c>
      <c r="D79" s="15">
        <v>30</v>
      </c>
      <c r="E79" s="15">
        <v>0</v>
      </c>
      <c r="F79" s="74">
        <f t="shared" si="2"/>
        <v>0</v>
      </c>
      <c r="G79" s="16"/>
      <c r="H79" s="11"/>
      <c r="I79" s="11"/>
      <c r="J79" s="11"/>
    </row>
    <row r="80" spans="1:10">
      <c r="A80" s="15"/>
      <c r="B80" s="18"/>
      <c r="C80" s="15"/>
      <c r="D80" s="15"/>
      <c r="E80" s="15">
        <v>0</v>
      </c>
      <c r="F80" s="74">
        <f t="shared" si="2"/>
        <v>0</v>
      </c>
      <c r="G80" s="16"/>
      <c r="H80" s="11"/>
      <c r="I80" s="11"/>
      <c r="J80" s="11"/>
    </row>
    <row r="81" spans="1:10" ht="31.2">
      <c r="A81" s="12">
        <v>6</v>
      </c>
      <c r="B81" s="13" t="s">
        <v>61</v>
      </c>
      <c r="C81" s="12"/>
      <c r="D81" s="12"/>
      <c r="E81" s="15">
        <v>0</v>
      </c>
      <c r="F81" s="74">
        <f t="shared" si="2"/>
        <v>0</v>
      </c>
      <c r="G81" s="23"/>
      <c r="H81" s="11"/>
      <c r="I81" s="11"/>
      <c r="J81" s="11"/>
    </row>
    <row r="82" spans="1:10">
      <c r="A82" s="15"/>
      <c r="B82" s="18"/>
      <c r="C82" s="15"/>
      <c r="D82" s="15"/>
      <c r="E82" s="15">
        <v>0</v>
      </c>
      <c r="F82" s="74">
        <f t="shared" si="2"/>
        <v>0</v>
      </c>
      <c r="G82" s="16"/>
      <c r="H82" s="11"/>
      <c r="I82" s="11"/>
      <c r="J82" s="11"/>
    </row>
    <row r="83" spans="1:10">
      <c r="A83" s="15" t="s">
        <v>3</v>
      </c>
      <c r="B83" s="9" t="s">
        <v>62</v>
      </c>
      <c r="C83" s="15" t="s">
        <v>2</v>
      </c>
      <c r="D83" s="24">
        <v>6</v>
      </c>
      <c r="E83" s="15">
        <v>0</v>
      </c>
      <c r="F83" s="74">
        <f t="shared" si="2"/>
        <v>0</v>
      </c>
      <c r="G83" s="16"/>
      <c r="H83" s="11"/>
      <c r="I83" s="11"/>
      <c r="J83" s="11"/>
    </row>
    <row r="84" spans="1:10">
      <c r="A84" s="15" t="s">
        <v>4</v>
      </c>
      <c r="B84" s="25" t="s">
        <v>63</v>
      </c>
      <c r="C84" s="27" t="s">
        <v>15</v>
      </c>
      <c r="D84" s="26">
        <v>35</v>
      </c>
      <c r="E84" s="15">
        <v>0</v>
      </c>
      <c r="F84" s="74">
        <f t="shared" si="2"/>
        <v>0</v>
      </c>
      <c r="G84" s="16"/>
      <c r="H84" s="11"/>
      <c r="I84" s="11"/>
      <c r="J84" s="11"/>
    </row>
    <row r="85" spans="1:10">
      <c r="A85" s="15" t="s">
        <v>5</v>
      </c>
      <c r="B85" s="25" t="s">
        <v>64</v>
      </c>
      <c r="C85" s="27" t="s">
        <v>15</v>
      </c>
      <c r="D85" s="26">
        <v>18</v>
      </c>
      <c r="E85" s="15">
        <v>0</v>
      </c>
      <c r="F85" s="74">
        <f t="shared" si="2"/>
        <v>0</v>
      </c>
      <c r="G85" s="16"/>
      <c r="H85" s="11"/>
      <c r="I85" s="11"/>
      <c r="J85" s="11"/>
    </row>
    <row r="86" spans="1:10">
      <c r="A86" s="15" t="s">
        <v>6</v>
      </c>
      <c r="B86" s="9" t="s">
        <v>65</v>
      </c>
      <c r="C86" s="15" t="s">
        <v>2</v>
      </c>
      <c r="D86" s="24">
        <v>18</v>
      </c>
      <c r="E86" s="15">
        <v>0</v>
      </c>
      <c r="F86" s="74">
        <f t="shared" si="2"/>
        <v>0</v>
      </c>
      <c r="G86" s="16"/>
      <c r="H86" s="11"/>
      <c r="I86" s="11"/>
      <c r="J86" s="11"/>
    </row>
    <row r="87" spans="1:10">
      <c r="A87" s="15" t="s">
        <v>7</v>
      </c>
      <c r="B87" s="9" t="s">
        <v>66</v>
      </c>
      <c r="C87" s="15" t="s">
        <v>2</v>
      </c>
      <c r="D87" s="24"/>
      <c r="E87" s="15">
        <v>0</v>
      </c>
      <c r="F87" s="74">
        <f t="shared" si="2"/>
        <v>0</v>
      </c>
      <c r="G87" s="16"/>
      <c r="H87" s="11"/>
      <c r="I87" s="11"/>
      <c r="J87" s="11"/>
    </row>
    <row r="88" spans="1:10">
      <c r="A88" s="15" t="s">
        <v>8</v>
      </c>
      <c r="B88" s="9" t="s">
        <v>67</v>
      </c>
      <c r="C88" s="15" t="s">
        <v>2</v>
      </c>
      <c r="D88" s="24"/>
      <c r="E88" s="15">
        <v>0</v>
      </c>
      <c r="F88" s="74">
        <f t="shared" si="2"/>
        <v>0</v>
      </c>
      <c r="G88" s="16"/>
      <c r="H88" s="11"/>
      <c r="I88" s="11"/>
      <c r="J88" s="11"/>
    </row>
    <row r="89" spans="1:10">
      <c r="A89" s="15" t="s">
        <v>9</v>
      </c>
      <c r="B89" s="9" t="s">
        <v>68</v>
      </c>
      <c r="C89" s="15" t="s">
        <v>2</v>
      </c>
      <c r="D89" s="15">
        <v>12</v>
      </c>
      <c r="E89" s="15">
        <v>0</v>
      </c>
      <c r="F89" s="77">
        <f t="shared" si="2"/>
        <v>0</v>
      </c>
      <c r="G89" s="16"/>
      <c r="H89" s="11"/>
      <c r="I89" s="11"/>
      <c r="J89" s="11"/>
    </row>
    <row r="90" spans="1:10">
      <c r="A90" s="15" t="s">
        <v>11</v>
      </c>
      <c r="B90" s="9" t="s">
        <v>69</v>
      </c>
      <c r="C90" s="15" t="s">
        <v>2</v>
      </c>
      <c r="D90" s="15">
        <v>1</v>
      </c>
      <c r="E90" s="15">
        <v>0</v>
      </c>
      <c r="F90" s="74">
        <f t="shared" si="2"/>
        <v>0</v>
      </c>
      <c r="G90" s="16"/>
      <c r="H90" s="11"/>
      <c r="I90" s="11"/>
      <c r="J90" s="11"/>
    </row>
    <row r="91" spans="1:10">
      <c r="A91" s="15"/>
      <c r="B91" s="9"/>
      <c r="C91" s="15"/>
      <c r="D91" s="15"/>
      <c r="E91" s="15">
        <v>0</v>
      </c>
      <c r="F91" s="74">
        <f t="shared" si="2"/>
        <v>0</v>
      </c>
      <c r="G91" s="16"/>
      <c r="H91" s="11"/>
      <c r="I91" s="11"/>
      <c r="J91" s="11"/>
    </row>
    <row r="92" spans="1:10">
      <c r="A92" s="12">
        <v>7</v>
      </c>
      <c r="B92" s="21" t="s">
        <v>70</v>
      </c>
      <c r="C92" s="21"/>
      <c r="D92" s="21"/>
      <c r="E92" s="15">
        <v>0</v>
      </c>
      <c r="F92" s="74">
        <f t="shared" si="2"/>
        <v>0</v>
      </c>
      <c r="G92" s="22"/>
      <c r="H92" s="11"/>
      <c r="I92" s="11"/>
      <c r="J92" s="11"/>
    </row>
    <row r="93" spans="1:10">
      <c r="A93" s="15"/>
      <c r="B93" s="9"/>
      <c r="C93" s="15"/>
      <c r="D93" s="15"/>
      <c r="E93" s="15">
        <v>0</v>
      </c>
      <c r="F93" s="74">
        <f t="shared" si="2"/>
        <v>0</v>
      </c>
      <c r="G93" s="16"/>
      <c r="H93" s="11"/>
      <c r="I93" s="11"/>
      <c r="J93" s="11"/>
    </row>
    <row r="94" spans="1:10" s="8" customFormat="1" ht="78">
      <c r="A94" s="17">
        <v>7.01</v>
      </c>
      <c r="B94" s="18" t="s">
        <v>207</v>
      </c>
      <c r="C94" s="17"/>
      <c r="D94" s="17"/>
      <c r="E94" s="15">
        <v>0</v>
      </c>
      <c r="F94" s="74">
        <f t="shared" si="2"/>
        <v>0</v>
      </c>
      <c r="G94" s="19"/>
      <c r="H94" s="7"/>
      <c r="I94" s="7"/>
      <c r="J94" s="7"/>
    </row>
    <row r="95" spans="1:10" ht="46.8">
      <c r="A95" s="15" t="s">
        <v>3</v>
      </c>
      <c r="B95" s="9" t="s">
        <v>189</v>
      </c>
      <c r="C95" s="15" t="s">
        <v>2</v>
      </c>
      <c r="D95" s="24">
        <v>4</v>
      </c>
      <c r="E95" s="15">
        <v>0</v>
      </c>
      <c r="F95" s="74">
        <f t="shared" si="2"/>
        <v>0</v>
      </c>
      <c r="G95" s="16"/>
      <c r="H95" s="11"/>
      <c r="I95" s="11"/>
      <c r="J95" s="11"/>
    </row>
    <row r="96" spans="1:10">
      <c r="A96" s="15" t="s">
        <v>138</v>
      </c>
      <c r="B96" s="9" t="s">
        <v>190</v>
      </c>
      <c r="C96" s="15" t="s">
        <v>2</v>
      </c>
      <c r="D96" s="24">
        <v>10</v>
      </c>
      <c r="E96" s="15">
        <v>0</v>
      </c>
      <c r="F96" s="74">
        <f t="shared" si="2"/>
        <v>0</v>
      </c>
      <c r="G96" s="16"/>
      <c r="H96" s="11"/>
      <c r="I96" s="11"/>
      <c r="J96" s="11"/>
    </row>
    <row r="97" spans="1:10">
      <c r="A97" s="15" t="s">
        <v>140</v>
      </c>
      <c r="B97" s="9" t="s">
        <v>191</v>
      </c>
      <c r="C97" s="15" t="s">
        <v>2</v>
      </c>
      <c r="D97" s="24">
        <v>21</v>
      </c>
      <c r="E97" s="15">
        <v>0</v>
      </c>
      <c r="F97" s="74">
        <f t="shared" si="2"/>
        <v>0</v>
      </c>
      <c r="G97" s="16"/>
      <c r="H97" s="11"/>
      <c r="I97" s="11"/>
      <c r="J97" s="11"/>
    </row>
    <row r="98" spans="1:10">
      <c r="A98" s="15"/>
      <c r="B98" s="9"/>
      <c r="C98" s="15"/>
      <c r="D98" s="15"/>
      <c r="E98" s="15">
        <v>0</v>
      </c>
      <c r="F98" s="74">
        <f t="shared" si="2"/>
        <v>0</v>
      </c>
      <c r="G98" s="16"/>
      <c r="H98" s="11"/>
      <c r="I98" s="11"/>
      <c r="J98" s="11"/>
    </row>
    <row r="99" spans="1:10" s="8" customFormat="1" ht="31.2">
      <c r="A99" s="17">
        <v>7.02</v>
      </c>
      <c r="B99" s="18" t="s">
        <v>205</v>
      </c>
      <c r="C99" s="17"/>
      <c r="D99" s="17"/>
      <c r="E99" s="15">
        <v>0</v>
      </c>
      <c r="F99" s="74">
        <f t="shared" si="2"/>
        <v>0</v>
      </c>
      <c r="G99" s="19"/>
      <c r="H99" s="7"/>
      <c r="I99" s="7"/>
      <c r="J99" s="7"/>
    </row>
    <row r="100" spans="1:10">
      <c r="A100" s="15" t="s">
        <v>6</v>
      </c>
      <c r="B100" s="9" t="s">
        <v>71</v>
      </c>
      <c r="C100" s="15" t="s">
        <v>34</v>
      </c>
      <c r="D100" s="24">
        <v>0</v>
      </c>
      <c r="E100" s="15">
        <v>0</v>
      </c>
      <c r="F100" s="74">
        <f t="shared" si="2"/>
        <v>0</v>
      </c>
      <c r="G100" s="16"/>
      <c r="H100" s="11"/>
      <c r="I100" s="11"/>
      <c r="J100" s="11"/>
    </row>
    <row r="101" spans="1:10">
      <c r="A101" s="15" t="s">
        <v>7</v>
      </c>
      <c r="B101" s="9" t="s">
        <v>72</v>
      </c>
      <c r="C101" s="15" t="s">
        <v>34</v>
      </c>
      <c r="D101" s="24">
        <v>40</v>
      </c>
      <c r="E101" s="15">
        <v>0</v>
      </c>
      <c r="F101" s="74">
        <f t="shared" si="2"/>
        <v>0</v>
      </c>
      <c r="G101" s="16"/>
      <c r="H101" s="11"/>
      <c r="I101" s="11"/>
      <c r="J101" s="11"/>
    </row>
    <row r="102" spans="1:10">
      <c r="A102" s="15" t="s">
        <v>8</v>
      </c>
      <c r="B102" s="9" t="s">
        <v>73</v>
      </c>
      <c r="C102" s="15" t="s">
        <v>34</v>
      </c>
      <c r="D102" s="24">
        <v>480</v>
      </c>
      <c r="E102" s="15">
        <v>0</v>
      </c>
      <c r="F102" s="74">
        <f t="shared" si="2"/>
        <v>0</v>
      </c>
      <c r="G102" s="16"/>
      <c r="H102" s="11"/>
      <c r="I102" s="11"/>
      <c r="J102" s="11"/>
    </row>
    <row r="103" spans="1:10">
      <c r="A103" s="15" t="s">
        <v>144</v>
      </c>
      <c r="B103" s="9" t="s">
        <v>176</v>
      </c>
      <c r="C103" s="15" t="s">
        <v>34</v>
      </c>
      <c r="D103" s="24"/>
      <c r="E103" s="15">
        <v>0</v>
      </c>
      <c r="F103" s="74">
        <f t="shared" si="2"/>
        <v>0</v>
      </c>
      <c r="G103" s="16"/>
      <c r="H103" s="11"/>
      <c r="I103" s="11"/>
      <c r="J103" s="11"/>
    </row>
    <row r="104" spans="1:10" ht="31.2">
      <c r="A104" s="15" t="s">
        <v>173</v>
      </c>
      <c r="B104" s="9" t="s">
        <v>74</v>
      </c>
      <c r="C104" s="15" t="s">
        <v>34</v>
      </c>
      <c r="D104" s="24">
        <v>850</v>
      </c>
      <c r="E104" s="15">
        <v>0</v>
      </c>
      <c r="F104" s="74">
        <f t="shared" si="2"/>
        <v>0</v>
      </c>
      <c r="G104" s="16"/>
      <c r="H104" s="11"/>
      <c r="I104" s="11"/>
      <c r="J104" s="11"/>
    </row>
    <row r="105" spans="1:10" ht="31.2">
      <c r="A105" s="15" t="s">
        <v>174</v>
      </c>
      <c r="B105" s="9" t="s">
        <v>175</v>
      </c>
      <c r="C105" s="15" t="s">
        <v>34</v>
      </c>
      <c r="D105" s="24"/>
      <c r="E105" s="15">
        <v>0</v>
      </c>
      <c r="F105" s="74">
        <f t="shared" si="2"/>
        <v>0</v>
      </c>
      <c r="G105" s="16"/>
      <c r="H105" s="11"/>
      <c r="I105" s="11"/>
      <c r="J105" s="11"/>
    </row>
    <row r="106" spans="1:10">
      <c r="A106" s="15" t="s">
        <v>177</v>
      </c>
      <c r="B106" s="9" t="s">
        <v>172</v>
      </c>
      <c r="C106" s="15" t="s">
        <v>34</v>
      </c>
      <c r="D106" s="15"/>
      <c r="E106" s="15">
        <v>0</v>
      </c>
      <c r="F106" s="74">
        <f t="shared" si="2"/>
        <v>0</v>
      </c>
      <c r="G106" s="16"/>
      <c r="H106" s="11"/>
      <c r="I106" s="11"/>
      <c r="J106" s="11"/>
    </row>
    <row r="107" spans="1:10">
      <c r="A107" s="15"/>
      <c r="B107" s="9"/>
      <c r="C107" s="15"/>
      <c r="D107" s="15"/>
      <c r="E107" s="15">
        <v>0</v>
      </c>
      <c r="F107" s="74">
        <f t="shared" ref="F107" si="3">E107*D107</f>
        <v>0</v>
      </c>
      <c r="G107" s="16"/>
      <c r="H107" s="11"/>
      <c r="I107" s="11"/>
      <c r="J107" s="11"/>
    </row>
    <row r="108" spans="1:10">
      <c r="A108" s="12">
        <v>8</v>
      </c>
      <c r="B108" s="21" t="s">
        <v>75</v>
      </c>
      <c r="C108" s="21"/>
      <c r="D108" s="21"/>
      <c r="E108" s="15">
        <v>0</v>
      </c>
      <c r="F108" s="74">
        <f t="shared" ref="F108:F138" si="4">E108*D108</f>
        <v>0</v>
      </c>
      <c r="G108" s="22"/>
      <c r="H108" s="11"/>
      <c r="I108" s="11"/>
      <c r="J108" s="11"/>
    </row>
    <row r="109" spans="1:10">
      <c r="A109" s="15"/>
      <c r="B109" s="9"/>
      <c r="C109" s="15"/>
      <c r="D109" s="15"/>
      <c r="E109" s="15">
        <v>0</v>
      </c>
      <c r="F109" s="74">
        <f t="shared" si="4"/>
        <v>0</v>
      </c>
      <c r="G109" s="16"/>
      <c r="H109" s="11"/>
      <c r="I109" s="11"/>
      <c r="J109" s="11"/>
    </row>
    <row r="110" spans="1:10" s="8" customFormat="1" ht="62.4">
      <c r="A110" s="17">
        <v>8.01</v>
      </c>
      <c r="B110" s="18" t="s">
        <v>76</v>
      </c>
      <c r="C110" s="17"/>
      <c r="D110" s="17"/>
      <c r="E110" s="15">
        <v>0</v>
      </c>
      <c r="F110" s="74">
        <f t="shared" si="4"/>
        <v>0</v>
      </c>
      <c r="G110" s="19"/>
      <c r="H110" s="7"/>
      <c r="I110" s="7"/>
      <c r="J110" s="7"/>
    </row>
    <row r="111" spans="1:10">
      <c r="A111" s="15" t="s">
        <v>4</v>
      </c>
      <c r="B111" s="9" t="s">
        <v>77</v>
      </c>
      <c r="C111" s="15" t="s">
        <v>34</v>
      </c>
      <c r="D111" s="24">
        <v>0</v>
      </c>
      <c r="E111" s="15">
        <v>0</v>
      </c>
      <c r="F111" s="74">
        <f t="shared" si="4"/>
        <v>0</v>
      </c>
      <c r="G111" s="16"/>
      <c r="H111" s="11"/>
      <c r="I111" s="11"/>
      <c r="J111" s="11"/>
    </row>
    <row r="112" spans="1:10">
      <c r="A112" s="15" t="s">
        <v>5</v>
      </c>
      <c r="B112" s="9" t="s">
        <v>78</v>
      </c>
      <c r="C112" s="15" t="s">
        <v>34</v>
      </c>
      <c r="D112" s="24"/>
      <c r="E112" s="15">
        <v>0</v>
      </c>
      <c r="F112" s="74">
        <f t="shared" si="4"/>
        <v>0</v>
      </c>
      <c r="G112" s="16"/>
      <c r="H112" s="11"/>
      <c r="I112" s="11"/>
      <c r="J112" s="11"/>
    </row>
    <row r="113" spans="1:10">
      <c r="A113" s="27" t="s">
        <v>6</v>
      </c>
      <c r="B113" s="25" t="s">
        <v>79</v>
      </c>
      <c r="C113" s="15" t="s">
        <v>34</v>
      </c>
      <c r="D113" s="26">
        <v>200</v>
      </c>
      <c r="E113" s="15">
        <v>0</v>
      </c>
      <c r="F113" s="74">
        <f t="shared" si="4"/>
        <v>0</v>
      </c>
      <c r="G113" s="16"/>
      <c r="H113" s="11"/>
      <c r="I113" s="11"/>
      <c r="J113" s="11"/>
    </row>
    <row r="114" spans="1:10" s="8" customFormat="1">
      <c r="A114" s="15" t="s">
        <v>7</v>
      </c>
      <c r="B114" s="9" t="s">
        <v>80</v>
      </c>
      <c r="C114" s="15" t="s">
        <v>34</v>
      </c>
      <c r="D114" s="24">
        <v>150</v>
      </c>
      <c r="E114" s="15">
        <v>0</v>
      </c>
      <c r="F114" s="74">
        <f t="shared" si="4"/>
        <v>0</v>
      </c>
      <c r="G114" s="16"/>
      <c r="H114" s="7"/>
      <c r="I114" s="7"/>
      <c r="J114" s="7"/>
    </row>
    <row r="115" spans="1:10" s="8" customFormat="1">
      <c r="A115" s="15" t="s">
        <v>8</v>
      </c>
      <c r="B115" s="28" t="s">
        <v>81</v>
      </c>
      <c r="C115" s="15" t="s">
        <v>34</v>
      </c>
      <c r="D115" s="24"/>
      <c r="E115" s="15">
        <v>0</v>
      </c>
      <c r="F115" s="74">
        <f t="shared" si="4"/>
        <v>0</v>
      </c>
      <c r="G115" s="16"/>
      <c r="H115" s="7"/>
      <c r="I115" s="7"/>
      <c r="J115" s="7"/>
    </row>
    <row r="116" spans="1:10" s="8" customFormat="1">
      <c r="A116" s="15"/>
      <c r="B116" s="9"/>
      <c r="C116" s="15"/>
      <c r="D116" s="15"/>
      <c r="E116" s="15">
        <v>0</v>
      </c>
      <c r="F116" s="74">
        <f t="shared" si="4"/>
        <v>0</v>
      </c>
      <c r="G116" s="16"/>
      <c r="H116" s="7"/>
      <c r="I116" s="7"/>
      <c r="J116" s="7"/>
    </row>
    <row r="117" spans="1:10" s="8" customFormat="1" ht="62.4">
      <c r="A117" s="17">
        <v>8.02</v>
      </c>
      <c r="B117" s="18" t="s">
        <v>82</v>
      </c>
      <c r="C117" s="17"/>
      <c r="D117" s="17"/>
      <c r="E117" s="15">
        <v>0</v>
      </c>
      <c r="F117" s="74">
        <f t="shared" si="4"/>
        <v>0</v>
      </c>
      <c r="G117" s="19"/>
      <c r="H117" s="7"/>
      <c r="I117" s="7"/>
      <c r="J117" s="7"/>
    </row>
    <row r="118" spans="1:10">
      <c r="A118" s="15" t="s">
        <v>3</v>
      </c>
      <c r="B118" s="25" t="s">
        <v>83</v>
      </c>
      <c r="C118" s="15" t="s">
        <v>34</v>
      </c>
      <c r="D118" s="27"/>
      <c r="E118" s="15">
        <v>0</v>
      </c>
      <c r="F118" s="74">
        <f t="shared" si="4"/>
        <v>0</v>
      </c>
      <c r="G118" s="16"/>
      <c r="H118" s="11"/>
      <c r="I118" s="11"/>
      <c r="J118" s="11"/>
    </row>
    <row r="119" spans="1:10">
      <c r="A119" s="15" t="s">
        <v>4</v>
      </c>
      <c r="B119" s="25" t="s">
        <v>84</v>
      </c>
      <c r="C119" s="15" t="s">
        <v>34</v>
      </c>
      <c r="D119" s="27">
        <v>60</v>
      </c>
      <c r="E119" s="15">
        <v>0</v>
      </c>
      <c r="F119" s="74">
        <f t="shared" si="4"/>
        <v>0</v>
      </c>
      <c r="G119" s="16"/>
      <c r="H119" s="11"/>
      <c r="I119" s="11"/>
      <c r="J119" s="11"/>
    </row>
    <row r="120" spans="1:10">
      <c r="A120" s="15" t="s">
        <v>140</v>
      </c>
      <c r="B120" s="25" t="s">
        <v>192</v>
      </c>
      <c r="C120" s="15" t="s">
        <v>34</v>
      </c>
      <c r="D120" s="27"/>
      <c r="E120" s="15">
        <v>0</v>
      </c>
      <c r="F120" s="74">
        <f t="shared" si="4"/>
        <v>0</v>
      </c>
      <c r="G120" s="16"/>
      <c r="H120" s="11"/>
      <c r="I120" s="11"/>
      <c r="J120" s="11"/>
    </row>
    <row r="121" spans="1:10">
      <c r="A121" s="15" t="s">
        <v>141</v>
      </c>
      <c r="B121" s="9" t="s">
        <v>85</v>
      </c>
      <c r="C121" s="15" t="s">
        <v>34</v>
      </c>
      <c r="D121" s="15"/>
      <c r="E121" s="15">
        <v>0</v>
      </c>
      <c r="F121" s="74">
        <f t="shared" si="4"/>
        <v>0</v>
      </c>
      <c r="G121" s="16"/>
      <c r="H121" s="11"/>
      <c r="I121" s="11"/>
      <c r="J121" s="11"/>
    </row>
    <row r="122" spans="1:10">
      <c r="A122" s="27" t="s">
        <v>142</v>
      </c>
      <c r="B122" s="9" t="s">
        <v>86</v>
      </c>
      <c r="C122" s="15" t="s">
        <v>34</v>
      </c>
      <c r="D122" s="15"/>
      <c r="E122" s="15">
        <v>0</v>
      </c>
      <c r="F122" s="74">
        <f t="shared" si="4"/>
        <v>0</v>
      </c>
      <c r="G122" s="16"/>
      <c r="H122" s="11"/>
      <c r="I122" s="11"/>
      <c r="J122" s="11"/>
    </row>
    <row r="123" spans="1:10">
      <c r="A123" s="15"/>
      <c r="B123" s="9"/>
      <c r="C123" s="15"/>
      <c r="D123" s="15"/>
      <c r="E123" s="15">
        <v>0</v>
      </c>
      <c r="F123" s="74">
        <f t="shared" si="4"/>
        <v>0</v>
      </c>
      <c r="G123" s="16"/>
      <c r="H123" s="11"/>
      <c r="I123" s="11"/>
      <c r="J123" s="11"/>
    </row>
    <row r="124" spans="1:10" s="8" customFormat="1" ht="31.2">
      <c r="A124" s="17">
        <v>8.0299999999999994</v>
      </c>
      <c r="B124" s="18" t="s">
        <v>87</v>
      </c>
      <c r="C124" s="378" t="s">
        <v>2</v>
      </c>
      <c r="D124" s="378"/>
      <c r="E124" s="15">
        <v>0</v>
      </c>
      <c r="F124" s="74">
        <f t="shared" si="4"/>
        <v>0</v>
      </c>
      <c r="G124" s="379"/>
      <c r="H124" s="7"/>
      <c r="I124" s="7"/>
      <c r="J124" s="7"/>
    </row>
    <row r="125" spans="1:10">
      <c r="A125" s="15" t="s">
        <v>3</v>
      </c>
      <c r="B125" s="9" t="s">
        <v>88</v>
      </c>
      <c r="C125" s="378"/>
      <c r="D125" s="378"/>
      <c r="E125" s="15">
        <v>0</v>
      </c>
      <c r="F125" s="74">
        <f t="shared" si="4"/>
        <v>0</v>
      </c>
      <c r="G125" s="379"/>
      <c r="H125" s="11"/>
      <c r="I125" s="11"/>
      <c r="J125" s="11"/>
    </row>
    <row r="126" spans="1:10">
      <c r="A126" s="15" t="s">
        <v>4</v>
      </c>
      <c r="B126" s="9" t="s">
        <v>89</v>
      </c>
      <c r="C126" s="378"/>
      <c r="D126" s="378"/>
      <c r="E126" s="15">
        <v>0</v>
      </c>
      <c r="F126" s="74">
        <f t="shared" si="4"/>
        <v>0</v>
      </c>
      <c r="G126" s="379"/>
      <c r="H126" s="11"/>
      <c r="I126" s="11"/>
      <c r="J126" s="11"/>
    </row>
    <row r="127" spans="1:10">
      <c r="A127" s="15" t="s">
        <v>5</v>
      </c>
      <c r="B127" s="9" t="s">
        <v>90</v>
      </c>
      <c r="C127" s="378"/>
      <c r="D127" s="378"/>
      <c r="E127" s="15">
        <v>0</v>
      </c>
      <c r="F127" s="74">
        <f t="shared" si="4"/>
        <v>0</v>
      </c>
      <c r="G127" s="379"/>
      <c r="H127" s="11"/>
      <c r="I127" s="11"/>
      <c r="J127" s="11"/>
    </row>
    <row r="128" spans="1:10">
      <c r="A128" s="27" t="s">
        <v>6</v>
      </c>
      <c r="B128" s="9" t="s">
        <v>91</v>
      </c>
      <c r="C128" s="378"/>
      <c r="D128" s="378"/>
      <c r="E128" s="15">
        <v>0</v>
      </c>
      <c r="F128" s="74">
        <f t="shared" si="4"/>
        <v>0</v>
      </c>
      <c r="G128" s="379"/>
      <c r="H128" s="11"/>
      <c r="I128" s="11"/>
      <c r="J128" s="11"/>
    </row>
    <row r="129" spans="1:10">
      <c r="A129" s="15" t="s">
        <v>7</v>
      </c>
      <c r="B129" s="9" t="s">
        <v>92</v>
      </c>
      <c r="C129" s="378"/>
      <c r="D129" s="378"/>
      <c r="E129" s="15">
        <v>0</v>
      </c>
      <c r="F129" s="74">
        <f t="shared" si="4"/>
        <v>0</v>
      </c>
      <c r="G129" s="379"/>
      <c r="H129" s="11"/>
      <c r="I129" s="11"/>
      <c r="J129" s="11"/>
    </row>
    <row r="130" spans="1:10">
      <c r="A130" s="15" t="s">
        <v>143</v>
      </c>
      <c r="B130" s="9" t="s">
        <v>93</v>
      </c>
      <c r="C130" s="378"/>
      <c r="D130" s="378"/>
      <c r="E130" s="15">
        <v>0</v>
      </c>
      <c r="F130" s="74">
        <f t="shared" si="4"/>
        <v>0</v>
      </c>
      <c r="G130" s="379"/>
      <c r="H130" s="11"/>
      <c r="I130" s="11"/>
      <c r="J130" s="11"/>
    </row>
    <row r="131" spans="1:10">
      <c r="A131" s="15" t="s">
        <v>144</v>
      </c>
      <c r="B131" s="9" t="s">
        <v>94</v>
      </c>
      <c r="C131" s="378"/>
      <c r="D131" s="378"/>
      <c r="E131" s="15">
        <v>0</v>
      </c>
      <c r="F131" s="74">
        <f t="shared" si="4"/>
        <v>0</v>
      </c>
      <c r="G131" s="379"/>
      <c r="H131" s="11"/>
      <c r="I131" s="11"/>
      <c r="J131" s="11"/>
    </row>
    <row r="132" spans="1:10" s="8" customFormat="1">
      <c r="A132" s="15" t="s">
        <v>173</v>
      </c>
      <c r="B132" s="9" t="s">
        <v>95</v>
      </c>
      <c r="C132" s="378"/>
      <c r="D132" s="378"/>
      <c r="E132" s="15">
        <v>0</v>
      </c>
      <c r="F132" s="74">
        <f t="shared" si="4"/>
        <v>0</v>
      </c>
      <c r="G132" s="379"/>
      <c r="H132" s="7"/>
      <c r="I132" s="7"/>
      <c r="J132" s="7"/>
    </row>
    <row r="133" spans="1:10">
      <c r="A133" s="15" t="s">
        <v>174</v>
      </c>
      <c r="B133" s="9" t="s">
        <v>96</v>
      </c>
      <c r="C133" s="378"/>
      <c r="D133" s="378"/>
      <c r="E133" s="15">
        <v>0</v>
      </c>
      <c r="F133" s="74">
        <f t="shared" si="4"/>
        <v>0</v>
      </c>
      <c r="G133" s="379"/>
      <c r="H133" s="11"/>
      <c r="I133" s="11"/>
      <c r="J133" s="11"/>
    </row>
    <row r="134" spans="1:10">
      <c r="A134" s="15" t="s">
        <v>177</v>
      </c>
      <c r="B134" s="9" t="s">
        <v>93</v>
      </c>
      <c r="C134" s="15" t="s">
        <v>2</v>
      </c>
      <c r="D134" s="15"/>
      <c r="E134" s="15">
        <v>0</v>
      </c>
      <c r="F134" s="74">
        <f t="shared" si="4"/>
        <v>0</v>
      </c>
      <c r="G134" s="29"/>
      <c r="H134" s="11"/>
      <c r="I134" s="11"/>
      <c r="J134" s="11"/>
    </row>
    <row r="135" spans="1:10">
      <c r="A135" s="15"/>
      <c r="B135" s="9"/>
      <c r="C135" s="15"/>
      <c r="D135" s="15"/>
      <c r="E135" s="15">
        <v>0</v>
      </c>
      <c r="F135" s="74">
        <f t="shared" si="4"/>
        <v>0</v>
      </c>
      <c r="G135" s="16"/>
      <c r="H135" s="11"/>
      <c r="I135" s="11"/>
      <c r="J135" s="11"/>
    </row>
    <row r="136" spans="1:10" s="8" customFormat="1" ht="31.2">
      <c r="A136" s="17">
        <v>8.0399999999999991</v>
      </c>
      <c r="B136" s="18" t="s">
        <v>97</v>
      </c>
      <c r="C136" s="378" t="s">
        <v>2</v>
      </c>
      <c r="D136" s="378"/>
      <c r="E136" s="15">
        <v>0</v>
      </c>
      <c r="F136" s="74">
        <f t="shared" si="4"/>
        <v>0</v>
      </c>
      <c r="G136" s="379"/>
      <c r="H136" s="7"/>
      <c r="I136" s="7"/>
      <c r="J136" s="7"/>
    </row>
    <row r="137" spans="1:10">
      <c r="A137" s="15" t="s">
        <v>3</v>
      </c>
      <c r="B137" s="9" t="s">
        <v>88</v>
      </c>
      <c r="C137" s="378"/>
      <c r="D137" s="378"/>
      <c r="E137" s="15">
        <v>0</v>
      </c>
      <c r="F137" s="74">
        <f t="shared" si="4"/>
        <v>0</v>
      </c>
      <c r="G137" s="379"/>
      <c r="H137" s="11"/>
      <c r="I137" s="11"/>
      <c r="J137" s="11"/>
    </row>
    <row r="138" spans="1:10">
      <c r="A138" s="15" t="s">
        <v>4</v>
      </c>
      <c r="B138" s="9" t="s">
        <v>89</v>
      </c>
      <c r="C138" s="378"/>
      <c r="D138" s="378"/>
      <c r="E138" s="15">
        <v>0</v>
      </c>
      <c r="F138" s="74">
        <f t="shared" si="4"/>
        <v>0</v>
      </c>
      <c r="G138" s="379"/>
      <c r="H138" s="11"/>
      <c r="I138" s="11"/>
      <c r="J138" s="11"/>
    </row>
    <row r="139" spans="1:10">
      <c r="A139" s="15" t="s">
        <v>5</v>
      </c>
      <c r="B139" s="9" t="s">
        <v>90</v>
      </c>
      <c r="C139" s="378"/>
      <c r="D139" s="378"/>
      <c r="E139" s="15">
        <v>0</v>
      </c>
      <c r="F139" s="74">
        <f t="shared" ref="F139:F170" si="5">E139*D139</f>
        <v>0</v>
      </c>
      <c r="G139" s="379"/>
      <c r="H139" s="11"/>
      <c r="I139" s="11"/>
      <c r="J139" s="11"/>
    </row>
    <row r="140" spans="1:10">
      <c r="A140" s="27" t="s">
        <v>6</v>
      </c>
      <c r="B140" s="9" t="s">
        <v>193</v>
      </c>
      <c r="C140" s="378"/>
      <c r="D140" s="378"/>
      <c r="E140" s="15">
        <v>0</v>
      </c>
      <c r="F140" s="74">
        <f t="shared" si="5"/>
        <v>0</v>
      </c>
      <c r="G140" s="379"/>
      <c r="H140" s="11"/>
      <c r="I140" s="11"/>
      <c r="J140" s="11"/>
    </row>
    <row r="141" spans="1:10">
      <c r="A141" s="15" t="s">
        <v>7</v>
      </c>
      <c r="B141" s="9" t="s">
        <v>92</v>
      </c>
      <c r="C141" s="378"/>
      <c r="D141" s="378"/>
      <c r="E141" s="15">
        <v>0</v>
      </c>
      <c r="F141" s="74">
        <f t="shared" si="5"/>
        <v>0</v>
      </c>
      <c r="G141" s="379"/>
      <c r="H141" s="11"/>
      <c r="I141" s="11"/>
      <c r="J141" s="11"/>
    </row>
    <row r="142" spans="1:10">
      <c r="A142" s="15" t="s">
        <v>143</v>
      </c>
      <c r="B142" s="9" t="s">
        <v>94</v>
      </c>
      <c r="C142" s="378"/>
      <c r="D142" s="378"/>
      <c r="E142" s="15">
        <v>0</v>
      </c>
      <c r="F142" s="74">
        <f t="shared" si="5"/>
        <v>0</v>
      </c>
      <c r="G142" s="379"/>
      <c r="H142" s="11"/>
      <c r="I142" s="11"/>
      <c r="J142" s="11"/>
    </row>
    <row r="143" spans="1:10" s="8" customFormat="1">
      <c r="A143" s="15" t="s">
        <v>144</v>
      </c>
      <c r="B143" s="9" t="s">
        <v>95</v>
      </c>
      <c r="C143" s="378"/>
      <c r="D143" s="378"/>
      <c r="E143" s="15">
        <v>0</v>
      </c>
      <c r="F143" s="74">
        <f t="shared" si="5"/>
        <v>0</v>
      </c>
      <c r="G143" s="379"/>
      <c r="H143" s="7"/>
      <c r="I143" s="7"/>
      <c r="J143" s="7"/>
    </row>
    <row r="144" spans="1:10">
      <c r="A144" s="15" t="s">
        <v>173</v>
      </c>
      <c r="B144" s="9" t="s">
        <v>98</v>
      </c>
      <c r="C144" s="378"/>
      <c r="D144" s="378"/>
      <c r="E144" s="15">
        <v>0</v>
      </c>
      <c r="F144" s="74">
        <f t="shared" si="5"/>
        <v>0</v>
      </c>
      <c r="G144" s="379"/>
      <c r="H144" s="11"/>
      <c r="I144" s="11"/>
      <c r="J144" s="11"/>
    </row>
    <row r="145" spans="1:10">
      <c r="A145" s="15" t="s">
        <v>174</v>
      </c>
      <c r="B145" s="9" t="s">
        <v>93</v>
      </c>
      <c r="C145" s="15"/>
      <c r="D145" s="15"/>
      <c r="E145" s="15">
        <v>0</v>
      </c>
      <c r="F145" s="74">
        <f t="shared" si="5"/>
        <v>0</v>
      </c>
      <c r="G145" s="29"/>
      <c r="H145" s="11"/>
      <c r="I145" s="11"/>
      <c r="J145" s="11"/>
    </row>
    <row r="146" spans="1:10">
      <c r="A146" s="15" t="s">
        <v>177</v>
      </c>
      <c r="B146" s="9"/>
      <c r="C146" s="15" t="s">
        <v>2</v>
      </c>
      <c r="D146" s="15"/>
      <c r="E146" s="15">
        <v>0</v>
      </c>
      <c r="F146" s="74">
        <f t="shared" si="5"/>
        <v>0</v>
      </c>
      <c r="G146" s="16"/>
      <c r="H146" s="11"/>
      <c r="I146" s="11"/>
      <c r="J146" s="11"/>
    </row>
    <row r="147" spans="1:10" s="8" customFormat="1" ht="31.2">
      <c r="A147" s="17">
        <v>8.0500000000000007</v>
      </c>
      <c r="B147" s="18" t="s">
        <v>99</v>
      </c>
      <c r="C147" s="378" t="s">
        <v>2</v>
      </c>
      <c r="D147" s="378">
        <v>0</v>
      </c>
      <c r="E147" s="15">
        <v>0</v>
      </c>
      <c r="F147" s="74">
        <f t="shared" si="5"/>
        <v>0</v>
      </c>
      <c r="G147" s="379"/>
      <c r="H147" s="7"/>
      <c r="I147" s="7"/>
      <c r="J147" s="7"/>
    </row>
    <row r="148" spans="1:10">
      <c r="A148" s="15" t="s">
        <v>3</v>
      </c>
      <c r="B148" s="9" t="s">
        <v>88</v>
      </c>
      <c r="C148" s="378"/>
      <c r="D148" s="378"/>
      <c r="E148" s="15">
        <v>0</v>
      </c>
      <c r="F148" s="74">
        <f t="shared" si="5"/>
        <v>0</v>
      </c>
      <c r="G148" s="379"/>
      <c r="H148" s="11"/>
      <c r="I148" s="11"/>
      <c r="J148" s="11"/>
    </row>
    <row r="149" spans="1:10">
      <c r="A149" s="15" t="s">
        <v>4</v>
      </c>
      <c r="B149" s="9" t="s">
        <v>100</v>
      </c>
      <c r="C149" s="378"/>
      <c r="D149" s="378"/>
      <c r="E149" s="15">
        <v>0</v>
      </c>
      <c r="F149" s="74">
        <f t="shared" si="5"/>
        <v>0</v>
      </c>
      <c r="G149" s="379"/>
      <c r="H149" s="11"/>
      <c r="I149" s="11"/>
      <c r="J149" s="11"/>
    </row>
    <row r="150" spans="1:10">
      <c r="A150" s="15" t="s">
        <v>5</v>
      </c>
      <c r="B150" s="9" t="s">
        <v>90</v>
      </c>
      <c r="C150" s="378"/>
      <c r="D150" s="378"/>
      <c r="E150" s="15">
        <v>0</v>
      </c>
      <c r="F150" s="74">
        <f t="shared" si="5"/>
        <v>0</v>
      </c>
      <c r="G150" s="379"/>
      <c r="H150" s="11"/>
      <c r="I150" s="11"/>
      <c r="J150" s="11"/>
    </row>
    <row r="151" spans="1:10">
      <c r="A151" s="27" t="s">
        <v>6</v>
      </c>
      <c r="B151" s="9" t="s">
        <v>101</v>
      </c>
      <c r="C151" s="378"/>
      <c r="D151" s="378"/>
      <c r="E151" s="15">
        <v>0</v>
      </c>
      <c r="F151" s="74">
        <f t="shared" si="5"/>
        <v>0</v>
      </c>
      <c r="G151" s="379"/>
      <c r="H151" s="11"/>
      <c r="I151" s="11"/>
      <c r="J151" s="11"/>
    </row>
    <row r="152" spans="1:10">
      <c r="A152" s="15" t="s">
        <v>7</v>
      </c>
      <c r="B152" s="9" t="s">
        <v>92</v>
      </c>
      <c r="C152" s="378"/>
      <c r="D152" s="378"/>
      <c r="E152" s="15">
        <v>0</v>
      </c>
      <c r="F152" s="74">
        <f t="shared" si="5"/>
        <v>0</v>
      </c>
      <c r="G152" s="379"/>
      <c r="H152" s="11"/>
      <c r="I152" s="11"/>
      <c r="J152" s="11"/>
    </row>
    <row r="153" spans="1:10">
      <c r="A153" s="15" t="s">
        <v>143</v>
      </c>
      <c r="B153" s="9" t="s">
        <v>95</v>
      </c>
      <c r="C153" s="378"/>
      <c r="D153" s="378"/>
      <c r="E153" s="15">
        <v>0</v>
      </c>
      <c r="F153" s="74">
        <f t="shared" si="5"/>
        <v>0</v>
      </c>
      <c r="G153" s="379"/>
      <c r="H153" s="11"/>
      <c r="I153" s="11"/>
      <c r="J153" s="11"/>
    </row>
    <row r="154" spans="1:10" s="8" customFormat="1">
      <c r="A154" s="15" t="s">
        <v>144</v>
      </c>
      <c r="B154" s="9" t="s">
        <v>93</v>
      </c>
      <c r="C154" s="15" t="s">
        <v>2</v>
      </c>
      <c r="D154" s="15">
        <v>0</v>
      </c>
      <c r="E154" s="15">
        <v>0</v>
      </c>
      <c r="F154" s="74">
        <f t="shared" si="5"/>
        <v>0</v>
      </c>
      <c r="G154" s="29"/>
      <c r="H154" s="7"/>
      <c r="I154" s="7"/>
      <c r="J154" s="7"/>
    </row>
    <row r="155" spans="1:10" s="8" customFormat="1">
      <c r="A155" s="15"/>
      <c r="B155" s="9"/>
      <c r="C155" s="15"/>
      <c r="D155" s="15"/>
      <c r="E155" s="15">
        <v>0</v>
      </c>
      <c r="F155" s="74">
        <f t="shared" si="5"/>
        <v>0</v>
      </c>
      <c r="G155" s="16"/>
      <c r="H155" s="7"/>
      <c r="I155" s="7"/>
      <c r="J155" s="7"/>
    </row>
    <row r="156" spans="1:10">
      <c r="A156" s="17">
        <v>8.07</v>
      </c>
      <c r="B156" s="9" t="s">
        <v>102</v>
      </c>
      <c r="C156" s="15" t="s">
        <v>2</v>
      </c>
      <c r="D156" s="15"/>
      <c r="E156" s="15">
        <v>0</v>
      </c>
      <c r="F156" s="74">
        <f t="shared" si="5"/>
        <v>0</v>
      </c>
      <c r="G156" s="16"/>
      <c r="H156" s="11"/>
      <c r="I156" s="11"/>
      <c r="J156" s="11"/>
    </row>
    <row r="157" spans="1:10">
      <c r="A157" s="15"/>
      <c r="B157" s="9"/>
      <c r="C157" s="15"/>
      <c r="D157" s="15"/>
      <c r="E157" s="15">
        <v>0</v>
      </c>
      <c r="F157" s="74">
        <f t="shared" si="5"/>
        <v>0</v>
      </c>
      <c r="G157" s="16"/>
      <c r="H157" s="11"/>
      <c r="I157" s="11"/>
      <c r="J157" s="11"/>
    </row>
    <row r="158" spans="1:10" ht="31.2">
      <c r="A158" s="12">
        <v>9</v>
      </c>
      <c r="B158" s="13" t="s">
        <v>103</v>
      </c>
      <c r="C158" s="12"/>
      <c r="D158" s="12"/>
      <c r="E158" s="15">
        <v>0</v>
      </c>
      <c r="F158" s="74">
        <f t="shared" si="5"/>
        <v>0</v>
      </c>
      <c r="G158" s="14"/>
      <c r="H158" s="11"/>
      <c r="I158" s="11"/>
      <c r="J158" s="11"/>
    </row>
    <row r="159" spans="1:10">
      <c r="A159" s="15">
        <v>9.01</v>
      </c>
      <c r="B159" s="9" t="s">
        <v>104</v>
      </c>
      <c r="C159" s="15" t="s">
        <v>2</v>
      </c>
      <c r="D159" s="15"/>
      <c r="E159" s="15">
        <v>0</v>
      </c>
      <c r="F159" s="74">
        <f t="shared" si="5"/>
        <v>0</v>
      </c>
      <c r="G159" s="16"/>
      <c r="H159" s="11"/>
      <c r="I159" s="11"/>
      <c r="J159" s="11"/>
    </row>
    <row r="160" spans="1:10">
      <c r="A160" s="15">
        <v>9.02</v>
      </c>
      <c r="B160" s="9" t="s">
        <v>105</v>
      </c>
      <c r="C160" s="15" t="s">
        <v>2</v>
      </c>
      <c r="D160" s="15"/>
      <c r="E160" s="15">
        <v>0</v>
      </c>
      <c r="F160" s="74">
        <f t="shared" si="5"/>
        <v>0</v>
      </c>
      <c r="G160" s="16"/>
      <c r="H160" s="11"/>
      <c r="I160" s="11"/>
      <c r="J160" s="11"/>
    </row>
    <row r="161" spans="1:10">
      <c r="A161" s="15">
        <v>9.0299999999999994</v>
      </c>
      <c r="B161" s="9" t="s">
        <v>106</v>
      </c>
      <c r="C161" s="15" t="s">
        <v>2</v>
      </c>
      <c r="D161" s="15"/>
      <c r="E161" s="15">
        <v>0</v>
      </c>
      <c r="F161" s="74">
        <f t="shared" si="5"/>
        <v>0</v>
      </c>
      <c r="G161" s="16"/>
      <c r="H161" s="11"/>
      <c r="I161" s="11"/>
      <c r="J161" s="11"/>
    </row>
    <row r="162" spans="1:10">
      <c r="A162" s="15"/>
      <c r="B162" s="9"/>
      <c r="C162" s="15"/>
      <c r="D162" s="15"/>
      <c r="E162" s="15">
        <v>0</v>
      </c>
      <c r="F162" s="74">
        <f t="shared" si="5"/>
        <v>0</v>
      </c>
      <c r="G162" s="16"/>
      <c r="H162" s="11"/>
      <c r="I162" s="11"/>
      <c r="J162" s="11"/>
    </row>
    <row r="163" spans="1:10" ht="46.8">
      <c r="A163" s="12">
        <v>10</v>
      </c>
      <c r="B163" s="21" t="s">
        <v>107</v>
      </c>
      <c r="C163" s="21"/>
      <c r="D163" s="21"/>
      <c r="E163" s="15">
        <v>0</v>
      </c>
      <c r="F163" s="74">
        <f t="shared" si="5"/>
        <v>0</v>
      </c>
      <c r="G163" s="22" t="s">
        <v>108</v>
      </c>
      <c r="H163" s="11"/>
      <c r="I163" s="11"/>
      <c r="J163" s="11"/>
    </row>
    <row r="164" spans="1:10">
      <c r="A164" s="15">
        <v>10.01</v>
      </c>
      <c r="B164" s="9" t="s">
        <v>196</v>
      </c>
      <c r="C164" s="15" t="s">
        <v>2</v>
      </c>
      <c r="D164" s="24">
        <v>35</v>
      </c>
      <c r="E164" s="15">
        <v>0</v>
      </c>
      <c r="F164" s="74">
        <f t="shared" si="5"/>
        <v>0</v>
      </c>
      <c r="G164" s="16"/>
      <c r="H164" s="11"/>
      <c r="I164" s="11"/>
      <c r="J164" s="11"/>
    </row>
    <row r="165" spans="1:10">
      <c r="A165" s="15">
        <v>10.02</v>
      </c>
      <c r="B165" s="9" t="s">
        <v>109</v>
      </c>
      <c r="C165" s="15" t="s">
        <v>2</v>
      </c>
      <c r="D165" s="24">
        <v>3</v>
      </c>
      <c r="E165" s="15">
        <v>0</v>
      </c>
      <c r="F165" s="74">
        <f t="shared" si="5"/>
        <v>0</v>
      </c>
      <c r="G165" s="16"/>
      <c r="H165" s="11"/>
      <c r="I165" s="11"/>
      <c r="J165" s="11"/>
    </row>
    <row r="166" spans="1:10">
      <c r="A166" s="15">
        <v>10.029999999999999</v>
      </c>
      <c r="B166" s="9" t="s">
        <v>195</v>
      </c>
      <c r="C166" s="15" t="s">
        <v>34</v>
      </c>
      <c r="D166" s="24">
        <v>630</v>
      </c>
      <c r="E166" s="15">
        <v>0</v>
      </c>
      <c r="F166" s="74">
        <f t="shared" si="5"/>
        <v>0</v>
      </c>
      <c r="G166" s="16"/>
      <c r="H166" s="11"/>
      <c r="I166" s="11"/>
      <c r="J166" s="11"/>
    </row>
    <row r="167" spans="1:10">
      <c r="A167" s="15">
        <v>10.039999999999999</v>
      </c>
      <c r="B167" s="9" t="s">
        <v>194</v>
      </c>
      <c r="C167" s="15" t="s">
        <v>34</v>
      </c>
      <c r="D167" s="24">
        <v>80</v>
      </c>
      <c r="E167" s="15">
        <v>0</v>
      </c>
      <c r="F167" s="74">
        <f t="shared" si="5"/>
        <v>0</v>
      </c>
      <c r="G167" s="16"/>
      <c r="H167" s="11"/>
      <c r="I167" s="11"/>
      <c r="J167" s="11"/>
    </row>
    <row r="168" spans="1:10">
      <c r="A168" s="15">
        <v>10.050000000000001</v>
      </c>
      <c r="B168" s="9" t="s">
        <v>110</v>
      </c>
      <c r="C168" s="15" t="s">
        <v>2</v>
      </c>
      <c r="D168" s="24">
        <v>1</v>
      </c>
      <c r="E168" s="15">
        <v>0</v>
      </c>
      <c r="F168" s="74">
        <f t="shared" si="5"/>
        <v>0</v>
      </c>
      <c r="G168" s="16"/>
      <c r="H168" s="11"/>
      <c r="I168" s="11"/>
      <c r="J168" s="11"/>
    </row>
    <row r="169" spans="1:10">
      <c r="A169" s="15"/>
      <c r="B169" s="9"/>
      <c r="C169" s="15"/>
      <c r="D169" s="15"/>
      <c r="E169" s="15">
        <v>0</v>
      </c>
      <c r="F169" s="74">
        <f t="shared" si="5"/>
        <v>0</v>
      </c>
      <c r="G169" s="16"/>
      <c r="H169" s="11"/>
      <c r="I169" s="11"/>
      <c r="J169" s="11"/>
    </row>
    <row r="170" spans="1:10">
      <c r="A170" s="12">
        <v>11</v>
      </c>
      <c r="B170" s="21" t="s">
        <v>111</v>
      </c>
      <c r="C170" s="21"/>
      <c r="D170" s="21"/>
      <c r="E170" s="15">
        <v>0</v>
      </c>
      <c r="F170" s="74">
        <f t="shared" si="5"/>
        <v>0</v>
      </c>
      <c r="G170" s="22"/>
      <c r="H170" s="11"/>
      <c r="I170" s="11"/>
      <c r="J170" s="11"/>
    </row>
    <row r="171" spans="1:10">
      <c r="A171" s="17" t="s">
        <v>137</v>
      </c>
      <c r="B171" s="9" t="s">
        <v>197</v>
      </c>
      <c r="C171" s="15" t="s">
        <v>2</v>
      </c>
      <c r="D171" s="24">
        <v>31</v>
      </c>
      <c r="E171" s="15">
        <v>0</v>
      </c>
      <c r="F171" s="74">
        <f t="shared" ref="F171:F202" si="6">E171*D171</f>
        <v>0</v>
      </c>
      <c r="G171" s="72"/>
      <c r="H171" s="11"/>
      <c r="I171" s="11"/>
      <c r="J171" s="11"/>
    </row>
    <row r="172" spans="1:10" s="8" customFormat="1">
      <c r="A172" s="20"/>
      <c r="B172" s="9"/>
      <c r="C172" s="15"/>
      <c r="D172" s="15"/>
      <c r="E172" s="15">
        <v>0</v>
      </c>
      <c r="F172" s="74">
        <f t="shared" si="6"/>
        <v>0</v>
      </c>
      <c r="G172" s="16"/>
      <c r="H172" s="7"/>
      <c r="I172" s="7"/>
      <c r="J172" s="7"/>
    </row>
    <row r="173" spans="1:10" s="8" customFormat="1">
      <c r="A173" s="15"/>
      <c r="B173" s="18" t="s">
        <v>112</v>
      </c>
      <c r="C173" s="15"/>
      <c r="D173" s="15"/>
      <c r="E173" s="15">
        <v>0</v>
      </c>
      <c r="F173" s="74">
        <f t="shared" si="6"/>
        <v>0</v>
      </c>
      <c r="G173" s="16"/>
      <c r="H173" s="7"/>
      <c r="I173" s="7"/>
      <c r="J173" s="7"/>
    </row>
    <row r="174" spans="1:10" s="8" customFormat="1">
      <c r="A174" s="15"/>
      <c r="B174" s="9"/>
      <c r="C174" s="15"/>
      <c r="D174" s="15"/>
      <c r="E174" s="15">
        <v>0</v>
      </c>
      <c r="F174" s="74">
        <f t="shared" si="6"/>
        <v>0</v>
      </c>
      <c r="G174" s="16"/>
      <c r="H174" s="7"/>
      <c r="I174" s="7"/>
      <c r="J174" s="7"/>
    </row>
    <row r="175" spans="1:10" s="8" customFormat="1">
      <c r="A175" s="12">
        <v>12</v>
      </c>
      <c r="B175" s="21" t="s">
        <v>113</v>
      </c>
      <c r="C175" s="21"/>
      <c r="D175" s="21"/>
      <c r="E175" s="15">
        <v>0</v>
      </c>
      <c r="F175" s="74">
        <f t="shared" si="6"/>
        <v>0</v>
      </c>
      <c r="G175" s="22"/>
      <c r="H175" s="7"/>
      <c r="I175" s="7"/>
      <c r="J175" s="7"/>
    </row>
    <row r="176" spans="1:10" s="8" customFormat="1">
      <c r="A176" s="15">
        <v>12.01</v>
      </c>
      <c r="B176" s="30" t="s">
        <v>114</v>
      </c>
      <c r="C176" s="15" t="s">
        <v>2</v>
      </c>
      <c r="D176" s="31"/>
      <c r="E176" s="15">
        <v>0</v>
      </c>
      <c r="F176" s="74">
        <f t="shared" si="6"/>
        <v>0</v>
      </c>
      <c r="G176" s="16"/>
      <c r="H176" s="7"/>
      <c r="I176" s="7"/>
      <c r="J176" s="7"/>
    </row>
    <row r="177" spans="1:10" s="8" customFormat="1">
      <c r="A177" s="15">
        <v>12.02</v>
      </c>
      <c r="B177" s="30" t="s">
        <v>115</v>
      </c>
      <c r="C177" s="15" t="s">
        <v>2</v>
      </c>
      <c r="D177" s="31"/>
      <c r="E177" s="15">
        <v>0</v>
      </c>
      <c r="F177" s="74">
        <f t="shared" si="6"/>
        <v>0</v>
      </c>
      <c r="G177" s="16"/>
      <c r="H177" s="7"/>
      <c r="I177" s="7"/>
      <c r="J177" s="7"/>
    </row>
    <row r="178" spans="1:10" s="8" customFormat="1">
      <c r="A178" s="15"/>
      <c r="B178" s="9"/>
      <c r="C178" s="15"/>
      <c r="D178" s="15"/>
      <c r="E178" s="15">
        <v>0</v>
      </c>
      <c r="F178" s="74">
        <f t="shared" si="6"/>
        <v>0</v>
      </c>
      <c r="G178" s="16"/>
      <c r="H178" s="7"/>
      <c r="I178" s="7"/>
      <c r="J178" s="7"/>
    </row>
    <row r="179" spans="1:10" s="8" customFormat="1">
      <c r="A179" s="12">
        <v>13</v>
      </c>
      <c r="B179" s="21" t="s">
        <v>116</v>
      </c>
      <c r="C179" s="21"/>
      <c r="D179" s="21"/>
      <c r="E179" s="15">
        <v>0</v>
      </c>
      <c r="F179" s="74">
        <f t="shared" si="6"/>
        <v>0</v>
      </c>
      <c r="G179" s="22"/>
      <c r="H179" s="7"/>
      <c r="I179" s="7"/>
      <c r="J179" s="7"/>
    </row>
    <row r="180" spans="1:10" s="8" customFormat="1">
      <c r="A180" s="15"/>
      <c r="B180" s="9"/>
      <c r="C180" s="15"/>
      <c r="D180" s="15"/>
      <c r="E180" s="15">
        <v>0</v>
      </c>
      <c r="F180" s="74">
        <f t="shared" si="6"/>
        <v>0</v>
      </c>
      <c r="G180" s="16"/>
      <c r="H180" s="7"/>
      <c r="I180" s="7"/>
      <c r="J180" s="7"/>
    </row>
    <row r="181" spans="1:10" s="8" customFormat="1" ht="46.8">
      <c r="A181" s="15">
        <v>13.01</v>
      </c>
      <c r="B181" s="9" t="s">
        <v>178</v>
      </c>
      <c r="C181" s="15" t="s">
        <v>34</v>
      </c>
      <c r="D181" s="15">
        <v>180</v>
      </c>
      <c r="E181" s="15">
        <v>0</v>
      </c>
      <c r="F181" s="74">
        <f t="shared" si="6"/>
        <v>0</v>
      </c>
      <c r="G181" s="16"/>
      <c r="H181" s="7"/>
      <c r="I181" s="7"/>
      <c r="J181" s="7"/>
    </row>
    <row r="182" spans="1:10">
      <c r="A182" s="15">
        <v>13.03</v>
      </c>
      <c r="B182" s="9" t="s">
        <v>117</v>
      </c>
      <c r="C182" s="17"/>
      <c r="D182" s="17"/>
      <c r="E182" s="15">
        <v>0</v>
      </c>
      <c r="F182" s="74">
        <f t="shared" si="6"/>
        <v>0</v>
      </c>
      <c r="G182" s="16"/>
      <c r="H182" s="11"/>
      <c r="I182" s="11"/>
      <c r="J182" s="11"/>
    </row>
    <row r="183" spans="1:10">
      <c r="A183" s="15" t="s">
        <v>3</v>
      </c>
      <c r="B183" s="9" t="s">
        <v>118</v>
      </c>
      <c r="C183" s="15" t="s">
        <v>2</v>
      </c>
      <c r="D183" s="15"/>
      <c r="E183" s="15">
        <v>0</v>
      </c>
      <c r="F183" s="74">
        <f t="shared" si="6"/>
        <v>0</v>
      </c>
      <c r="G183" s="16"/>
      <c r="H183" s="11"/>
      <c r="I183" s="11"/>
      <c r="J183" s="11"/>
    </row>
    <row r="184" spans="1:10">
      <c r="A184" s="15" t="s">
        <v>4</v>
      </c>
      <c r="B184" s="9" t="s">
        <v>119</v>
      </c>
      <c r="C184" s="15" t="s">
        <v>2</v>
      </c>
      <c r="D184" s="15"/>
      <c r="E184" s="15">
        <v>0</v>
      </c>
      <c r="F184" s="74">
        <f t="shared" si="6"/>
        <v>0</v>
      </c>
      <c r="G184" s="16"/>
      <c r="H184" s="11"/>
      <c r="I184" s="11"/>
      <c r="J184" s="11"/>
    </row>
    <row r="185" spans="1:10">
      <c r="A185" s="15" t="s">
        <v>5</v>
      </c>
      <c r="B185" s="9" t="s">
        <v>120</v>
      </c>
      <c r="C185" s="15" t="s">
        <v>2</v>
      </c>
      <c r="D185" s="15"/>
      <c r="E185" s="15">
        <v>0</v>
      </c>
      <c r="F185" s="74">
        <f t="shared" si="6"/>
        <v>0</v>
      </c>
      <c r="G185" s="16"/>
      <c r="H185" s="11"/>
      <c r="I185" s="11"/>
      <c r="J185" s="11"/>
    </row>
    <row r="186" spans="1:10">
      <c r="A186" s="15" t="s">
        <v>6</v>
      </c>
      <c r="B186" s="9" t="s">
        <v>121</v>
      </c>
      <c r="C186" s="15" t="s">
        <v>2</v>
      </c>
      <c r="D186" s="15"/>
      <c r="E186" s="15">
        <v>0</v>
      </c>
      <c r="F186" s="74">
        <f t="shared" si="6"/>
        <v>0</v>
      </c>
      <c r="G186" s="16"/>
      <c r="H186" s="11"/>
      <c r="I186" s="11"/>
      <c r="J186" s="11"/>
    </row>
    <row r="187" spans="1:10">
      <c r="A187" s="15" t="s">
        <v>7</v>
      </c>
      <c r="B187" s="9" t="s">
        <v>122</v>
      </c>
      <c r="C187" s="15" t="s">
        <v>2</v>
      </c>
      <c r="D187" s="15">
        <v>5</v>
      </c>
      <c r="E187" s="15">
        <v>0</v>
      </c>
      <c r="F187" s="74">
        <f t="shared" si="6"/>
        <v>0</v>
      </c>
      <c r="G187" s="16"/>
      <c r="H187" s="11"/>
      <c r="I187" s="11"/>
      <c r="J187" s="11"/>
    </row>
    <row r="188" spans="1:10" s="8" customFormat="1">
      <c r="A188" s="15" t="s">
        <v>8</v>
      </c>
      <c r="B188" s="9" t="s">
        <v>179</v>
      </c>
      <c r="C188" s="15" t="s">
        <v>2</v>
      </c>
      <c r="D188" s="15">
        <v>0</v>
      </c>
      <c r="E188" s="15">
        <v>0</v>
      </c>
      <c r="F188" s="74">
        <f t="shared" si="6"/>
        <v>0</v>
      </c>
      <c r="G188" s="16"/>
      <c r="H188" s="7"/>
      <c r="I188" s="7"/>
      <c r="J188" s="7"/>
    </row>
    <row r="189" spans="1:10" s="8" customFormat="1">
      <c r="A189" s="15" t="s">
        <v>9</v>
      </c>
      <c r="B189" s="9" t="s">
        <v>180</v>
      </c>
      <c r="C189" s="15" t="s">
        <v>2</v>
      </c>
      <c r="D189" s="15"/>
      <c r="E189" s="15">
        <v>0</v>
      </c>
      <c r="F189" s="74">
        <f t="shared" si="6"/>
        <v>0</v>
      </c>
      <c r="G189" s="16"/>
      <c r="H189" s="7"/>
      <c r="I189" s="7"/>
      <c r="J189" s="7"/>
    </row>
    <row r="190" spans="1:10">
      <c r="A190" s="15"/>
      <c r="B190" s="9"/>
      <c r="C190" s="15"/>
      <c r="D190" s="15"/>
      <c r="E190" s="15">
        <v>0</v>
      </c>
      <c r="F190" s="74">
        <f t="shared" si="6"/>
        <v>0</v>
      </c>
      <c r="G190" s="16"/>
      <c r="H190" s="11"/>
      <c r="I190" s="11"/>
      <c r="J190" s="11"/>
    </row>
    <row r="191" spans="1:10">
      <c r="A191" s="15">
        <v>13.04</v>
      </c>
      <c r="B191" s="9" t="s">
        <v>123</v>
      </c>
      <c r="C191" s="17"/>
      <c r="D191" s="17"/>
      <c r="E191" s="15">
        <v>0</v>
      </c>
      <c r="F191" s="74">
        <f t="shared" si="6"/>
        <v>0</v>
      </c>
      <c r="G191" s="19"/>
      <c r="H191" s="11"/>
      <c r="I191" s="11"/>
      <c r="J191" s="11"/>
    </row>
    <row r="192" spans="1:10">
      <c r="A192" s="15" t="s">
        <v>3</v>
      </c>
      <c r="B192" s="9" t="s">
        <v>124</v>
      </c>
      <c r="C192" s="15" t="s">
        <v>2</v>
      </c>
      <c r="D192" s="15">
        <v>12</v>
      </c>
      <c r="E192" s="15">
        <v>0</v>
      </c>
      <c r="F192" s="74">
        <f t="shared" si="6"/>
        <v>0</v>
      </c>
      <c r="G192" s="16"/>
      <c r="H192" s="11"/>
      <c r="I192" s="11"/>
      <c r="J192" s="11"/>
    </row>
    <row r="193" spans="1:10">
      <c r="A193" s="15" t="s">
        <v>4</v>
      </c>
      <c r="B193" s="9" t="s">
        <v>125</v>
      </c>
      <c r="C193" s="15" t="s">
        <v>2</v>
      </c>
      <c r="D193" s="15">
        <v>2</v>
      </c>
      <c r="E193" s="15">
        <v>0</v>
      </c>
      <c r="F193" s="74">
        <f t="shared" si="6"/>
        <v>0</v>
      </c>
      <c r="G193" s="16"/>
      <c r="H193" s="11"/>
      <c r="I193" s="11"/>
      <c r="J193" s="11"/>
    </row>
    <row r="194" spans="1:10">
      <c r="A194" s="15" t="s">
        <v>5</v>
      </c>
      <c r="B194" s="9" t="s">
        <v>126</v>
      </c>
      <c r="C194" s="15" t="s">
        <v>2</v>
      </c>
      <c r="D194" s="15">
        <v>2</v>
      </c>
      <c r="E194" s="15">
        <v>0</v>
      </c>
      <c r="F194" s="74">
        <f t="shared" si="6"/>
        <v>0</v>
      </c>
      <c r="G194" s="16"/>
      <c r="H194" s="11"/>
      <c r="I194" s="11"/>
      <c r="J194" s="11"/>
    </row>
    <row r="195" spans="1:10">
      <c r="A195" s="15" t="s">
        <v>6</v>
      </c>
      <c r="B195" s="9" t="s">
        <v>127</v>
      </c>
      <c r="C195" s="15" t="s">
        <v>2</v>
      </c>
      <c r="D195" s="15">
        <v>2</v>
      </c>
      <c r="E195" s="15">
        <v>0</v>
      </c>
      <c r="F195" s="74">
        <f t="shared" si="6"/>
        <v>0</v>
      </c>
      <c r="G195" s="16"/>
      <c r="H195" s="11"/>
      <c r="I195" s="11"/>
      <c r="J195" s="11"/>
    </row>
    <row r="196" spans="1:10">
      <c r="A196" s="15" t="s">
        <v>7</v>
      </c>
      <c r="B196" s="9" t="s">
        <v>128</v>
      </c>
      <c r="C196" s="15" t="s">
        <v>2</v>
      </c>
      <c r="D196" s="15">
        <v>1</v>
      </c>
      <c r="E196" s="15">
        <v>0</v>
      </c>
      <c r="F196" s="74">
        <f t="shared" si="6"/>
        <v>0</v>
      </c>
      <c r="G196" s="16"/>
      <c r="H196" s="11"/>
      <c r="I196" s="11"/>
      <c r="J196" s="11"/>
    </row>
    <row r="197" spans="1:10">
      <c r="A197" s="15" t="s">
        <v>8</v>
      </c>
      <c r="B197" s="9" t="s">
        <v>129</v>
      </c>
      <c r="C197" s="15" t="s">
        <v>2</v>
      </c>
      <c r="D197" s="15">
        <v>1</v>
      </c>
      <c r="E197" s="15">
        <v>0</v>
      </c>
      <c r="F197" s="74">
        <f t="shared" si="6"/>
        <v>0</v>
      </c>
      <c r="G197" s="16"/>
      <c r="H197" s="11"/>
      <c r="I197" s="11"/>
      <c r="J197" s="11"/>
    </row>
    <row r="198" spans="1:10" s="8" customFormat="1">
      <c r="A198" s="15" t="s">
        <v>9</v>
      </c>
      <c r="B198" s="9" t="s">
        <v>130</v>
      </c>
      <c r="C198" s="15" t="s">
        <v>2</v>
      </c>
      <c r="D198" s="15">
        <v>1</v>
      </c>
      <c r="E198" s="15">
        <v>0</v>
      </c>
      <c r="F198" s="74">
        <f t="shared" si="6"/>
        <v>0</v>
      </c>
      <c r="G198" s="16"/>
      <c r="H198" s="7"/>
      <c r="I198" s="7"/>
      <c r="J198" s="7"/>
    </row>
    <row r="199" spans="1:10" s="8" customFormat="1">
      <c r="A199" s="15"/>
      <c r="B199" s="9"/>
      <c r="C199" s="15"/>
      <c r="D199" s="15"/>
      <c r="E199" s="15">
        <v>0</v>
      </c>
      <c r="F199" s="74">
        <f t="shared" si="6"/>
        <v>0</v>
      </c>
      <c r="G199" s="16"/>
      <c r="H199" s="7"/>
      <c r="I199" s="7"/>
      <c r="J199" s="7"/>
    </row>
    <row r="200" spans="1:10" ht="46.8">
      <c r="A200" s="12">
        <v>14</v>
      </c>
      <c r="B200" s="21" t="s">
        <v>131</v>
      </c>
      <c r="C200" s="21"/>
      <c r="D200" s="21"/>
      <c r="E200" s="15">
        <v>0</v>
      </c>
      <c r="F200" s="74">
        <f t="shared" si="6"/>
        <v>0</v>
      </c>
      <c r="G200" s="22" t="s">
        <v>108</v>
      </c>
      <c r="H200" s="11"/>
      <c r="I200" s="11"/>
      <c r="J200" s="11"/>
    </row>
    <row r="201" spans="1:10" s="8" customFormat="1">
      <c r="A201" s="15">
        <v>14.09</v>
      </c>
      <c r="B201" s="32" t="s">
        <v>181</v>
      </c>
      <c r="C201" s="15" t="s">
        <v>2</v>
      </c>
      <c r="D201" s="15"/>
      <c r="E201" s="15">
        <v>0</v>
      </c>
      <c r="F201" s="74">
        <f t="shared" si="6"/>
        <v>0</v>
      </c>
      <c r="G201" s="16"/>
      <c r="H201" s="7"/>
      <c r="I201" s="7"/>
      <c r="J201" s="7"/>
    </row>
    <row r="202" spans="1:10" s="8" customFormat="1">
      <c r="A202" s="15"/>
      <c r="B202" s="33" t="s">
        <v>132</v>
      </c>
      <c r="C202" s="15"/>
      <c r="D202" s="15"/>
      <c r="E202" s="15">
        <v>0</v>
      </c>
      <c r="F202" s="74">
        <f t="shared" si="6"/>
        <v>0</v>
      </c>
      <c r="G202" s="16"/>
      <c r="H202" s="7"/>
      <c r="I202" s="7"/>
      <c r="J202" s="7"/>
    </row>
    <row r="203" spans="1:10" s="8" customFormat="1">
      <c r="A203" s="15"/>
      <c r="B203" s="9"/>
      <c r="C203" s="15"/>
      <c r="D203" s="15"/>
      <c r="E203" s="15">
        <v>0</v>
      </c>
      <c r="F203" s="74">
        <f t="shared" ref="F203:F213" si="7">E203*D203</f>
        <v>0</v>
      </c>
      <c r="G203" s="16"/>
      <c r="H203" s="7"/>
      <c r="I203" s="7"/>
      <c r="J203" s="7"/>
    </row>
    <row r="204" spans="1:10" s="35" customFormat="1">
      <c r="A204" s="15"/>
      <c r="B204" s="9"/>
      <c r="C204" s="15"/>
      <c r="D204" s="15"/>
      <c r="E204" s="15">
        <v>0</v>
      </c>
      <c r="F204" s="74">
        <f t="shared" si="7"/>
        <v>0</v>
      </c>
      <c r="G204" s="16"/>
      <c r="H204" s="34"/>
      <c r="I204" s="34"/>
      <c r="J204" s="34"/>
    </row>
    <row r="205" spans="1:10" s="8" customFormat="1">
      <c r="A205" s="12">
        <v>16</v>
      </c>
      <c r="B205" s="36" t="s">
        <v>133</v>
      </c>
      <c r="C205" s="36"/>
      <c r="D205" s="36"/>
      <c r="E205" s="15">
        <v>0</v>
      </c>
      <c r="F205" s="74">
        <f t="shared" si="7"/>
        <v>0</v>
      </c>
      <c r="G205" s="22"/>
      <c r="H205" s="7"/>
      <c r="I205" s="7"/>
      <c r="J205" s="7"/>
    </row>
    <row r="206" spans="1:10" s="35" customFormat="1">
      <c r="A206" s="15"/>
      <c r="B206" s="9"/>
      <c r="C206" s="15"/>
      <c r="D206" s="15"/>
      <c r="E206" s="15">
        <v>0</v>
      </c>
      <c r="F206" s="74">
        <f t="shared" si="7"/>
        <v>0</v>
      </c>
      <c r="G206" s="16"/>
      <c r="H206" s="34"/>
      <c r="I206" s="34"/>
      <c r="J206" s="34"/>
    </row>
    <row r="207" spans="1:10" ht="46.8">
      <c r="A207" s="15">
        <v>16.02</v>
      </c>
      <c r="B207" s="37" t="s">
        <v>182</v>
      </c>
      <c r="C207" s="15" t="s">
        <v>34</v>
      </c>
      <c r="D207" s="15"/>
      <c r="E207" s="15">
        <v>0</v>
      </c>
      <c r="F207" s="74">
        <f t="shared" si="7"/>
        <v>0</v>
      </c>
      <c r="G207" s="90" t="s">
        <v>202</v>
      </c>
      <c r="H207" s="11"/>
      <c r="I207" s="11"/>
      <c r="J207" s="11"/>
    </row>
    <row r="208" spans="1:10" s="8" customFormat="1">
      <c r="A208" s="38"/>
      <c r="B208" s="32"/>
      <c r="C208" s="38"/>
      <c r="D208" s="38"/>
      <c r="E208" s="15">
        <v>0</v>
      </c>
      <c r="F208" s="74">
        <f t="shared" si="7"/>
        <v>0</v>
      </c>
      <c r="G208" s="29"/>
      <c r="H208" s="7"/>
      <c r="I208" s="7"/>
      <c r="J208" s="7"/>
    </row>
    <row r="209" spans="1:10">
      <c r="A209" s="65"/>
      <c r="B209" s="66"/>
      <c r="C209" s="67"/>
      <c r="D209" s="67"/>
      <c r="E209" s="68">
        <v>0</v>
      </c>
      <c r="F209" s="74">
        <f t="shared" si="7"/>
        <v>0</v>
      </c>
      <c r="G209" s="69"/>
      <c r="H209" s="11"/>
      <c r="I209" s="11"/>
      <c r="J209" s="11"/>
    </row>
    <row r="210" spans="1:10">
      <c r="A210" s="65">
        <v>18</v>
      </c>
      <c r="B210" s="66" t="s">
        <v>198</v>
      </c>
      <c r="C210" s="67"/>
      <c r="D210" s="67"/>
      <c r="E210" s="68"/>
      <c r="F210" s="74">
        <f t="shared" si="7"/>
        <v>0</v>
      </c>
      <c r="G210" s="69"/>
      <c r="H210" s="11"/>
      <c r="I210" s="11"/>
      <c r="J210" s="11"/>
    </row>
    <row r="211" spans="1:10">
      <c r="A211" s="65" t="s">
        <v>137</v>
      </c>
      <c r="B211" s="66" t="s">
        <v>183</v>
      </c>
      <c r="C211" s="67" t="s">
        <v>184</v>
      </c>
      <c r="D211" s="67"/>
      <c r="E211" s="68">
        <v>0</v>
      </c>
      <c r="F211" s="74">
        <f t="shared" si="7"/>
        <v>0</v>
      </c>
      <c r="G211" s="69"/>
      <c r="H211" s="11"/>
      <c r="I211" s="11"/>
      <c r="J211" s="11"/>
    </row>
    <row r="212" spans="1:10">
      <c r="A212" s="65" t="s">
        <v>138</v>
      </c>
      <c r="B212" s="66" t="s">
        <v>185</v>
      </c>
      <c r="C212" s="67" t="s">
        <v>184</v>
      </c>
      <c r="D212" s="67"/>
      <c r="E212" s="68">
        <v>0</v>
      </c>
      <c r="F212" s="74">
        <f t="shared" si="7"/>
        <v>0</v>
      </c>
      <c r="G212" s="69"/>
      <c r="H212" s="11"/>
      <c r="I212" s="11"/>
      <c r="J212" s="11"/>
    </row>
    <row r="213" spans="1:10">
      <c r="A213" s="65"/>
      <c r="B213" s="66"/>
      <c r="C213" s="67"/>
      <c r="D213" s="67"/>
      <c r="E213" s="68">
        <v>0</v>
      </c>
      <c r="F213" s="74">
        <f t="shared" si="7"/>
        <v>0</v>
      </c>
      <c r="G213" s="69"/>
      <c r="H213" s="11"/>
      <c r="I213" s="11"/>
      <c r="J213" s="11"/>
    </row>
    <row r="214" spans="1:10">
      <c r="A214" s="380" t="s">
        <v>134</v>
      </c>
      <c r="B214" s="381"/>
      <c r="C214" s="381"/>
      <c r="D214" s="381"/>
      <c r="E214" s="63"/>
      <c r="F214" s="78">
        <f>SUM(F4:F213)</f>
        <v>0</v>
      </c>
      <c r="G214" s="64"/>
      <c r="H214" s="11"/>
      <c r="I214" s="11"/>
      <c r="J214" s="11"/>
    </row>
  </sheetData>
  <mergeCells count="11">
    <mergeCell ref="A1:G1"/>
    <mergeCell ref="D124:D133"/>
    <mergeCell ref="G124:G133"/>
    <mergeCell ref="C124:C133"/>
    <mergeCell ref="A214:D214"/>
    <mergeCell ref="D136:D144"/>
    <mergeCell ref="C136:C144"/>
    <mergeCell ref="C147:C153"/>
    <mergeCell ref="G136:G144"/>
    <mergeCell ref="D147:D153"/>
    <mergeCell ref="G147:G15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
  <sheetViews>
    <sheetView showZeros="0" workbookViewId="0">
      <selection activeCell="E13" sqref="E13"/>
    </sheetView>
  </sheetViews>
  <sheetFormatPr defaultRowHeight="14.4"/>
  <cols>
    <col min="1" max="1" width="9.109375" style="71"/>
    <col min="2" max="2" width="62.5546875" customWidth="1"/>
    <col min="6" max="6" width="12.33203125" customWidth="1"/>
    <col min="7" max="7" width="15.5546875" customWidth="1"/>
  </cols>
  <sheetData>
    <row r="1" spans="1:10" ht="19.2" customHeight="1">
      <c r="A1" s="382" t="s">
        <v>16</v>
      </c>
      <c r="B1" s="382"/>
      <c r="C1" s="382"/>
      <c r="D1" s="382"/>
      <c r="E1" s="382"/>
      <c r="F1" s="382"/>
      <c r="G1" s="382"/>
    </row>
    <row r="2" spans="1:10" ht="15.6">
      <c r="A2" s="41"/>
      <c r="B2" s="42" t="str">
        <f>Summary!A2</f>
        <v>Location : KFC-FC-IGI-AIRPORT,DELHI</v>
      </c>
      <c r="C2" s="41"/>
      <c r="D2" s="41"/>
      <c r="E2" s="383"/>
      <c r="F2" s="383"/>
      <c r="G2" s="383"/>
    </row>
    <row r="3" spans="1:10" ht="15.6">
      <c r="A3" s="43" t="s">
        <v>0</v>
      </c>
      <c r="B3" s="43" t="s">
        <v>17</v>
      </c>
      <c r="C3" s="43" t="s">
        <v>201</v>
      </c>
      <c r="D3" s="43" t="s">
        <v>1</v>
      </c>
      <c r="E3" s="43" t="s">
        <v>199</v>
      </c>
      <c r="F3" s="5" t="s">
        <v>200</v>
      </c>
      <c r="G3" s="44" t="s">
        <v>18</v>
      </c>
      <c r="H3" s="45"/>
      <c r="I3" s="45"/>
      <c r="J3" s="45"/>
    </row>
    <row r="4" spans="1:10">
      <c r="A4" s="70"/>
      <c r="B4" s="46"/>
      <c r="C4" s="46"/>
      <c r="D4" s="46"/>
      <c r="E4" s="47"/>
      <c r="F4" s="46"/>
      <c r="G4" s="48"/>
      <c r="H4" s="45"/>
      <c r="I4" s="45"/>
      <c r="J4" s="45"/>
    </row>
    <row r="5" spans="1:10" ht="31.2">
      <c r="A5" s="49">
        <v>1</v>
      </c>
      <c r="B5" s="50" t="s">
        <v>135</v>
      </c>
      <c r="C5" s="49"/>
      <c r="D5" s="49"/>
      <c r="E5" s="49"/>
      <c r="F5" s="51"/>
      <c r="G5" s="52"/>
      <c r="H5" s="45"/>
      <c r="I5" s="45"/>
      <c r="J5" s="45"/>
    </row>
    <row r="6" spans="1:10" ht="15.6">
      <c r="A6" s="70" t="s">
        <v>137</v>
      </c>
      <c r="B6" s="46" t="s">
        <v>186</v>
      </c>
      <c r="C6" s="15"/>
      <c r="D6" s="15" t="s">
        <v>2</v>
      </c>
      <c r="E6" s="15">
        <v>0</v>
      </c>
      <c r="F6" s="15">
        <f>E6*C6</f>
        <v>0</v>
      </c>
      <c r="G6" s="48"/>
      <c r="H6" s="45"/>
      <c r="I6" s="45"/>
      <c r="J6" s="45"/>
    </row>
    <row r="7" spans="1:10" ht="15.6">
      <c r="A7" s="70" t="s">
        <v>138</v>
      </c>
      <c r="B7" s="46" t="s">
        <v>187</v>
      </c>
      <c r="C7" s="15">
        <v>1</v>
      </c>
      <c r="D7" s="15" t="s">
        <v>2</v>
      </c>
      <c r="E7" s="15">
        <v>0</v>
      </c>
      <c r="F7" s="15">
        <f>E7*C7</f>
        <v>0</v>
      </c>
      <c r="G7" s="48"/>
      <c r="H7" s="45"/>
      <c r="I7" s="45"/>
      <c r="J7" s="45"/>
    </row>
    <row r="8" spans="1:10">
      <c r="A8" s="70"/>
      <c r="B8" s="46"/>
      <c r="C8" s="46"/>
      <c r="D8" s="46"/>
      <c r="E8" s="47"/>
      <c r="F8" s="46"/>
      <c r="G8" s="48"/>
      <c r="H8" s="45"/>
      <c r="I8" s="45"/>
      <c r="J8" s="45"/>
    </row>
    <row r="9" spans="1:10">
      <c r="A9" s="53"/>
      <c r="B9" s="384" t="s">
        <v>136</v>
      </c>
      <c r="C9" s="384"/>
      <c r="D9" s="384"/>
      <c r="E9" s="54"/>
      <c r="F9" s="80">
        <f>SUM(F6:F8)</f>
        <v>0</v>
      </c>
      <c r="G9" s="55"/>
      <c r="H9" s="45"/>
      <c r="I9" s="45"/>
      <c r="J9" s="45"/>
    </row>
  </sheetData>
  <mergeCells count="3">
    <mergeCell ref="A1:G1"/>
    <mergeCell ref="E2:G2"/>
    <mergeCell ref="B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CIVIL BOQ</vt:lpstr>
      <vt:lpstr>Plumbing</vt:lpstr>
      <vt:lpstr>Sprinkler</vt:lpstr>
      <vt:lpstr>Electrical</vt:lpstr>
      <vt:lpstr>Panels</vt:lpstr>
      <vt:lpstr>Plumbing!Print_Area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2023-12-13T12:26:11Z</dcterms:modified>
</cp:coreProperties>
</file>