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hemant_kumar_charcoalconcepts_com/Documents/Desktop/Copper Chimney/DELHI/VISHAL CINEMA/New folder/Final Bill Closure/"/>
    </mc:Choice>
  </mc:AlternateContent>
  <xr:revisionPtr revIDLastSave="0" documentId="8_{469CABDF-5C55-40F1-A509-EF1141423BFA}" xr6:coauthVersionLast="47" xr6:coauthVersionMax="47" xr10:uidLastSave="{00000000-0000-0000-0000-000000000000}"/>
  <bookViews>
    <workbookView xWindow="-120" yWindow="-120" windowWidth="20730" windowHeight="11160" tabRatio="973" firstSheet="1" activeTab="1" xr2:uid="{00000000-000D-0000-FFFF-FFFF00000000}"/>
  </bookViews>
  <sheets>
    <sheet name="MISCELLANEOUS" sheetId="25" state="hidden" r:id="rId1"/>
    <sheet name="Non Boq 3" sheetId="45" r:id="rId2"/>
    <sheet name="Non Boq Mb 3" sheetId="44" r:id="rId3"/>
  </sheets>
  <definedNames>
    <definedName name="DDGFG">#REF!</definedName>
    <definedName name="Excel_BuiltIn_Print_Area_1_1">#REF!</definedName>
    <definedName name="Excel_BuiltIn_Print_Area_3">#REF!</definedName>
    <definedName name="v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44" l="1"/>
  <c r="K21" i="45" s="1"/>
  <c r="M21" i="45"/>
  <c r="G21" i="45"/>
  <c r="E16" i="44"/>
  <c r="M20" i="45"/>
  <c r="M16" i="44"/>
  <c r="E20" i="45" s="1"/>
  <c r="G20" i="45" s="1"/>
  <c r="J21" i="45" l="1"/>
  <c r="O21" i="45"/>
  <c r="N21" i="45" s="1"/>
  <c r="K20" i="45"/>
  <c r="J20" i="45" l="1"/>
  <c r="O20" i="45"/>
  <c r="N20" i="45" l="1"/>
  <c r="J16" i="44" l="1"/>
  <c r="E15" i="44"/>
  <c r="I15" i="44" s="1"/>
  <c r="J15" i="44"/>
  <c r="M19" i="45"/>
  <c r="M15" i="44" l="1"/>
  <c r="M18" i="45"/>
  <c r="M17" i="45"/>
  <c r="M16" i="45"/>
  <c r="M14" i="44"/>
  <c r="K18" i="45" s="1"/>
  <c r="J18" i="45" s="1"/>
  <c r="M13" i="44"/>
  <c r="K17" i="45" s="1"/>
  <c r="J17" i="45" s="1"/>
  <c r="M12" i="44"/>
  <c r="K16" i="45" s="1"/>
  <c r="J16" i="45" s="1"/>
  <c r="M12" i="45"/>
  <c r="M13" i="45"/>
  <c r="M14" i="45"/>
  <c r="M15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M11" i="45"/>
  <c r="M10" i="45"/>
  <c r="M11" i="44"/>
  <c r="K15" i="45" s="1"/>
  <c r="J10" i="44"/>
  <c r="I10" i="44"/>
  <c r="M9" i="44"/>
  <c r="E13" i="45" s="1"/>
  <c r="G13" i="45" s="1"/>
  <c r="M8" i="44"/>
  <c r="A5" i="44"/>
  <c r="A6" i="44" s="1"/>
  <c r="A7" i="44" s="1"/>
  <c r="A8" i="44" s="1"/>
  <c r="A9" i="44" s="1"/>
  <c r="A10" i="44" s="1"/>
  <c r="A11" i="44" s="1"/>
  <c r="A12" i="44" s="1"/>
  <c r="A13" i="44" s="1"/>
  <c r="A14" i="44" s="1"/>
  <c r="M7" i="44"/>
  <c r="E12" i="45" s="1"/>
  <c r="G12" i="45" s="1"/>
  <c r="M6" i="44"/>
  <c r="E11" i="45" s="1"/>
  <c r="G11" i="45" s="1"/>
  <c r="M5" i="44"/>
  <c r="E10" i="45" s="1"/>
  <c r="G10" i="45" s="1"/>
  <c r="M4" i="44"/>
  <c r="E9" i="45" s="1"/>
  <c r="G9" i="45" s="1"/>
  <c r="K19" i="45" l="1"/>
  <c r="E19" i="45"/>
  <c r="G19" i="45" s="1"/>
  <c r="E18" i="45"/>
  <c r="G18" i="45" s="1"/>
  <c r="E16" i="45"/>
  <c r="G16" i="45" s="1"/>
  <c r="E17" i="45"/>
  <c r="G17" i="45" s="1"/>
  <c r="M10" i="44"/>
  <c r="K14" i="45" s="1"/>
  <c r="O16" i="45"/>
  <c r="N16" i="45" s="1"/>
  <c r="O17" i="45"/>
  <c r="N17" i="45" s="1"/>
  <c r="O18" i="45"/>
  <c r="N18" i="45" s="1"/>
  <c r="K13" i="45"/>
  <c r="J13" i="45" s="1"/>
  <c r="K9" i="45"/>
  <c r="J9" i="45" s="1"/>
  <c r="K10" i="45"/>
  <c r="J10" i="45" s="1"/>
  <c r="O15" i="45"/>
  <c r="N15" i="45" s="1"/>
  <c r="J15" i="45"/>
  <c r="K11" i="45"/>
  <c r="O11" i="45" s="1"/>
  <c r="N11" i="45" s="1"/>
  <c r="K12" i="45"/>
  <c r="J12" i="45" s="1"/>
  <c r="E15" i="45"/>
  <c r="G15" i="45" s="1"/>
  <c r="J19" i="45" l="1"/>
  <c r="O19" i="45"/>
  <c r="N19" i="45" s="1"/>
  <c r="E14" i="45"/>
  <c r="G14" i="45" s="1"/>
  <c r="O13" i="45"/>
  <c r="N13" i="45" s="1"/>
  <c r="J11" i="45"/>
  <c r="O9" i="45"/>
  <c r="O10" i="45"/>
  <c r="N10" i="45" s="1"/>
  <c r="O12" i="45"/>
  <c r="N12" i="45" s="1"/>
  <c r="O14" i="45"/>
  <c r="N14" i="45" s="1"/>
  <c r="J14" i="45"/>
  <c r="O22" i="45" l="1"/>
  <c r="N9" i="45"/>
  <c r="N22" i="45" s="1"/>
  <c r="I17" i="25" l="1"/>
  <c r="I15" i="25"/>
  <c r="I13" i="25"/>
  <c r="I11" i="25"/>
  <c r="I10" i="25"/>
  <c r="I19" i="25" l="1"/>
</calcChain>
</file>

<file path=xl/sharedStrings.xml><?xml version="1.0" encoding="utf-8"?>
<sst xmlns="http://schemas.openxmlformats.org/spreadsheetml/2006/main" count="155" uniqueCount="89">
  <si>
    <t>SR.NO.</t>
  </si>
  <si>
    <t>DESCRIPTION</t>
  </si>
  <si>
    <t>UNIT</t>
  </si>
  <si>
    <t>AMOUNT</t>
  </si>
  <si>
    <t>RATE</t>
  </si>
  <si>
    <t>QTY.</t>
  </si>
  <si>
    <t>DIMENSION</t>
  </si>
  <si>
    <t>ITEM</t>
  </si>
  <si>
    <t>DRAWING NO</t>
  </si>
  <si>
    <t>FT</t>
  </si>
  <si>
    <t xml:space="preserve">GROUND FLOOR </t>
  </si>
  <si>
    <t xml:space="preserve">REMARK </t>
  </si>
  <si>
    <t>NOS</t>
  </si>
  <si>
    <t>Sqft</t>
  </si>
  <si>
    <t>Story Wall Images</t>
  </si>
  <si>
    <t>High Resolution Digital printing on HP Canvas STRETCHED on 1 inch wooden frame (stapling on sides)</t>
  </si>
  <si>
    <t>Back: 3 mm sun board with leather finish vinyl pasted on it.</t>
  </si>
  <si>
    <t>Size :</t>
  </si>
  <si>
    <t>Chef Photos</t>
  </si>
  <si>
    <t xml:space="preserve">Artifact </t>
  </si>
  <si>
    <t>P &amp; F of decorative artifact (approx cost - 250000)</t>
  </si>
  <si>
    <t>Natural &amp; Artificial</t>
  </si>
  <si>
    <t>P &amp; F of planters (approx cost - 200000)</t>
  </si>
  <si>
    <t>MISCELLANEOUS -2</t>
  </si>
  <si>
    <t>TOTAL MISCELLANEOUS - 2</t>
  </si>
  <si>
    <t>LS</t>
  </si>
  <si>
    <r>
      <t>Size : 775</t>
    </r>
    <r>
      <rPr>
        <sz val="10"/>
        <color theme="1"/>
        <rFont val="Calibri"/>
        <family val="2"/>
        <scheme val="minor"/>
      </rPr>
      <t xml:space="preserve"> x 1050mm</t>
    </r>
  </si>
  <si>
    <t>B</t>
  </si>
  <si>
    <t>Size : 440 x 600mm</t>
  </si>
  <si>
    <t>Size : 440 x 340mm</t>
  </si>
  <si>
    <t>440 x 600mm</t>
  </si>
  <si>
    <t>440 x 340mm</t>
  </si>
  <si>
    <t>BOQ of Civil work for Copper Chimney Project, Vishal Cinema, Delhi</t>
  </si>
  <si>
    <t>R1</t>
  </si>
  <si>
    <t>Remarks</t>
  </si>
  <si>
    <t xml:space="preserve">Preious Bill </t>
  </si>
  <si>
    <t xml:space="preserve">This Bill </t>
  </si>
  <si>
    <t>Cumulative Bill</t>
  </si>
  <si>
    <t>% OF Work</t>
  </si>
  <si>
    <t>% of Works</t>
  </si>
  <si>
    <t>As per Bill Quantity</t>
  </si>
  <si>
    <t>As per Bill Amount</t>
  </si>
  <si>
    <t>Contractor: Stars and Merit Interiors Private Limited</t>
  </si>
  <si>
    <t>Site Name  :Copper Chimney Project, Vishal Cinema, Delhi</t>
  </si>
  <si>
    <t>Project : Charcoal Concept</t>
  </si>
  <si>
    <t>Work order No : DCPL/Vishal Cinema/CC/23-24/CP-202</t>
  </si>
  <si>
    <t>S.No.</t>
  </si>
  <si>
    <t>Items</t>
  </si>
  <si>
    <t>Descriptions</t>
  </si>
  <si>
    <t>Unit</t>
  </si>
  <si>
    <t>Measurement (mm)</t>
  </si>
  <si>
    <t>Measurement (Feet)</t>
  </si>
  <si>
    <t>L</t>
  </si>
  <si>
    <t>H</t>
  </si>
  <si>
    <t>NO</t>
  </si>
  <si>
    <t>TOTAL</t>
  </si>
  <si>
    <t>Boh area</t>
  </si>
  <si>
    <t>Total:-</t>
  </si>
  <si>
    <t>Bar Area</t>
  </si>
  <si>
    <t>Measurement Book of Interior Work Copper Chimney Rajouri Garden</t>
  </si>
  <si>
    <t>Work: Interior Finishing and MEP Work</t>
  </si>
  <si>
    <t xml:space="preserve">Each </t>
  </si>
  <si>
    <t>As Amendment</t>
  </si>
  <si>
    <t>Rmt</t>
  </si>
  <si>
    <t xml:space="preserve"> Three phase 20A, 400 V  Industrial Socket &amp; Plug Top Changed With Single Phase Modular Swith Socket</t>
  </si>
  <si>
    <t xml:space="preserve">Faucets For Dish Wash Area </t>
  </si>
  <si>
    <t>Equipment Drain work With Mislanious Fittings</t>
  </si>
  <si>
    <t>converted into single phase</t>
  </si>
  <si>
    <t>4C x 2.5 sqmm Copper Armed cable for main main façade signage</t>
  </si>
  <si>
    <t>Supply and Laying,Testing and Comissioning of 4C x 2.5 sqmm Copper Armed cable for Main signage</t>
  </si>
  <si>
    <t>Epoxy Paint On Ms Structure In Boh area</t>
  </si>
  <si>
    <t>bar area additional items</t>
  </si>
  <si>
    <t>Additional SS Tables for Bar area</t>
  </si>
  <si>
    <t xml:space="preserve">Additional Switch Socket At Bar Area And Boh Area As per Site Requirement </t>
  </si>
  <si>
    <t>Repair Of Back Side Duct Opening As per the site requirement and paint of the same with maching of exesting surface</t>
  </si>
  <si>
    <t>Outside area</t>
  </si>
  <si>
    <t>RA Bill No : 5</t>
  </si>
  <si>
    <t xml:space="preserve">Weather Proof Box </t>
  </si>
  <si>
    <t>1 Live Kitchen Glass Damaged  Due to tandoor entry</t>
  </si>
  <si>
    <t>Fresh air Grill Required at live kitchen area</t>
  </si>
  <si>
    <t>Live Ktchen Area</t>
  </si>
  <si>
    <t>Difference in Basic prices for Sofa Uphostry</t>
  </si>
  <si>
    <t>Extra Ducting Work</t>
  </si>
  <si>
    <t>Customer Area.</t>
  </si>
  <si>
    <t>Kitchen and Customer area</t>
  </si>
  <si>
    <t>Gas Liasoning Work.</t>
  </si>
  <si>
    <t>Boh Area</t>
  </si>
  <si>
    <t>Sqmt</t>
  </si>
  <si>
    <t>Shifted to Main BOQ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</si>
</sst>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(* #,##0.00_);_(* \(#,##0.00\);_(* \-??_);_(@_)"/>
    <numFmt numFmtId="167" formatCode="_-&quot;Rs&quot;* #,##0.00_-;\-&quot;Rs&quot;* #,##0.00_-;_-&quot;Rs&quot;* &quot;-&quot;??_-;_-@_-"/>
    <numFmt numFmtId="168" formatCode="_-* #,##0.00_-;\-* #,##0.00_-;_-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6" fontId="7" fillId="0" borderId="0" applyFill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12" fillId="0" borderId="0"/>
    <xf numFmtId="0" fontId="7" fillId="0" borderId="0">
      <alignment vertical="center" wrapText="1"/>
    </xf>
    <xf numFmtId="0" fontId="7" fillId="0" borderId="0">
      <alignment vertical="center" wrapText="1"/>
    </xf>
    <xf numFmtId="0" fontId="7" fillId="0" borderId="0"/>
    <xf numFmtId="0" fontId="3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7" fillId="0" borderId="0"/>
    <xf numFmtId="43" fontId="2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0" fontId="22" fillId="0" borderId="0"/>
    <xf numFmtId="0" fontId="2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8" fontId="7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</cellStyleXfs>
  <cellXfs count="138">
    <xf numFmtId="0" fontId="0" fillId="0" borderId="0" xfId="0"/>
    <xf numFmtId="0" fontId="11" fillId="3" borderId="1" xfId="0" applyFont="1" applyFill="1" applyBorder="1" applyAlignment="1">
      <alignment vertical="center"/>
    </xf>
    <xf numFmtId="43" fontId="11" fillId="0" borderId="0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/>
    <xf numFmtId="0" fontId="11" fillId="0" borderId="5" xfId="8" applyFont="1" applyBorder="1"/>
    <xf numFmtId="0" fontId="11" fillId="0" borderId="5" xfId="0" applyFont="1" applyBorder="1"/>
    <xf numFmtId="0" fontId="14" fillId="3" borderId="4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4" borderId="0" xfId="0" applyFont="1" applyFill="1" applyAlignment="1">
      <alignment horizontal="center" vertical="center"/>
    </xf>
    <xf numFmtId="0" fontId="11" fillId="3" borderId="0" xfId="0" applyFont="1" applyFill="1"/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vertical="center"/>
    </xf>
    <xf numFmtId="0" fontId="10" fillId="3" borderId="0" xfId="0" applyFont="1" applyFill="1"/>
    <xf numFmtId="0" fontId="11" fillId="0" borderId="0" xfId="8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5" fillId="0" borderId="1" xfId="12" applyFont="1" applyBorder="1" applyAlignment="1">
      <alignment horizontal="center" vertical="center" wrapText="1"/>
    </xf>
    <xf numFmtId="43" fontId="10" fillId="0" borderId="1" xfId="5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11" fillId="2" borderId="1" xfId="1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43" fontId="11" fillId="0" borderId="8" xfId="1" applyFont="1" applyBorder="1" applyAlignment="1">
      <alignment horizontal="center" vertical="center"/>
    </xf>
    <xf numFmtId="0" fontId="11" fillId="0" borderId="9" xfId="0" applyFont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horizontal="right" vertical="center"/>
    </xf>
    <xf numFmtId="0" fontId="14" fillId="5" borderId="4" xfId="0" applyFont="1" applyFill="1" applyBorder="1" applyAlignment="1">
      <alignment vertical="center"/>
    </xf>
    <xf numFmtId="0" fontId="11" fillId="5" borderId="5" xfId="0" applyFont="1" applyFill="1" applyBorder="1"/>
    <xf numFmtId="164" fontId="11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justify" vertical="top" wrapText="1"/>
    </xf>
    <xf numFmtId="0" fontId="17" fillId="0" borderId="0" xfId="8" applyFont="1"/>
    <xf numFmtId="0" fontId="19" fillId="0" borderId="0" xfId="0" applyFont="1"/>
    <xf numFmtId="0" fontId="14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3" fontId="14" fillId="0" borderId="1" xfId="5" applyFont="1" applyBorder="1" applyAlignment="1">
      <alignment horizontal="center" vertical="center"/>
    </xf>
    <xf numFmtId="0" fontId="14" fillId="4" borderId="1" xfId="8" applyFont="1" applyFill="1" applyBorder="1" applyAlignment="1">
      <alignment horizontal="center" vertical="center"/>
    </xf>
    <xf numFmtId="166" fontId="14" fillId="4" borderId="1" xfId="9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4" borderId="4" xfId="8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/>
    </xf>
    <xf numFmtId="0" fontId="7" fillId="0" borderId="0" xfId="8"/>
    <xf numFmtId="43" fontId="7" fillId="0" borderId="1" xfId="1" applyFont="1" applyBorder="1" applyAlignment="1">
      <alignment horizontal="center" vertical="center"/>
    </xf>
    <xf numFmtId="0" fontId="7" fillId="0" borderId="1" xfId="8" applyBorder="1" applyAlignment="1">
      <alignment horizontal="center" vertical="center"/>
    </xf>
    <xf numFmtId="0" fontId="7" fillId="0" borderId="1" xfId="8" applyBorder="1"/>
    <xf numFmtId="0" fontId="7" fillId="0" borderId="1" xfId="8" applyBorder="1" applyAlignment="1">
      <alignment vertical="center"/>
    </xf>
    <xf numFmtId="43" fontId="7" fillId="2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8" fontId="16" fillId="0" borderId="1" xfId="40" applyFont="1" applyFill="1" applyBorder="1" applyAlignment="1">
      <alignment horizontal="center" vertical="center"/>
    </xf>
    <xf numFmtId="0" fontId="25" fillId="0" borderId="1" xfId="0" applyFont="1" applyBorder="1"/>
    <xf numFmtId="0" fontId="0" fillId="0" borderId="1" xfId="0" applyBorder="1"/>
    <xf numFmtId="0" fontId="7" fillId="0" borderId="1" xfId="0" applyFont="1" applyBorder="1"/>
    <xf numFmtId="43" fontId="7" fillId="0" borderId="1" xfId="1" applyFont="1" applyBorder="1"/>
    <xf numFmtId="43" fontId="11" fillId="0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43" fontId="14" fillId="0" borderId="5" xfId="1" applyFont="1" applyFill="1" applyBorder="1" applyAlignment="1">
      <alignment horizontal="center" vertical="center"/>
    </xf>
    <xf numFmtId="43" fontId="7" fillId="6" borderId="1" xfId="1" applyFont="1" applyFill="1" applyBorder="1" applyAlignment="1">
      <alignment horizontal="center" vertical="center"/>
    </xf>
    <xf numFmtId="43" fontId="7" fillId="6" borderId="1" xfId="1" applyFill="1" applyBorder="1" applyAlignment="1">
      <alignment horizontal="center" vertical="center"/>
    </xf>
    <xf numFmtId="43" fontId="7" fillId="6" borderId="5" xfId="1" applyFont="1" applyFill="1" applyBorder="1" applyAlignment="1">
      <alignment horizontal="center" vertical="center"/>
    </xf>
    <xf numFmtId="0" fontId="18" fillId="0" borderId="1" xfId="19" applyFont="1" applyBorder="1" applyAlignment="1" applyProtection="1">
      <alignment horizontal="justify" vertical="top" wrapText="1"/>
      <protection hidden="1"/>
    </xf>
    <xf numFmtId="0" fontId="7" fillId="0" borderId="1" xfId="8" applyBorder="1" applyAlignment="1">
      <alignment horizontal="left" vertical="center" wrapText="1"/>
    </xf>
    <xf numFmtId="0" fontId="7" fillId="0" borderId="1" xfId="8" applyBorder="1" applyAlignment="1">
      <alignment wrapText="1"/>
    </xf>
    <xf numFmtId="0" fontId="7" fillId="0" borderId="1" xfId="8" applyBorder="1" applyAlignment="1">
      <alignment vertical="center" wrapText="1"/>
    </xf>
    <xf numFmtId="43" fontId="18" fillId="0" borderId="1" xfId="1" applyFont="1" applyFill="1" applyBorder="1" applyAlignment="1" applyProtection="1">
      <alignment horizontal="center" vertical="center" wrapText="1"/>
      <protection hidden="1"/>
    </xf>
    <xf numFmtId="0" fontId="7" fillId="0" borderId="1" xfId="8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9" fontId="7" fillId="2" borderId="1" xfId="34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8" fontId="24" fillId="0" borderId="1" xfId="4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43" fontId="27" fillId="2" borderId="1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/>
    </xf>
    <xf numFmtId="0" fontId="7" fillId="0" borderId="10" xfId="8" applyBorder="1" applyAlignment="1">
      <alignment horizontal="center" vertical="center"/>
    </xf>
    <xf numFmtId="0" fontId="7" fillId="0" borderId="10" xfId="0" applyFont="1" applyBorder="1"/>
    <xf numFmtId="43" fontId="25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/>
    </xf>
    <xf numFmtId="0" fontId="26" fillId="0" borderId="1" xfId="19" applyFont="1" applyBorder="1" applyAlignment="1" applyProtection="1">
      <alignment vertical="top" wrapText="1"/>
      <protection hidden="1"/>
    </xf>
    <xf numFmtId="43" fontId="0" fillId="0" borderId="1" xfId="1" applyFont="1" applyBorder="1"/>
    <xf numFmtId="0" fontId="7" fillId="0" borderId="5" xfId="8" applyBorder="1" applyAlignment="1">
      <alignment horizontal="center" vertical="center"/>
    </xf>
    <xf numFmtId="43" fontId="25" fillId="7" borderId="1" xfId="1" applyFont="1" applyFill="1" applyBorder="1" applyAlignment="1">
      <alignment horizontal="center" vertical="center"/>
    </xf>
    <xf numFmtId="9" fontId="25" fillId="7" borderId="1" xfId="34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wrapText="1"/>
    </xf>
    <xf numFmtId="0" fontId="7" fillId="8" borderId="10" xfId="8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4" xfId="8" applyFont="1" applyBorder="1" applyAlignment="1">
      <alignment horizontal="center" vertical="top" wrapText="1"/>
    </xf>
    <xf numFmtId="0" fontId="11" fillId="0" borderId="1" xfId="8" applyFont="1" applyBorder="1" applyAlignment="1">
      <alignment horizontal="center" vertical="top" wrapText="1"/>
    </xf>
    <xf numFmtId="0" fontId="11" fillId="0" borderId="5" xfId="8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3" fontId="25" fillId="7" borderId="1" xfId="1" applyFont="1" applyFill="1" applyBorder="1" applyAlignment="1">
      <alignment horizontal="center" vertical="center" wrapText="1"/>
    </xf>
    <xf numFmtId="166" fontId="25" fillId="7" borderId="1" xfId="9" applyFont="1" applyFill="1" applyBorder="1" applyAlignment="1">
      <alignment horizontal="center" vertical="center"/>
    </xf>
    <xf numFmtId="0" fontId="25" fillId="7" borderId="1" xfId="8" applyFont="1" applyFill="1" applyBorder="1" applyAlignment="1">
      <alignment horizontal="center" vertical="center"/>
    </xf>
    <xf numFmtId="0" fontId="25" fillId="7" borderId="1" xfId="8" applyFont="1" applyFill="1" applyBorder="1" applyAlignment="1">
      <alignment horizontal="left" vertical="center" wrapText="1"/>
    </xf>
    <xf numFmtId="0" fontId="25" fillId="7" borderId="1" xfId="8" applyFont="1" applyFill="1" applyBorder="1" applyAlignment="1">
      <alignment vertical="center" wrapText="1"/>
    </xf>
    <xf numFmtId="0" fontId="25" fillId="7" borderId="11" xfId="8" applyFont="1" applyFill="1" applyBorder="1" applyAlignment="1">
      <alignment horizontal="left" vertical="center"/>
    </xf>
    <xf numFmtId="0" fontId="25" fillId="7" borderId="0" xfId="8" applyFont="1" applyFill="1" applyAlignment="1">
      <alignment horizontal="left" vertical="center"/>
    </xf>
    <xf numFmtId="0" fontId="25" fillId="7" borderId="17" xfId="8" applyFont="1" applyFill="1" applyBorder="1" applyAlignment="1">
      <alignment horizontal="left" vertical="center"/>
    </xf>
    <xf numFmtId="0" fontId="25" fillId="7" borderId="14" xfId="8" applyFont="1" applyFill="1" applyBorder="1" applyAlignment="1">
      <alignment horizontal="left" vertical="center"/>
    </xf>
    <xf numFmtId="0" fontId="25" fillId="7" borderId="15" xfId="8" applyFont="1" applyFill="1" applyBorder="1" applyAlignment="1">
      <alignment horizontal="left" vertical="center"/>
    </xf>
    <xf numFmtId="0" fontId="25" fillId="7" borderId="16" xfId="8" applyFont="1" applyFill="1" applyBorder="1" applyAlignment="1">
      <alignment horizontal="left" vertical="center"/>
    </xf>
    <xf numFmtId="0" fontId="25" fillId="7" borderId="18" xfId="8" applyFont="1" applyFill="1" applyBorder="1" applyAlignment="1">
      <alignment horizontal="left" vertical="center"/>
    </xf>
    <xf numFmtId="0" fontId="25" fillId="7" borderId="19" xfId="8" applyFont="1" applyFill="1" applyBorder="1" applyAlignment="1">
      <alignment horizontal="left" vertical="center"/>
    </xf>
    <xf numFmtId="0" fontId="25" fillId="7" borderId="20" xfId="8" applyFont="1" applyFill="1" applyBorder="1" applyAlignment="1">
      <alignment horizontal="left" vertical="center"/>
    </xf>
    <xf numFmtId="0" fontId="14" fillId="2" borderId="12" xfId="8" applyFont="1" applyFill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/>
    </xf>
    <xf numFmtId="43" fontId="14" fillId="0" borderId="13" xfId="1" applyFont="1" applyBorder="1" applyAlignment="1">
      <alignment horizontal="center" vertical="center"/>
    </xf>
    <xf numFmtId="0" fontId="14" fillId="0" borderId="12" xfId="35" applyFont="1" applyBorder="1" applyAlignment="1">
      <alignment horizontal="center" vertical="center" wrapText="1"/>
    </xf>
    <xf numFmtId="0" fontId="14" fillId="0" borderId="13" xfId="35" applyFont="1" applyBorder="1" applyAlignment="1">
      <alignment horizontal="center" vertical="center" wrapText="1"/>
    </xf>
    <xf numFmtId="0" fontId="14" fillId="0" borderId="12" xfId="35" applyFont="1" applyBorder="1" applyAlignment="1">
      <alignment horizontal="center" vertical="center"/>
    </xf>
    <xf numFmtId="0" fontId="14" fillId="0" borderId="13" xfId="35" applyFont="1" applyBorder="1" applyAlignment="1">
      <alignment horizontal="center" vertical="center"/>
    </xf>
    <xf numFmtId="43" fontId="11" fillId="0" borderId="12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4">
    <cellStyle name="0,0_x000d__x000a_NA_x000d__x000a_" xfId="6" xr:uid="{00000000-0005-0000-0000-000000000000}"/>
    <cellStyle name="Comma" xfId="1" builtinId="3"/>
    <cellStyle name="Comma 10" xfId="9" xr:uid="{00000000-0005-0000-0000-000002000000}"/>
    <cellStyle name="Comma 2" xfId="2" xr:uid="{00000000-0005-0000-0000-000003000000}"/>
    <cellStyle name="Comma 2 19" xfId="24" xr:uid="{00000000-0005-0000-0000-000004000000}"/>
    <cellStyle name="Comma 2 2" xfId="31" xr:uid="{00000000-0005-0000-0000-000005000000}"/>
    <cellStyle name="Comma 2 2 2" xfId="40" xr:uid="{00000000-0005-0000-0000-000006000000}"/>
    <cellStyle name="Comma 2 3" xfId="5" xr:uid="{00000000-0005-0000-0000-000007000000}"/>
    <cellStyle name="Comma 2 4 5" xfId="26" xr:uid="{00000000-0005-0000-0000-000008000000}"/>
    <cellStyle name="Comma 2 5" xfId="32" xr:uid="{00000000-0005-0000-0000-000009000000}"/>
    <cellStyle name="Comma 3" xfId="7" xr:uid="{00000000-0005-0000-0000-00000A000000}"/>
    <cellStyle name="Comma 46" xfId="28" xr:uid="{00000000-0005-0000-0000-00000B000000}"/>
    <cellStyle name="Currency 2" xfId="33" xr:uid="{00000000-0005-0000-0000-00000C000000}"/>
    <cellStyle name="Excel Built-in Normal" xfId="11" xr:uid="{00000000-0005-0000-0000-00000D000000}"/>
    <cellStyle name="Excel Built-in Normal 1" xfId="16" xr:uid="{00000000-0005-0000-0000-00000E000000}"/>
    <cellStyle name="Excel Built-in Normal 2" xfId="15" xr:uid="{00000000-0005-0000-0000-00000F000000}"/>
    <cellStyle name="Normal" xfId="0" builtinId="0"/>
    <cellStyle name="Normal 10" xfId="8" xr:uid="{00000000-0005-0000-0000-000011000000}"/>
    <cellStyle name="Normal 10 2 4" xfId="25" xr:uid="{00000000-0005-0000-0000-000012000000}"/>
    <cellStyle name="Normal 123" xfId="18" xr:uid="{00000000-0005-0000-0000-000013000000}"/>
    <cellStyle name="Normal 123 2" xfId="20" xr:uid="{00000000-0005-0000-0000-000014000000}"/>
    <cellStyle name="Normal 123 3" xfId="42" xr:uid="{00000000-0005-0000-0000-000015000000}"/>
    <cellStyle name="Normal 124" xfId="22" xr:uid="{00000000-0005-0000-0000-000016000000}"/>
    <cellStyle name="Normal 2" xfId="3" xr:uid="{00000000-0005-0000-0000-000017000000}"/>
    <cellStyle name="Normal 2 11" xfId="29" xr:uid="{00000000-0005-0000-0000-000018000000}"/>
    <cellStyle name="Normal 2 2" xfId="39" xr:uid="{00000000-0005-0000-0000-000019000000}"/>
    <cellStyle name="Normal 2 5" xfId="30" xr:uid="{00000000-0005-0000-0000-00001A000000}"/>
    <cellStyle name="Normal 3" xfId="13" xr:uid="{00000000-0005-0000-0000-00001B000000}"/>
    <cellStyle name="Normal 3 2" xfId="10" xr:uid="{00000000-0005-0000-0000-00001C000000}"/>
    <cellStyle name="Normal 3 3" xfId="37" xr:uid="{00000000-0005-0000-0000-00001D000000}"/>
    <cellStyle name="Normal 3 5 2" xfId="19" xr:uid="{00000000-0005-0000-0000-00001E000000}"/>
    <cellStyle name="Normal 3 5 2 2" xfId="21" xr:uid="{00000000-0005-0000-0000-00001F000000}"/>
    <cellStyle name="Normal 4" xfId="14" xr:uid="{00000000-0005-0000-0000-000020000000}"/>
    <cellStyle name="Normal 5" xfId="12" xr:uid="{00000000-0005-0000-0000-000021000000}"/>
    <cellStyle name="Normal 5 2" xfId="36" xr:uid="{00000000-0005-0000-0000-000022000000}"/>
    <cellStyle name="Normal 6" xfId="27" xr:uid="{00000000-0005-0000-0000-000023000000}"/>
    <cellStyle name="Normal 6 18" xfId="23" xr:uid="{00000000-0005-0000-0000-000024000000}"/>
    <cellStyle name="Normal 6 2" xfId="43" xr:uid="{00000000-0005-0000-0000-000025000000}"/>
    <cellStyle name="Normal 8" xfId="35" xr:uid="{00000000-0005-0000-0000-000026000000}"/>
    <cellStyle name="Normal 8 2" xfId="41" xr:uid="{00000000-0005-0000-0000-000027000000}"/>
    <cellStyle name="Normal 9" xfId="38" xr:uid="{00000000-0005-0000-0000-000028000000}"/>
    <cellStyle name="Percent" xfId="34" builtinId="5"/>
    <cellStyle name="Style 1" xfId="4" xr:uid="{00000000-0005-0000-0000-00002A000000}"/>
    <cellStyle name="Style 1 2" xfId="17" xr:uid="{00000000-0005-0000-0000-00002B000000}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488156</xdr:colOff>
      <xdr:row>4</xdr:row>
      <xdr:rowOff>0</xdr:rowOff>
    </xdr:from>
    <xdr:to>
      <xdr:col>8</xdr:col>
      <xdr:colOff>270642</xdr:colOff>
      <xdr:row>4</xdr:row>
      <xdr:rowOff>2652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7406" y="752475"/>
          <a:ext cx="1068361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8"/>
  <sheetViews>
    <sheetView zoomScale="90" zoomScaleNormal="90" workbookViewId="0">
      <selection activeCell="C12" sqref="C12"/>
    </sheetView>
  </sheetViews>
  <sheetFormatPr defaultColWidth="8.85546875" defaultRowHeight="12.75" x14ac:dyDescent="0.2"/>
  <cols>
    <col min="1" max="1" width="7.85546875" style="8" customWidth="1"/>
    <col min="2" max="2" width="18.85546875" style="8" bestFit="1" customWidth="1"/>
    <col min="3" max="3" width="72.7109375" style="13" customWidth="1"/>
    <col min="4" max="4" width="13.28515625" style="13" customWidth="1"/>
    <col min="5" max="5" width="17.7109375" style="13" customWidth="1"/>
    <col min="6" max="6" width="8.140625" style="2" bestFit="1" customWidth="1"/>
    <col min="7" max="7" width="8.42578125" style="8" bestFit="1" customWidth="1"/>
    <col min="8" max="8" width="10.28515625" style="8" bestFit="1" customWidth="1"/>
    <col min="9" max="9" width="13.7109375" style="2" bestFit="1" customWidth="1"/>
    <col min="10" max="10" width="10.28515625" style="9" customWidth="1"/>
    <col min="11" max="11" width="3.85546875" style="9" customWidth="1"/>
    <col min="12" max="237" width="8.85546875" style="9"/>
    <col min="238" max="238" width="7.85546875" style="9" customWidth="1"/>
    <col min="239" max="239" width="65.7109375" style="9" customWidth="1"/>
    <col min="240" max="241" width="7.7109375" style="9" bestFit="1" customWidth="1"/>
    <col min="242" max="242" width="15.42578125" style="9" bestFit="1" customWidth="1"/>
    <col min="243" max="243" width="16.7109375" style="9" customWidth="1"/>
    <col min="244" max="244" width="18.42578125" style="9" customWidth="1"/>
    <col min="245" max="245" width="16" style="9" bestFit="1" customWidth="1"/>
    <col min="246" max="493" width="8.85546875" style="9"/>
    <col min="494" max="494" width="7.85546875" style="9" customWidth="1"/>
    <col min="495" max="495" width="65.7109375" style="9" customWidth="1"/>
    <col min="496" max="497" width="7.7109375" style="9" bestFit="1" customWidth="1"/>
    <col min="498" max="498" width="15.42578125" style="9" bestFit="1" customWidth="1"/>
    <col min="499" max="499" width="16.7109375" style="9" customWidth="1"/>
    <col min="500" max="500" width="18.42578125" style="9" customWidth="1"/>
    <col min="501" max="501" width="16" style="9" bestFit="1" customWidth="1"/>
    <col min="502" max="749" width="8.85546875" style="9"/>
    <col min="750" max="750" width="7.85546875" style="9" customWidth="1"/>
    <col min="751" max="751" width="65.7109375" style="9" customWidth="1"/>
    <col min="752" max="753" width="7.7109375" style="9" bestFit="1" customWidth="1"/>
    <col min="754" max="754" width="15.42578125" style="9" bestFit="1" customWidth="1"/>
    <col min="755" max="755" width="16.7109375" style="9" customWidth="1"/>
    <col min="756" max="756" width="18.42578125" style="9" customWidth="1"/>
    <col min="757" max="757" width="16" style="9" bestFit="1" customWidth="1"/>
    <col min="758" max="1005" width="8.85546875" style="9"/>
    <col min="1006" max="1006" width="7.85546875" style="9" customWidth="1"/>
    <col min="1007" max="1007" width="65.7109375" style="9" customWidth="1"/>
    <col min="1008" max="1009" width="7.7109375" style="9" bestFit="1" customWidth="1"/>
    <col min="1010" max="1010" width="15.42578125" style="9" bestFit="1" customWidth="1"/>
    <col min="1011" max="1011" width="16.7109375" style="9" customWidth="1"/>
    <col min="1012" max="1012" width="18.42578125" style="9" customWidth="1"/>
    <col min="1013" max="1013" width="16" style="9" bestFit="1" customWidth="1"/>
    <col min="1014" max="1261" width="8.85546875" style="9"/>
    <col min="1262" max="1262" width="7.85546875" style="9" customWidth="1"/>
    <col min="1263" max="1263" width="65.7109375" style="9" customWidth="1"/>
    <col min="1264" max="1265" width="7.7109375" style="9" bestFit="1" customWidth="1"/>
    <col min="1266" max="1266" width="15.42578125" style="9" bestFit="1" customWidth="1"/>
    <col min="1267" max="1267" width="16.7109375" style="9" customWidth="1"/>
    <col min="1268" max="1268" width="18.42578125" style="9" customWidth="1"/>
    <col min="1269" max="1269" width="16" style="9" bestFit="1" customWidth="1"/>
    <col min="1270" max="1517" width="8.85546875" style="9"/>
    <col min="1518" max="1518" width="7.85546875" style="9" customWidth="1"/>
    <col min="1519" max="1519" width="65.7109375" style="9" customWidth="1"/>
    <col min="1520" max="1521" width="7.7109375" style="9" bestFit="1" customWidth="1"/>
    <col min="1522" max="1522" width="15.42578125" style="9" bestFit="1" customWidth="1"/>
    <col min="1523" max="1523" width="16.7109375" style="9" customWidth="1"/>
    <col min="1524" max="1524" width="18.42578125" style="9" customWidth="1"/>
    <col min="1525" max="1525" width="16" style="9" bestFit="1" customWidth="1"/>
    <col min="1526" max="1773" width="8.85546875" style="9"/>
    <col min="1774" max="1774" width="7.85546875" style="9" customWidth="1"/>
    <col min="1775" max="1775" width="65.7109375" style="9" customWidth="1"/>
    <col min="1776" max="1777" width="7.7109375" style="9" bestFit="1" customWidth="1"/>
    <col min="1778" max="1778" width="15.42578125" style="9" bestFit="1" customWidth="1"/>
    <col min="1779" max="1779" width="16.7109375" style="9" customWidth="1"/>
    <col min="1780" max="1780" width="18.42578125" style="9" customWidth="1"/>
    <col min="1781" max="1781" width="16" style="9" bestFit="1" customWidth="1"/>
    <col min="1782" max="2029" width="8.85546875" style="9"/>
    <col min="2030" max="2030" width="7.85546875" style="9" customWidth="1"/>
    <col min="2031" max="2031" width="65.7109375" style="9" customWidth="1"/>
    <col min="2032" max="2033" width="7.7109375" style="9" bestFit="1" customWidth="1"/>
    <col min="2034" max="2034" width="15.42578125" style="9" bestFit="1" customWidth="1"/>
    <col min="2035" max="2035" width="16.7109375" style="9" customWidth="1"/>
    <col min="2036" max="2036" width="18.42578125" style="9" customWidth="1"/>
    <col min="2037" max="2037" width="16" style="9" bestFit="1" customWidth="1"/>
    <col min="2038" max="2285" width="8.85546875" style="9"/>
    <col min="2286" max="2286" width="7.85546875" style="9" customWidth="1"/>
    <col min="2287" max="2287" width="65.7109375" style="9" customWidth="1"/>
    <col min="2288" max="2289" width="7.7109375" style="9" bestFit="1" customWidth="1"/>
    <col min="2290" max="2290" width="15.42578125" style="9" bestFit="1" customWidth="1"/>
    <col min="2291" max="2291" width="16.7109375" style="9" customWidth="1"/>
    <col min="2292" max="2292" width="18.42578125" style="9" customWidth="1"/>
    <col min="2293" max="2293" width="16" style="9" bestFit="1" customWidth="1"/>
    <col min="2294" max="2541" width="8.85546875" style="9"/>
    <col min="2542" max="2542" width="7.85546875" style="9" customWidth="1"/>
    <col min="2543" max="2543" width="65.7109375" style="9" customWidth="1"/>
    <col min="2544" max="2545" width="7.7109375" style="9" bestFit="1" customWidth="1"/>
    <col min="2546" max="2546" width="15.42578125" style="9" bestFit="1" customWidth="1"/>
    <col min="2547" max="2547" width="16.7109375" style="9" customWidth="1"/>
    <col min="2548" max="2548" width="18.42578125" style="9" customWidth="1"/>
    <col min="2549" max="2549" width="16" style="9" bestFit="1" customWidth="1"/>
    <col min="2550" max="2797" width="8.85546875" style="9"/>
    <col min="2798" max="2798" width="7.85546875" style="9" customWidth="1"/>
    <col min="2799" max="2799" width="65.7109375" style="9" customWidth="1"/>
    <col min="2800" max="2801" width="7.7109375" style="9" bestFit="1" customWidth="1"/>
    <col min="2802" max="2802" width="15.42578125" style="9" bestFit="1" customWidth="1"/>
    <col min="2803" max="2803" width="16.7109375" style="9" customWidth="1"/>
    <col min="2804" max="2804" width="18.42578125" style="9" customWidth="1"/>
    <col min="2805" max="2805" width="16" style="9" bestFit="1" customWidth="1"/>
    <col min="2806" max="3053" width="8.85546875" style="9"/>
    <col min="3054" max="3054" width="7.85546875" style="9" customWidth="1"/>
    <col min="3055" max="3055" width="65.7109375" style="9" customWidth="1"/>
    <col min="3056" max="3057" width="7.7109375" style="9" bestFit="1" customWidth="1"/>
    <col min="3058" max="3058" width="15.42578125" style="9" bestFit="1" customWidth="1"/>
    <col min="3059" max="3059" width="16.7109375" style="9" customWidth="1"/>
    <col min="3060" max="3060" width="18.42578125" style="9" customWidth="1"/>
    <col min="3061" max="3061" width="16" style="9" bestFit="1" customWidth="1"/>
    <col min="3062" max="3309" width="8.85546875" style="9"/>
    <col min="3310" max="3310" width="7.85546875" style="9" customWidth="1"/>
    <col min="3311" max="3311" width="65.7109375" style="9" customWidth="1"/>
    <col min="3312" max="3313" width="7.7109375" style="9" bestFit="1" customWidth="1"/>
    <col min="3314" max="3314" width="15.42578125" style="9" bestFit="1" customWidth="1"/>
    <col min="3315" max="3315" width="16.7109375" style="9" customWidth="1"/>
    <col min="3316" max="3316" width="18.42578125" style="9" customWidth="1"/>
    <col min="3317" max="3317" width="16" style="9" bestFit="1" customWidth="1"/>
    <col min="3318" max="3565" width="8.85546875" style="9"/>
    <col min="3566" max="3566" width="7.85546875" style="9" customWidth="1"/>
    <col min="3567" max="3567" width="65.7109375" style="9" customWidth="1"/>
    <col min="3568" max="3569" width="7.7109375" style="9" bestFit="1" customWidth="1"/>
    <col min="3570" max="3570" width="15.42578125" style="9" bestFit="1" customWidth="1"/>
    <col min="3571" max="3571" width="16.7109375" style="9" customWidth="1"/>
    <col min="3572" max="3572" width="18.42578125" style="9" customWidth="1"/>
    <col min="3573" max="3573" width="16" style="9" bestFit="1" customWidth="1"/>
    <col min="3574" max="3821" width="8.85546875" style="9"/>
    <col min="3822" max="3822" width="7.85546875" style="9" customWidth="1"/>
    <col min="3823" max="3823" width="65.7109375" style="9" customWidth="1"/>
    <col min="3824" max="3825" width="7.7109375" style="9" bestFit="1" customWidth="1"/>
    <col min="3826" max="3826" width="15.42578125" style="9" bestFit="1" customWidth="1"/>
    <col min="3827" max="3827" width="16.7109375" style="9" customWidth="1"/>
    <col min="3828" max="3828" width="18.42578125" style="9" customWidth="1"/>
    <col min="3829" max="3829" width="16" style="9" bestFit="1" customWidth="1"/>
    <col min="3830" max="4077" width="8.85546875" style="9"/>
    <col min="4078" max="4078" width="7.85546875" style="9" customWidth="1"/>
    <col min="4079" max="4079" width="65.7109375" style="9" customWidth="1"/>
    <col min="4080" max="4081" width="7.7109375" style="9" bestFit="1" customWidth="1"/>
    <col min="4082" max="4082" width="15.42578125" style="9" bestFit="1" customWidth="1"/>
    <col min="4083" max="4083" width="16.7109375" style="9" customWidth="1"/>
    <col min="4084" max="4084" width="18.42578125" style="9" customWidth="1"/>
    <col min="4085" max="4085" width="16" style="9" bestFit="1" customWidth="1"/>
    <col min="4086" max="4333" width="8.85546875" style="9"/>
    <col min="4334" max="4334" width="7.85546875" style="9" customWidth="1"/>
    <col min="4335" max="4335" width="65.7109375" style="9" customWidth="1"/>
    <col min="4336" max="4337" width="7.7109375" style="9" bestFit="1" customWidth="1"/>
    <col min="4338" max="4338" width="15.42578125" style="9" bestFit="1" customWidth="1"/>
    <col min="4339" max="4339" width="16.7109375" style="9" customWidth="1"/>
    <col min="4340" max="4340" width="18.42578125" style="9" customWidth="1"/>
    <col min="4341" max="4341" width="16" style="9" bestFit="1" customWidth="1"/>
    <col min="4342" max="4589" width="8.85546875" style="9"/>
    <col min="4590" max="4590" width="7.85546875" style="9" customWidth="1"/>
    <col min="4591" max="4591" width="65.7109375" style="9" customWidth="1"/>
    <col min="4592" max="4593" width="7.7109375" style="9" bestFit="1" customWidth="1"/>
    <col min="4594" max="4594" width="15.42578125" style="9" bestFit="1" customWidth="1"/>
    <col min="4595" max="4595" width="16.7109375" style="9" customWidth="1"/>
    <col min="4596" max="4596" width="18.42578125" style="9" customWidth="1"/>
    <col min="4597" max="4597" width="16" style="9" bestFit="1" customWidth="1"/>
    <col min="4598" max="4845" width="8.85546875" style="9"/>
    <col min="4846" max="4846" width="7.85546875" style="9" customWidth="1"/>
    <col min="4847" max="4847" width="65.7109375" style="9" customWidth="1"/>
    <col min="4848" max="4849" width="7.7109375" style="9" bestFit="1" customWidth="1"/>
    <col min="4850" max="4850" width="15.42578125" style="9" bestFit="1" customWidth="1"/>
    <col min="4851" max="4851" width="16.7109375" style="9" customWidth="1"/>
    <col min="4852" max="4852" width="18.42578125" style="9" customWidth="1"/>
    <col min="4853" max="4853" width="16" style="9" bestFit="1" customWidth="1"/>
    <col min="4854" max="5101" width="8.85546875" style="9"/>
    <col min="5102" max="5102" width="7.85546875" style="9" customWidth="1"/>
    <col min="5103" max="5103" width="65.7109375" style="9" customWidth="1"/>
    <col min="5104" max="5105" width="7.7109375" style="9" bestFit="1" customWidth="1"/>
    <col min="5106" max="5106" width="15.42578125" style="9" bestFit="1" customWidth="1"/>
    <col min="5107" max="5107" width="16.7109375" style="9" customWidth="1"/>
    <col min="5108" max="5108" width="18.42578125" style="9" customWidth="1"/>
    <col min="5109" max="5109" width="16" style="9" bestFit="1" customWidth="1"/>
    <col min="5110" max="5357" width="8.85546875" style="9"/>
    <col min="5358" max="5358" width="7.85546875" style="9" customWidth="1"/>
    <col min="5359" max="5359" width="65.7109375" style="9" customWidth="1"/>
    <col min="5360" max="5361" width="7.7109375" style="9" bestFit="1" customWidth="1"/>
    <col min="5362" max="5362" width="15.42578125" style="9" bestFit="1" customWidth="1"/>
    <col min="5363" max="5363" width="16.7109375" style="9" customWidth="1"/>
    <col min="5364" max="5364" width="18.42578125" style="9" customWidth="1"/>
    <col min="5365" max="5365" width="16" style="9" bestFit="1" customWidth="1"/>
    <col min="5366" max="5613" width="8.85546875" style="9"/>
    <col min="5614" max="5614" width="7.85546875" style="9" customWidth="1"/>
    <col min="5615" max="5615" width="65.7109375" style="9" customWidth="1"/>
    <col min="5616" max="5617" width="7.7109375" style="9" bestFit="1" customWidth="1"/>
    <col min="5618" max="5618" width="15.42578125" style="9" bestFit="1" customWidth="1"/>
    <col min="5619" max="5619" width="16.7109375" style="9" customWidth="1"/>
    <col min="5620" max="5620" width="18.42578125" style="9" customWidth="1"/>
    <col min="5621" max="5621" width="16" style="9" bestFit="1" customWidth="1"/>
    <col min="5622" max="5869" width="8.85546875" style="9"/>
    <col min="5870" max="5870" width="7.85546875" style="9" customWidth="1"/>
    <col min="5871" max="5871" width="65.7109375" style="9" customWidth="1"/>
    <col min="5872" max="5873" width="7.7109375" style="9" bestFit="1" customWidth="1"/>
    <col min="5874" max="5874" width="15.42578125" style="9" bestFit="1" customWidth="1"/>
    <col min="5875" max="5875" width="16.7109375" style="9" customWidth="1"/>
    <col min="5876" max="5876" width="18.42578125" style="9" customWidth="1"/>
    <col min="5877" max="5877" width="16" style="9" bestFit="1" customWidth="1"/>
    <col min="5878" max="6125" width="8.85546875" style="9"/>
    <col min="6126" max="6126" width="7.85546875" style="9" customWidth="1"/>
    <col min="6127" max="6127" width="65.7109375" style="9" customWidth="1"/>
    <col min="6128" max="6129" width="7.7109375" style="9" bestFit="1" customWidth="1"/>
    <col min="6130" max="6130" width="15.42578125" style="9" bestFit="1" customWidth="1"/>
    <col min="6131" max="6131" width="16.7109375" style="9" customWidth="1"/>
    <col min="6132" max="6132" width="18.42578125" style="9" customWidth="1"/>
    <col min="6133" max="6133" width="16" style="9" bestFit="1" customWidth="1"/>
    <col min="6134" max="6381" width="8.85546875" style="9"/>
    <col min="6382" max="6382" width="7.85546875" style="9" customWidth="1"/>
    <col min="6383" max="6383" width="65.7109375" style="9" customWidth="1"/>
    <col min="6384" max="6385" width="7.7109375" style="9" bestFit="1" customWidth="1"/>
    <col min="6386" max="6386" width="15.42578125" style="9" bestFit="1" customWidth="1"/>
    <col min="6387" max="6387" width="16.7109375" style="9" customWidth="1"/>
    <col min="6388" max="6388" width="18.42578125" style="9" customWidth="1"/>
    <col min="6389" max="6389" width="16" style="9" bestFit="1" customWidth="1"/>
    <col min="6390" max="6637" width="8.85546875" style="9"/>
    <col min="6638" max="6638" width="7.85546875" style="9" customWidth="1"/>
    <col min="6639" max="6639" width="65.7109375" style="9" customWidth="1"/>
    <col min="6640" max="6641" width="7.7109375" style="9" bestFit="1" customWidth="1"/>
    <col min="6642" max="6642" width="15.42578125" style="9" bestFit="1" customWidth="1"/>
    <col min="6643" max="6643" width="16.7109375" style="9" customWidth="1"/>
    <col min="6644" max="6644" width="18.42578125" style="9" customWidth="1"/>
    <col min="6645" max="6645" width="16" style="9" bestFit="1" customWidth="1"/>
    <col min="6646" max="6893" width="8.85546875" style="9"/>
    <col min="6894" max="6894" width="7.85546875" style="9" customWidth="1"/>
    <col min="6895" max="6895" width="65.7109375" style="9" customWidth="1"/>
    <col min="6896" max="6897" width="7.7109375" style="9" bestFit="1" customWidth="1"/>
    <col min="6898" max="6898" width="15.42578125" style="9" bestFit="1" customWidth="1"/>
    <col min="6899" max="6899" width="16.7109375" style="9" customWidth="1"/>
    <col min="6900" max="6900" width="18.42578125" style="9" customWidth="1"/>
    <col min="6901" max="6901" width="16" style="9" bestFit="1" customWidth="1"/>
    <col min="6902" max="7149" width="8.85546875" style="9"/>
    <col min="7150" max="7150" width="7.85546875" style="9" customWidth="1"/>
    <col min="7151" max="7151" width="65.7109375" style="9" customWidth="1"/>
    <col min="7152" max="7153" width="7.7109375" style="9" bestFit="1" customWidth="1"/>
    <col min="7154" max="7154" width="15.42578125" style="9" bestFit="1" customWidth="1"/>
    <col min="7155" max="7155" width="16.7109375" style="9" customWidth="1"/>
    <col min="7156" max="7156" width="18.42578125" style="9" customWidth="1"/>
    <col min="7157" max="7157" width="16" style="9" bestFit="1" customWidth="1"/>
    <col min="7158" max="7405" width="8.85546875" style="9"/>
    <col min="7406" max="7406" width="7.85546875" style="9" customWidth="1"/>
    <col min="7407" max="7407" width="65.7109375" style="9" customWidth="1"/>
    <col min="7408" max="7409" width="7.7109375" style="9" bestFit="1" customWidth="1"/>
    <col min="7410" max="7410" width="15.42578125" style="9" bestFit="1" customWidth="1"/>
    <col min="7411" max="7411" width="16.7109375" style="9" customWidth="1"/>
    <col min="7412" max="7412" width="18.42578125" style="9" customWidth="1"/>
    <col min="7413" max="7413" width="16" style="9" bestFit="1" customWidth="1"/>
    <col min="7414" max="7661" width="8.85546875" style="9"/>
    <col min="7662" max="7662" width="7.85546875" style="9" customWidth="1"/>
    <col min="7663" max="7663" width="65.7109375" style="9" customWidth="1"/>
    <col min="7664" max="7665" width="7.7109375" style="9" bestFit="1" customWidth="1"/>
    <col min="7666" max="7666" width="15.42578125" style="9" bestFit="1" customWidth="1"/>
    <col min="7667" max="7667" width="16.7109375" style="9" customWidth="1"/>
    <col min="7668" max="7668" width="18.42578125" style="9" customWidth="1"/>
    <col min="7669" max="7669" width="16" style="9" bestFit="1" customWidth="1"/>
    <col min="7670" max="7917" width="8.85546875" style="9"/>
    <col min="7918" max="7918" width="7.85546875" style="9" customWidth="1"/>
    <col min="7919" max="7919" width="65.7109375" style="9" customWidth="1"/>
    <col min="7920" max="7921" width="7.7109375" style="9" bestFit="1" customWidth="1"/>
    <col min="7922" max="7922" width="15.42578125" style="9" bestFit="1" customWidth="1"/>
    <col min="7923" max="7923" width="16.7109375" style="9" customWidth="1"/>
    <col min="7924" max="7924" width="18.42578125" style="9" customWidth="1"/>
    <col min="7925" max="7925" width="16" style="9" bestFit="1" customWidth="1"/>
    <col min="7926" max="8173" width="8.85546875" style="9"/>
    <col min="8174" max="8174" width="7.85546875" style="9" customWidth="1"/>
    <col min="8175" max="8175" width="65.7109375" style="9" customWidth="1"/>
    <col min="8176" max="8177" width="7.7109375" style="9" bestFit="1" customWidth="1"/>
    <col min="8178" max="8178" width="15.42578125" style="9" bestFit="1" customWidth="1"/>
    <col min="8179" max="8179" width="16.7109375" style="9" customWidth="1"/>
    <col min="8180" max="8180" width="18.42578125" style="9" customWidth="1"/>
    <col min="8181" max="8181" width="16" style="9" bestFit="1" customWidth="1"/>
    <col min="8182" max="8429" width="8.85546875" style="9"/>
    <col min="8430" max="8430" width="7.85546875" style="9" customWidth="1"/>
    <col min="8431" max="8431" width="65.7109375" style="9" customWidth="1"/>
    <col min="8432" max="8433" width="7.7109375" style="9" bestFit="1" customWidth="1"/>
    <col min="8434" max="8434" width="15.42578125" style="9" bestFit="1" customWidth="1"/>
    <col min="8435" max="8435" width="16.7109375" style="9" customWidth="1"/>
    <col min="8436" max="8436" width="18.42578125" style="9" customWidth="1"/>
    <col min="8437" max="8437" width="16" style="9" bestFit="1" customWidth="1"/>
    <col min="8438" max="8685" width="8.85546875" style="9"/>
    <col min="8686" max="8686" width="7.85546875" style="9" customWidth="1"/>
    <col min="8687" max="8687" width="65.7109375" style="9" customWidth="1"/>
    <col min="8688" max="8689" width="7.7109375" style="9" bestFit="1" customWidth="1"/>
    <col min="8690" max="8690" width="15.42578125" style="9" bestFit="1" customWidth="1"/>
    <col min="8691" max="8691" width="16.7109375" style="9" customWidth="1"/>
    <col min="8692" max="8692" width="18.42578125" style="9" customWidth="1"/>
    <col min="8693" max="8693" width="16" style="9" bestFit="1" customWidth="1"/>
    <col min="8694" max="8941" width="8.85546875" style="9"/>
    <col min="8942" max="8942" width="7.85546875" style="9" customWidth="1"/>
    <col min="8943" max="8943" width="65.7109375" style="9" customWidth="1"/>
    <col min="8944" max="8945" width="7.7109375" style="9" bestFit="1" customWidth="1"/>
    <col min="8946" max="8946" width="15.42578125" style="9" bestFit="1" customWidth="1"/>
    <col min="8947" max="8947" width="16.7109375" style="9" customWidth="1"/>
    <col min="8948" max="8948" width="18.42578125" style="9" customWidth="1"/>
    <col min="8949" max="8949" width="16" style="9" bestFit="1" customWidth="1"/>
    <col min="8950" max="9197" width="8.85546875" style="9"/>
    <col min="9198" max="9198" width="7.85546875" style="9" customWidth="1"/>
    <col min="9199" max="9199" width="65.7109375" style="9" customWidth="1"/>
    <col min="9200" max="9201" width="7.7109375" style="9" bestFit="1" customWidth="1"/>
    <col min="9202" max="9202" width="15.42578125" style="9" bestFit="1" customWidth="1"/>
    <col min="9203" max="9203" width="16.7109375" style="9" customWidth="1"/>
    <col min="9204" max="9204" width="18.42578125" style="9" customWidth="1"/>
    <col min="9205" max="9205" width="16" style="9" bestFit="1" customWidth="1"/>
    <col min="9206" max="9453" width="8.85546875" style="9"/>
    <col min="9454" max="9454" width="7.85546875" style="9" customWidth="1"/>
    <col min="9455" max="9455" width="65.7109375" style="9" customWidth="1"/>
    <col min="9456" max="9457" width="7.7109375" style="9" bestFit="1" customWidth="1"/>
    <col min="9458" max="9458" width="15.42578125" style="9" bestFit="1" customWidth="1"/>
    <col min="9459" max="9459" width="16.7109375" style="9" customWidth="1"/>
    <col min="9460" max="9460" width="18.42578125" style="9" customWidth="1"/>
    <col min="9461" max="9461" width="16" style="9" bestFit="1" customWidth="1"/>
    <col min="9462" max="9709" width="8.85546875" style="9"/>
    <col min="9710" max="9710" width="7.85546875" style="9" customWidth="1"/>
    <col min="9711" max="9711" width="65.7109375" style="9" customWidth="1"/>
    <col min="9712" max="9713" width="7.7109375" style="9" bestFit="1" customWidth="1"/>
    <col min="9714" max="9714" width="15.42578125" style="9" bestFit="1" customWidth="1"/>
    <col min="9715" max="9715" width="16.7109375" style="9" customWidth="1"/>
    <col min="9716" max="9716" width="18.42578125" style="9" customWidth="1"/>
    <col min="9717" max="9717" width="16" style="9" bestFit="1" customWidth="1"/>
    <col min="9718" max="9965" width="8.85546875" style="9"/>
    <col min="9966" max="9966" width="7.85546875" style="9" customWidth="1"/>
    <col min="9967" max="9967" width="65.7109375" style="9" customWidth="1"/>
    <col min="9968" max="9969" width="7.7109375" style="9" bestFit="1" customWidth="1"/>
    <col min="9970" max="9970" width="15.42578125" style="9" bestFit="1" customWidth="1"/>
    <col min="9971" max="9971" width="16.7109375" style="9" customWidth="1"/>
    <col min="9972" max="9972" width="18.42578125" style="9" customWidth="1"/>
    <col min="9973" max="9973" width="16" style="9" bestFit="1" customWidth="1"/>
    <col min="9974" max="10221" width="8.85546875" style="9"/>
    <col min="10222" max="10222" width="7.85546875" style="9" customWidth="1"/>
    <col min="10223" max="10223" width="65.7109375" style="9" customWidth="1"/>
    <col min="10224" max="10225" width="7.7109375" style="9" bestFit="1" customWidth="1"/>
    <col min="10226" max="10226" width="15.42578125" style="9" bestFit="1" customWidth="1"/>
    <col min="10227" max="10227" width="16.7109375" style="9" customWidth="1"/>
    <col min="10228" max="10228" width="18.42578125" style="9" customWidth="1"/>
    <col min="10229" max="10229" width="16" style="9" bestFit="1" customWidth="1"/>
    <col min="10230" max="10477" width="8.85546875" style="9"/>
    <col min="10478" max="10478" width="7.85546875" style="9" customWidth="1"/>
    <col min="10479" max="10479" width="65.7109375" style="9" customWidth="1"/>
    <col min="10480" max="10481" width="7.7109375" style="9" bestFit="1" customWidth="1"/>
    <col min="10482" max="10482" width="15.42578125" style="9" bestFit="1" customWidth="1"/>
    <col min="10483" max="10483" width="16.7109375" style="9" customWidth="1"/>
    <col min="10484" max="10484" width="18.42578125" style="9" customWidth="1"/>
    <col min="10485" max="10485" width="16" style="9" bestFit="1" customWidth="1"/>
    <col min="10486" max="10733" width="8.85546875" style="9"/>
    <col min="10734" max="10734" width="7.85546875" style="9" customWidth="1"/>
    <col min="10735" max="10735" width="65.7109375" style="9" customWidth="1"/>
    <col min="10736" max="10737" width="7.7109375" style="9" bestFit="1" customWidth="1"/>
    <col min="10738" max="10738" width="15.42578125" style="9" bestFit="1" customWidth="1"/>
    <col min="10739" max="10739" width="16.7109375" style="9" customWidth="1"/>
    <col min="10740" max="10740" width="18.42578125" style="9" customWidth="1"/>
    <col min="10741" max="10741" width="16" style="9" bestFit="1" customWidth="1"/>
    <col min="10742" max="10989" width="8.85546875" style="9"/>
    <col min="10990" max="10990" width="7.85546875" style="9" customWidth="1"/>
    <col min="10991" max="10991" width="65.7109375" style="9" customWidth="1"/>
    <col min="10992" max="10993" width="7.7109375" style="9" bestFit="1" customWidth="1"/>
    <col min="10994" max="10994" width="15.42578125" style="9" bestFit="1" customWidth="1"/>
    <col min="10995" max="10995" width="16.7109375" style="9" customWidth="1"/>
    <col min="10996" max="10996" width="18.42578125" style="9" customWidth="1"/>
    <col min="10997" max="10997" width="16" style="9" bestFit="1" customWidth="1"/>
    <col min="10998" max="11245" width="8.85546875" style="9"/>
    <col min="11246" max="11246" width="7.85546875" style="9" customWidth="1"/>
    <col min="11247" max="11247" width="65.7109375" style="9" customWidth="1"/>
    <col min="11248" max="11249" width="7.7109375" style="9" bestFit="1" customWidth="1"/>
    <col min="11250" max="11250" width="15.42578125" style="9" bestFit="1" customWidth="1"/>
    <col min="11251" max="11251" width="16.7109375" style="9" customWidth="1"/>
    <col min="11252" max="11252" width="18.42578125" style="9" customWidth="1"/>
    <col min="11253" max="11253" width="16" style="9" bestFit="1" customWidth="1"/>
    <col min="11254" max="11501" width="8.85546875" style="9"/>
    <col min="11502" max="11502" width="7.85546875" style="9" customWidth="1"/>
    <col min="11503" max="11503" width="65.7109375" style="9" customWidth="1"/>
    <col min="11504" max="11505" width="7.7109375" style="9" bestFit="1" customWidth="1"/>
    <col min="11506" max="11506" width="15.42578125" style="9" bestFit="1" customWidth="1"/>
    <col min="11507" max="11507" width="16.7109375" style="9" customWidth="1"/>
    <col min="11508" max="11508" width="18.42578125" style="9" customWidth="1"/>
    <col min="11509" max="11509" width="16" style="9" bestFit="1" customWidth="1"/>
    <col min="11510" max="11757" width="8.85546875" style="9"/>
    <col min="11758" max="11758" width="7.85546875" style="9" customWidth="1"/>
    <col min="11759" max="11759" width="65.7109375" style="9" customWidth="1"/>
    <col min="11760" max="11761" width="7.7109375" style="9" bestFit="1" customWidth="1"/>
    <col min="11762" max="11762" width="15.42578125" style="9" bestFit="1" customWidth="1"/>
    <col min="11763" max="11763" width="16.7109375" style="9" customWidth="1"/>
    <col min="11764" max="11764" width="18.42578125" style="9" customWidth="1"/>
    <col min="11765" max="11765" width="16" style="9" bestFit="1" customWidth="1"/>
    <col min="11766" max="12013" width="8.85546875" style="9"/>
    <col min="12014" max="12014" width="7.85546875" style="9" customWidth="1"/>
    <col min="12015" max="12015" width="65.7109375" style="9" customWidth="1"/>
    <col min="12016" max="12017" width="7.7109375" style="9" bestFit="1" customWidth="1"/>
    <col min="12018" max="12018" width="15.42578125" style="9" bestFit="1" customWidth="1"/>
    <col min="12019" max="12019" width="16.7109375" style="9" customWidth="1"/>
    <col min="12020" max="12020" width="18.42578125" style="9" customWidth="1"/>
    <col min="12021" max="12021" width="16" style="9" bestFit="1" customWidth="1"/>
    <col min="12022" max="12269" width="8.85546875" style="9"/>
    <col min="12270" max="12270" width="7.85546875" style="9" customWidth="1"/>
    <col min="12271" max="12271" width="65.7109375" style="9" customWidth="1"/>
    <col min="12272" max="12273" width="7.7109375" style="9" bestFit="1" customWidth="1"/>
    <col min="12274" max="12274" width="15.42578125" style="9" bestFit="1" customWidth="1"/>
    <col min="12275" max="12275" width="16.7109375" style="9" customWidth="1"/>
    <col min="12276" max="12276" width="18.42578125" style="9" customWidth="1"/>
    <col min="12277" max="12277" width="16" style="9" bestFit="1" customWidth="1"/>
    <col min="12278" max="12525" width="8.85546875" style="9"/>
    <col min="12526" max="12526" width="7.85546875" style="9" customWidth="1"/>
    <col min="12527" max="12527" width="65.7109375" style="9" customWidth="1"/>
    <col min="12528" max="12529" width="7.7109375" style="9" bestFit="1" customWidth="1"/>
    <col min="12530" max="12530" width="15.42578125" style="9" bestFit="1" customWidth="1"/>
    <col min="12531" max="12531" width="16.7109375" style="9" customWidth="1"/>
    <col min="12532" max="12532" width="18.42578125" style="9" customWidth="1"/>
    <col min="12533" max="12533" width="16" style="9" bestFit="1" customWidth="1"/>
    <col min="12534" max="12781" width="8.85546875" style="9"/>
    <col min="12782" max="12782" width="7.85546875" style="9" customWidth="1"/>
    <col min="12783" max="12783" width="65.7109375" style="9" customWidth="1"/>
    <col min="12784" max="12785" width="7.7109375" style="9" bestFit="1" customWidth="1"/>
    <col min="12786" max="12786" width="15.42578125" style="9" bestFit="1" customWidth="1"/>
    <col min="12787" max="12787" width="16.7109375" style="9" customWidth="1"/>
    <col min="12788" max="12788" width="18.42578125" style="9" customWidth="1"/>
    <col min="12789" max="12789" width="16" style="9" bestFit="1" customWidth="1"/>
    <col min="12790" max="13037" width="8.85546875" style="9"/>
    <col min="13038" max="13038" width="7.85546875" style="9" customWidth="1"/>
    <col min="13039" max="13039" width="65.7109375" style="9" customWidth="1"/>
    <col min="13040" max="13041" width="7.7109375" style="9" bestFit="1" customWidth="1"/>
    <col min="13042" max="13042" width="15.42578125" style="9" bestFit="1" customWidth="1"/>
    <col min="13043" max="13043" width="16.7109375" style="9" customWidth="1"/>
    <col min="13044" max="13044" width="18.42578125" style="9" customWidth="1"/>
    <col min="13045" max="13045" width="16" style="9" bestFit="1" customWidth="1"/>
    <col min="13046" max="13293" width="8.85546875" style="9"/>
    <col min="13294" max="13294" width="7.85546875" style="9" customWidth="1"/>
    <col min="13295" max="13295" width="65.7109375" style="9" customWidth="1"/>
    <col min="13296" max="13297" width="7.7109375" style="9" bestFit="1" customWidth="1"/>
    <col min="13298" max="13298" width="15.42578125" style="9" bestFit="1" customWidth="1"/>
    <col min="13299" max="13299" width="16.7109375" style="9" customWidth="1"/>
    <col min="13300" max="13300" width="18.42578125" style="9" customWidth="1"/>
    <col min="13301" max="13301" width="16" style="9" bestFit="1" customWidth="1"/>
    <col min="13302" max="13549" width="8.85546875" style="9"/>
    <col min="13550" max="13550" width="7.85546875" style="9" customWidth="1"/>
    <col min="13551" max="13551" width="65.7109375" style="9" customWidth="1"/>
    <col min="13552" max="13553" width="7.7109375" style="9" bestFit="1" customWidth="1"/>
    <col min="13554" max="13554" width="15.42578125" style="9" bestFit="1" customWidth="1"/>
    <col min="13555" max="13555" width="16.7109375" style="9" customWidth="1"/>
    <col min="13556" max="13556" width="18.42578125" style="9" customWidth="1"/>
    <col min="13557" max="13557" width="16" style="9" bestFit="1" customWidth="1"/>
    <col min="13558" max="13805" width="8.85546875" style="9"/>
    <col min="13806" max="13806" width="7.85546875" style="9" customWidth="1"/>
    <col min="13807" max="13807" width="65.7109375" style="9" customWidth="1"/>
    <col min="13808" max="13809" width="7.7109375" style="9" bestFit="1" customWidth="1"/>
    <col min="13810" max="13810" width="15.42578125" style="9" bestFit="1" customWidth="1"/>
    <col min="13811" max="13811" width="16.7109375" style="9" customWidth="1"/>
    <col min="13812" max="13812" width="18.42578125" style="9" customWidth="1"/>
    <col min="13813" max="13813" width="16" style="9" bestFit="1" customWidth="1"/>
    <col min="13814" max="14061" width="8.85546875" style="9"/>
    <col min="14062" max="14062" width="7.85546875" style="9" customWidth="1"/>
    <col min="14063" max="14063" width="65.7109375" style="9" customWidth="1"/>
    <col min="14064" max="14065" width="7.7109375" style="9" bestFit="1" customWidth="1"/>
    <col min="14066" max="14066" width="15.42578125" style="9" bestFit="1" customWidth="1"/>
    <col min="14067" max="14067" width="16.7109375" style="9" customWidth="1"/>
    <col min="14068" max="14068" width="18.42578125" style="9" customWidth="1"/>
    <col min="14069" max="14069" width="16" style="9" bestFit="1" customWidth="1"/>
    <col min="14070" max="14317" width="8.85546875" style="9"/>
    <col min="14318" max="14318" width="7.85546875" style="9" customWidth="1"/>
    <col min="14319" max="14319" width="65.7109375" style="9" customWidth="1"/>
    <col min="14320" max="14321" width="7.7109375" style="9" bestFit="1" customWidth="1"/>
    <col min="14322" max="14322" width="15.42578125" style="9" bestFit="1" customWidth="1"/>
    <col min="14323" max="14323" width="16.7109375" style="9" customWidth="1"/>
    <col min="14324" max="14324" width="18.42578125" style="9" customWidth="1"/>
    <col min="14325" max="14325" width="16" style="9" bestFit="1" customWidth="1"/>
    <col min="14326" max="14573" width="8.85546875" style="9"/>
    <col min="14574" max="14574" width="7.85546875" style="9" customWidth="1"/>
    <col min="14575" max="14575" width="65.7109375" style="9" customWidth="1"/>
    <col min="14576" max="14577" width="7.7109375" style="9" bestFit="1" customWidth="1"/>
    <col min="14578" max="14578" width="15.42578125" style="9" bestFit="1" customWidth="1"/>
    <col min="14579" max="14579" width="16.7109375" style="9" customWidth="1"/>
    <col min="14580" max="14580" width="18.42578125" style="9" customWidth="1"/>
    <col min="14581" max="14581" width="16" style="9" bestFit="1" customWidth="1"/>
    <col min="14582" max="14829" width="8.85546875" style="9"/>
    <col min="14830" max="14830" width="7.85546875" style="9" customWidth="1"/>
    <col min="14831" max="14831" width="65.7109375" style="9" customWidth="1"/>
    <col min="14832" max="14833" width="7.7109375" style="9" bestFit="1" customWidth="1"/>
    <col min="14834" max="14834" width="15.42578125" style="9" bestFit="1" customWidth="1"/>
    <col min="14835" max="14835" width="16.7109375" style="9" customWidth="1"/>
    <col min="14836" max="14836" width="18.42578125" style="9" customWidth="1"/>
    <col min="14837" max="14837" width="16" style="9" bestFit="1" customWidth="1"/>
    <col min="14838" max="15085" width="8.85546875" style="9"/>
    <col min="15086" max="15086" width="7.85546875" style="9" customWidth="1"/>
    <col min="15087" max="15087" width="65.7109375" style="9" customWidth="1"/>
    <col min="15088" max="15089" width="7.7109375" style="9" bestFit="1" customWidth="1"/>
    <col min="15090" max="15090" width="15.42578125" style="9" bestFit="1" customWidth="1"/>
    <col min="15091" max="15091" width="16.7109375" style="9" customWidth="1"/>
    <col min="15092" max="15092" width="18.42578125" style="9" customWidth="1"/>
    <col min="15093" max="15093" width="16" style="9" bestFit="1" customWidth="1"/>
    <col min="15094" max="15341" width="8.85546875" style="9"/>
    <col min="15342" max="15342" width="7.85546875" style="9" customWidth="1"/>
    <col min="15343" max="15343" width="65.7109375" style="9" customWidth="1"/>
    <col min="15344" max="15345" width="7.7109375" style="9" bestFit="1" customWidth="1"/>
    <col min="15346" max="15346" width="15.42578125" style="9" bestFit="1" customWidth="1"/>
    <col min="15347" max="15347" width="16.7109375" style="9" customWidth="1"/>
    <col min="15348" max="15348" width="18.42578125" style="9" customWidth="1"/>
    <col min="15349" max="15349" width="16" style="9" bestFit="1" customWidth="1"/>
    <col min="15350" max="15597" width="8.85546875" style="9"/>
    <col min="15598" max="15598" width="7.85546875" style="9" customWidth="1"/>
    <col min="15599" max="15599" width="65.7109375" style="9" customWidth="1"/>
    <col min="15600" max="15601" width="7.7109375" style="9" bestFit="1" customWidth="1"/>
    <col min="15602" max="15602" width="15.42578125" style="9" bestFit="1" customWidth="1"/>
    <col min="15603" max="15603" width="16.7109375" style="9" customWidth="1"/>
    <col min="15604" max="15604" width="18.42578125" style="9" customWidth="1"/>
    <col min="15605" max="15605" width="16" style="9" bestFit="1" customWidth="1"/>
    <col min="15606" max="15853" width="8.85546875" style="9"/>
    <col min="15854" max="15854" width="7.85546875" style="9" customWidth="1"/>
    <col min="15855" max="15855" width="65.7109375" style="9" customWidth="1"/>
    <col min="15856" max="15857" width="7.7109375" style="9" bestFit="1" customWidth="1"/>
    <col min="15858" max="15858" width="15.42578125" style="9" bestFit="1" customWidth="1"/>
    <col min="15859" max="15859" width="16.7109375" style="9" customWidth="1"/>
    <col min="15860" max="15860" width="18.42578125" style="9" customWidth="1"/>
    <col min="15861" max="15861" width="16" style="9" bestFit="1" customWidth="1"/>
    <col min="15862" max="16109" width="8.85546875" style="9"/>
    <col min="16110" max="16110" width="7.85546875" style="9" customWidth="1"/>
    <col min="16111" max="16111" width="65.7109375" style="9" customWidth="1"/>
    <col min="16112" max="16113" width="7.7109375" style="9" bestFit="1" customWidth="1"/>
    <col min="16114" max="16114" width="15.42578125" style="9" bestFit="1" customWidth="1"/>
    <col min="16115" max="16115" width="16.7109375" style="9" customWidth="1"/>
    <col min="16116" max="16116" width="18.42578125" style="9" customWidth="1"/>
    <col min="16117" max="16117" width="16" style="9" bestFit="1" customWidth="1"/>
    <col min="16118" max="16384" width="8.85546875" style="9"/>
  </cols>
  <sheetData>
    <row r="1" spans="1:10" s="8" customFormat="1" ht="13.9" customHeight="1" x14ac:dyDescent="0.2">
      <c r="A1" s="106" t="s">
        <v>32</v>
      </c>
      <c r="B1" s="107"/>
      <c r="C1" s="107"/>
      <c r="D1" s="107"/>
      <c r="E1" s="107"/>
      <c r="F1" s="107"/>
      <c r="G1" s="107"/>
      <c r="H1" s="108">
        <v>45009</v>
      </c>
      <c r="I1" s="109"/>
      <c r="J1" s="25" t="s">
        <v>33</v>
      </c>
    </row>
    <row r="2" spans="1:10" x14ac:dyDescent="0.2">
      <c r="A2" s="49"/>
      <c r="B2" s="41"/>
      <c r="C2" s="42" t="s">
        <v>10</v>
      </c>
      <c r="D2" s="43"/>
      <c r="E2" s="43"/>
      <c r="F2" s="44"/>
      <c r="G2" s="42"/>
      <c r="H2" s="42" t="s">
        <v>9</v>
      </c>
      <c r="I2" s="44"/>
      <c r="J2" s="6"/>
    </row>
    <row r="3" spans="1:10" s="10" customFormat="1" ht="20.100000000000001" customHeight="1" x14ac:dyDescent="0.2">
      <c r="A3" s="50" t="s">
        <v>0</v>
      </c>
      <c r="B3" s="45" t="s">
        <v>7</v>
      </c>
      <c r="C3" s="45" t="s">
        <v>1</v>
      </c>
      <c r="D3" s="45" t="s">
        <v>8</v>
      </c>
      <c r="E3" s="45" t="s">
        <v>6</v>
      </c>
      <c r="F3" s="46" t="s">
        <v>2</v>
      </c>
      <c r="G3" s="45" t="s">
        <v>5</v>
      </c>
      <c r="H3" s="46" t="s">
        <v>4</v>
      </c>
      <c r="I3" s="46" t="s">
        <v>3</v>
      </c>
      <c r="J3" s="51" t="s">
        <v>11</v>
      </c>
    </row>
    <row r="4" spans="1:10" s="11" customFormat="1" x14ac:dyDescent="0.2">
      <c r="A4" s="26"/>
      <c r="B4" s="16"/>
      <c r="C4" s="21"/>
      <c r="D4" s="21"/>
      <c r="E4" s="21"/>
      <c r="F4" s="47"/>
      <c r="G4" s="16"/>
      <c r="H4" s="16"/>
      <c r="I4" s="47"/>
      <c r="J4" s="6"/>
    </row>
    <row r="5" spans="1:10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2"/>
    </row>
    <row r="6" spans="1:10" x14ac:dyDescent="0.2">
      <c r="A6" s="7" t="s">
        <v>23</v>
      </c>
      <c r="B6" s="1"/>
      <c r="C6" s="1"/>
      <c r="D6" s="1"/>
      <c r="E6" s="1"/>
      <c r="F6" s="1"/>
      <c r="G6" s="3"/>
      <c r="H6" s="1"/>
      <c r="I6" s="48"/>
      <c r="J6" s="4"/>
    </row>
    <row r="7" spans="1:10" s="12" customFormat="1" ht="25.5" x14ac:dyDescent="0.2">
      <c r="A7" s="113">
        <v>1</v>
      </c>
      <c r="B7" s="114" t="s">
        <v>14</v>
      </c>
      <c r="C7" s="23" t="s">
        <v>15</v>
      </c>
      <c r="D7" s="23"/>
      <c r="E7" s="18"/>
      <c r="F7" s="19"/>
      <c r="G7" s="22"/>
      <c r="H7" s="54"/>
      <c r="I7" s="24"/>
      <c r="J7" s="5"/>
    </row>
    <row r="8" spans="1:10" s="11" customFormat="1" x14ac:dyDescent="0.2">
      <c r="A8" s="113"/>
      <c r="B8" s="114"/>
      <c r="C8" s="23" t="s">
        <v>16</v>
      </c>
      <c r="D8" s="23"/>
      <c r="E8" s="20"/>
      <c r="F8" s="19"/>
      <c r="G8" s="22"/>
      <c r="H8" s="54"/>
      <c r="I8" s="24"/>
      <c r="J8" s="5"/>
    </row>
    <row r="9" spans="1:10" s="12" customFormat="1" x14ac:dyDescent="0.2">
      <c r="A9" s="113"/>
      <c r="B9" s="114"/>
      <c r="C9" s="23" t="s">
        <v>17</v>
      </c>
      <c r="D9" s="23"/>
      <c r="E9" s="20"/>
      <c r="F9" s="19"/>
      <c r="G9" s="22"/>
      <c r="H9" s="54"/>
      <c r="I9" s="24"/>
      <c r="J9" s="5"/>
    </row>
    <row r="10" spans="1:10" s="11" customFormat="1" x14ac:dyDescent="0.2">
      <c r="A10" s="113"/>
      <c r="B10" s="114"/>
      <c r="C10" s="23" t="s">
        <v>28</v>
      </c>
      <c r="D10" s="23"/>
      <c r="E10" s="20" t="s">
        <v>30</v>
      </c>
      <c r="F10" s="19" t="s">
        <v>12</v>
      </c>
      <c r="G10" s="22"/>
      <c r="H10" s="54"/>
      <c r="I10" s="37">
        <f>H10*G10</f>
        <v>0</v>
      </c>
      <c r="J10" s="5"/>
    </row>
    <row r="11" spans="1:10" s="12" customFormat="1" x14ac:dyDescent="0.2">
      <c r="A11" s="113"/>
      <c r="B11" s="114"/>
      <c r="C11" s="23" t="s">
        <v>29</v>
      </c>
      <c r="D11" s="23"/>
      <c r="E11" s="18" t="s">
        <v>31</v>
      </c>
      <c r="F11" s="19" t="s">
        <v>12</v>
      </c>
      <c r="G11" s="22"/>
      <c r="H11" s="54"/>
      <c r="I11" s="37">
        <f>H11*G11</f>
        <v>0</v>
      </c>
      <c r="J11" s="5"/>
    </row>
    <row r="12" spans="1:10" s="12" customFormat="1" x14ac:dyDescent="0.2">
      <c r="A12" s="26"/>
      <c r="B12" s="17"/>
      <c r="C12" s="23"/>
      <c r="D12" s="23"/>
      <c r="E12" s="18"/>
      <c r="F12" s="19"/>
      <c r="G12" s="22"/>
      <c r="H12" s="54"/>
      <c r="I12" s="24"/>
      <c r="J12" s="5"/>
    </row>
    <row r="13" spans="1:10" s="12" customFormat="1" x14ac:dyDescent="0.2">
      <c r="A13" s="26">
        <v>2</v>
      </c>
      <c r="B13" s="17" t="s">
        <v>18</v>
      </c>
      <c r="C13" s="23" t="s">
        <v>26</v>
      </c>
      <c r="D13" s="23"/>
      <c r="E13" s="20"/>
      <c r="F13" s="19" t="s">
        <v>12</v>
      </c>
      <c r="G13" s="22"/>
      <c r="H13" s="54"/>
      <c r="I13" s="37">
        <f>H13*G13</f>
        <v>0</v>
      </c>
      <c r="J13" s="5"/>
    </row>
    <row r="14" spans="1:10" s="12" customFormat="1" x14ac:dyDescent="0.2">
      <c r="A14" s="26"/>
      <c r="B14" s="17"/>
      <c r="C14" s="23"/>
      <c r="D14" s="23"/>
      <c r="E14" s="20"/>
      <c r="F14" s="19"/>
      <c r="G14" s="22"/>
      <c r="H14" s="22"/>
      <c r="I14" s="37"/>
      <c r="J14" s="5"/>
    </row>
    <row r="15" spans="1:10" s="12" customFormat="1" x14ac:dyDescent="0.2">
      <c r="A15" s="26">
        <v>3</v>
      </c>
      <c r="B15" s="17" t="s">
        <v>19</v>
      </c>
      <c r="C15" s="23" t="s">
        <v>20</v>
      </c>
      <c r="D15" s="23"/>
      <c r="E15" s="20"/>
      <c r="F15" s="19" t="s">
        <v>25</v>
      </c>
      <c r="G15" s="22"/>
      <c r="H15" s="22"/>
      <c r="I15" s="37">
        <f>H15*G15</f>
        <v>0</v>
      </c>
      <c r="J15" s="5"/>
    </row>
    <row r="16" spans="1:10" x14ac:dyDescent="0.2">
      <c r="A16" s="26"/>
      <c r="B16" s="17"/>
      <c r="C16" s="23"/>
      <c r="D16" s="23"/>
      <c r="E16" s="20"/>
      <c r="F16" s="19"/>
      <c r="G16" s="22"/>
      <c r="H16" s="22"/>
      <c r="I16" s="37"/>
      <c r="J16" s="5"/>
    </row>
    <row r="17" spans="1:10" s="11" customFormat="1" x14ac:dyDescent="0.2">
      <c r="A17" s="26">
        <v>4</v>
      </c>
      <c r="B17" s="17" t="s">
        <v>21</v>
      </c>
      <c r="C17" s="23" t="s">
        <v>22</v>
      </c>
      <c r="D17" s="23"/>
      <c r="E17" s="20"/>
      <c r="F17" s="19" t="s">
        <v>25</v>
      </c>
      <c r="G17" s="22"/>
      <c r="H17" s="22"/>
      <c r="I17" s="37">
        <f>H17*G17</f>
        <v>0</v>
      </c>
      <c r="J17" s="5"/>
    </row>
    <row r="18" spans="1:10" x14ac:dyDescent="0.2">
      <c r="A18" s="26"/>
      <c r="B18" s="17"/>
      <c r="C18" s="23"/>
      <c r="D18" s="23"/>
      <c r="E18" s="20"/>
      <c r="F18" s="19"/>
      <c r="G18" s="22"/>
      <c r="H18" s="22"/>
      <c r="I18" s="37"/>
      <c r="J18" s="5"/>
    </row>
    <row r="19" spans="1:10" x14ac:dyDescent="0.2">
      <c r="A19" s="35" t="s">
        <v>24</v>
      </c>
      <c r="B19" s="33"/>
      <c r="C19" s="33"/>
      <c r="D19" s="33"/>
      <c r="E19" s="33"/>
      <c r="F19" s="33"/>
      <c r="G19" s="32"/>
      <c r="H19" s="33"/>
      <c r="I19" s="34">
        <f>SUM(I10:I18)</f>
        <v>0</v>
      </c>
      <c r="J19" s="36"/>
    </row>
    <row r="20" spans="1:10" ht="13.5" thickBot="1" x14ac:dyDescent="0.25">
      <c r="A20" s="27"/>
      <c r="B20" s="28"/>
      <c r="C20" s="29"/>
      <c r="D20" s="29"/>
      <c r="E20" s="29"/>
      <c r="F20" s="30"/>
      <c r="G20" s="52"/>
      <c r="H20" s="52"/>
      <c r="I20" s="53"/>
      <c r="J20" s="31"/>
    </row>
    <row r="21" spans="1:10" x14ac:dyDescent="0.2">
      <c r="F21" s="13"/>
    </row>
    <row r="41" ht="93" customHeight="1" x14ac:dyDescent="0.2"/>
    <row r="49" spans="1:10" ht="13.5" customHeight="1" x14ac:dyDescent="0.2"/>
    <row r="50" spans="1:10" ht="13.5" customHeight="1" x14ac:dyDescent="0.2"/>
    <row r="52" spans="1:10" s="12" customFormat="1" x14ac:dyDescent="0.2">
      <c r="A52" s="8"/>
      <c r="B52" s="8"/>
      <c r="C52" s="13"/>
      <c r="D52" s="13"/>
      <c r="E52" s="13"/>
      <c r="F52" s="2"/>
      <c r="G52" s="8"/>
      <c r="H52" s="8"/>
      <c r="I52" s="2"/>
      <c r="J52" s="9"/>
    </row>
    <row r="54" spans="1:10" ht="16.5" customHeight="1" x14ac:dyDescent="0.2"/>
    <row r="55" spans="1:10" s="12" customFormat="1" x14ac:dyDescent="0.2">
      <c r="A55" s="8"/>
      <c r="B55" s="8"/>
      <c r="C55" s="13"/>
      <c r="D55" s="13"/>
      <c r="E55" s="13"/>
      <c r="F55" s="2"/>
      <c r="G55" s="8"/>
      <c r="H55" s="8"/>
      <c r="I55" s="2"/>
      <c r="J55" s="9"/>
    </row>
    <row r="57" spans="1:10" ht="13.5" customHeight="1" x14ac:dyDescent="0.2"/>
    <row r="59" spans="1:10" ht="13.5" customHeight="1" x14ac:dyDescent="0.2"/>
    <row r="64" spans="1:10" ht="12.75" customHeight="1" x14ac:dyDescent="0.2"/>
    <row r="65" spans="1:10" s="12" customFormat="1" ht="18" customHeight="1" x14ac:dyDescent="0.2">
      <c r="A65" s="8"/>
      <c r="B65" s="8"/>
      <c r="C65" s="13"/>
      <c r="D65" s="13"/>
      <c r="E65" s="13"/>
      <c r="F65" s="2"/>
      <c r="G65" s="8"/>
      <c r="H65" s="8"/>
      <c r="I65" s="2"/>
      <c r="J65" s="9"/>
    </row>
    <row r="67" spans="1:10" s="12" customFormat="1" ht="15" customHeight="1" x14ac:dyDescent="0.2">
      <c r="A67" s="8"/>
      <c r="B67" s="8"/>
      <c r="C67" s="13"/>
      <c r="D67" s="13"/>
      <c r="E67" s="13"/>
      <c r="F67" s="2"/>
      <c r="G67" s="8"/>
      <c r="H67" s="8"/>
      <c r="I67" s="2"/>
      <c r="J67" s="9"/>
    </row>
    <row r="68" spans="1:10" s="12" customFormat="1" x14ac:dyDescent="0.2">
      <c r="A68" s="8"/>
      <c r="B68" s="8"/>
      <c r="C68" s="13"/>
      <c r="D68" s="13"/>
      <c r="E68" s="13"/>
      <c r="F68" s="2"/>
      <c r="G68" s="8"/>
      <c r="H68" s="8"/>
      <c r="I68" s="2"/>
      <c r="J68" s="9"/>
    </row>
    <row r="69" spans="1:10" s="14" customFormat="1" x14ac:dyDescent="0.2">
      <c r="A69" s="8"/>
      <c r="B69" s="8"/>
      <c r="C69" s="13"/>
      <c r="D69" s="13"/>
      <c r="E69" s="13"/>
      <c r="F69" s="2"/>
      <c r="G69" s="8"/>
      <c r="H69" s="8"/>
      <c r="I69" s="2"/>
      <c r="J69" s="9"/>
    </row>
    <row r="70" spans="1:10" s="14" customFormat="1" ht="15" customHeight="1" x14ac:dyDescent="0.2">
      <c r="A70" s="8"/>
      <c r="B70" s="8"/>
      <c r="C70" s="13"/>
      <c r="D70" s="13"/>
      <c r="E70" s="13"/>
      <c r="F70" s="2"/>
      <c r="G70" s="8"/>
      <c r="H70" s="8"/>
      <c r="I70" s="2"/>
      <c r="J70" s="9"/>
    </row>
    <row r="71" spans="1:10" s="15" customFormat="1" x14ac:dyDescent="0.2">
      <c r="A71" s="8"/>
      <c r="B71" s="8"/>
      <c r="C71" s="13"/>
      <c r="D71" s="13"/>
      <c r="E71" s="13"/>
      <c r="F71" s="2"/>
      <c r="G71" s="8"/>
      <c r="H71" s="8"/>
      <c r="I71" s="2"/>
      <c r="J71" s="9"/>
    </row>
    <row r="72" spans="1:10" s="15" customFormat="1" x14ac:dyDescent="0.2">
      <c r="A72" s="8"/>
      <c r="B72" s="8"/>
      <c r="C72" s="13"/>
      <c r="D72" s="13"/>
      <c r="E72" s="13"/>
      <c r="F72" s="2"/>
      <c r="G72" s="8"/>
      <c r="H72" s="8"/>
      <c r="I72" s="2"/>
      <c r="J72" s="9"/>
    </row>
    <row r="73" spans="1:10" s="15" customFormat="1" x14ac:dyDescent="0.2">
      <c r="A73" s="8"/>
      <c r="B73" s="8"/>
      <c r="C73" s="13"/>
      <c r="D73" s="13"/>
      <c r="E73" s="13"/>
      <c r="F73" s="2"/>
      <c r="G73" s="8"/>
      <c r="H73" s="8"/>
      <c r="I73" s="2"/>
      <c r="J73" s="9"/>
    </row>
    <row r="74" spans="1:10" s="15" customFormat="1" x14ac:dyDescent="0.2">
      <c r="A74" s="8"/>
      <c r="B74" s="8"/>
      <c r="C74" s="13"/>
      <c r="D74" s="13"/>
      <c r="E74" s="13"/>
      <c r="F74" s="2"/>
      <c r="G74" s="8"/>
      <c r="H74" s="8"/>
      <c r="I74" s="2"/>
      <c r="J74" s="9"/>
    </row>
    <row r="75" spans="1:10" s="15" customFormat="1" x14ac:dyDescent="0.2">
      <c r="A75" s="8"/>
      <c r="B75" s="8"/>
      <c r="C75" s="13"/>
      <c r="D75" s="13"/>
      <c r="E75" s="13"/>
      <c r="F75" s="2"/>
      <c r="G75" s="8"/>
      <c r="H75" s="8"/>
      <c r="I75" s="2"/>
      <c r="J75" s="9"/>
    </row>
    <row r="76" spans="1:10" s="15" customFormat="1" x14ac:dyDescent="0.2">
      <c r="A76" s="8"/>
      <c r="B76" s="8"/>
      <c r="C76" s="13"/>
      <c r="D76" s="13"/>
      <c r="E76" s="13"/>
      <c r="F76" s="2"/>
      <c r="G76" s="8"/>
      <c r="H76" s="8"/>
      <c r="I76" s="2"/>
      <c r="J76" s="9"/>
    </row>
    <row r="77" spans="1:10" s="15" customFormat="1" x14ac:dyDescent="0.2">
      <c r="A77" s="8"/>
      <c r="B77" s="8"/>
      <c r="C77" s="13"/>
      <c r="D77" s="13"/>
      <c r="E77" s="13"/>
      <c r="F77" s="2"/>
      <c r="G77" s="8"/>
      <c r="H77" s="8"/>
      <c r="I77" s="2"/>
      <c r="J77" s="9"/>
    </row>
    <row r="78" spans="1:10" s="15" customFormat="1" x14ac:dyDescent="0.2">
      <c r="A78" s="8"/>
      <c r="B78" s="8"/>
      <c r="C78" s="13"/>
      <c r="D78" s="13"/>
      <c r="E78" s="13"/>
      <c r="F78" s="2"/>
      <c r="G78" s="8"/>
      <c r="H78" s="8"/>
      <c r="I78" s="2"/>
      <c r="J78" s="9"/>
    </row>
    <row r="79" spans="1:10" s="15" customFormat="1" x14ac:dyDescent="0.2">
      <c r="A79" s="8"/>
      <c r="B79" s="8"/>
      <c r="C79" s="13"/>
      <c r="D79" s="13"/>
      <c r="E79" s="13"/>
      <c r="F79" s="2"/>
      <c r="G79" s="8"/>
      <c r="H79" s="8"/>
      <c r="I79" s="2"/>
      <c r="J79" s="9"/>
    </row>
    <row r="80" spans="1:10" s="15" customFormat="1" x14ac:dyDescent="0.2">
      <c r="A80" s="8"/>
      <c r="B80" s="8"/>
      <c r="C80" s="13"/>
      <c r="D80" s="13"/>
      <c r="E80" s="13"/>
      <c r="F80" s="2"/>
      <c r="G80" s="8"/>
      <c r="H80" s="8"/>
      <c r="I80" s="2"/>
      <c r="J80" s="9"/>
    </row>
    <row r="81" spans="1:10" s="15" customFormat="1" x14ac:dyDescent="0.2">
      <c r="A81" s="8"/>
      <c r="B81" s="8"/>
      <c r="C81" s="13"/>
      <c r="D81" s="13"/>
      <c r="E81" s="13"/>
      <c r="F81" s="2"/>
      <c r="G81" s="8"/>
      <c r="H81" s="8"/>
      <c r="I81" s="2"/>
      <c r="J81" s="9"/>
    </row>
    <row r="82" spans="1:10" s="15" customFormat="1" x14ac:dyDescent="0.2">
      <c r="A82" s="8"/>
      <c r="B82" s="8"/>
      <c r="C82" s="13"/>
      <c r="D82" s="13"/>
      <c r="E82" s="13"/>
      <c r="F82" s="2"/>
      <c r="G82" s="8"/>
      <c r="H82" s="8"/>
      <c r="I82" s="2"/>
      <c r="J82" s="9"/>
    </row>
    <row r="83" spans="1:10" s="15" customFormat="1" x14ac:dyDescent="0.2">
      <c r="A83" s="8"/>
      <c r="B83" s="8"/>
      <c r="C83" s="13"/>
      <c r="D83" s="13"/>
      <c r="E83" s="13"/>
      <c r="F83" s="2"/>
      <c r="G83" s="8"/>
      <c r="H83" s="8"/>
      <c r="I83" s="2"/>
      <c r="J83" s="9"/>
    </row>
    <row r="84" spans="1:10" s="15" customFormat="1" x14ac:dyDescent="0.2">
      <c r="A84" s="8"/>
      <c r="B84" s="8"/>
      <c r="C84" s="13"/>
      <c r="D84" s="13"/>
      <c r="E84" s="13"/>
      <c r="F84" s="2"/>
      <c r="G84" s="8"/>
      <c r="H84" s="8"/>
      <c r="I84" s="2"/>
      <c r="J84" s="9"/>
    </row>
    <row r="85" spans="1:10" s="15" customFormat="1" x14ac:dyDescent="0.2">
      <c r="A85" s="8"/>
      <c r="B85" s="8"/>
      <c r="C85" s="13"/>
      <c r="D85" s="13"/>
      <c r="E85" s="13"/>
      <c r="F85" s="2"/>
      <c r="G85" s="8"/>
      <c r="H85" s="8"/>
      <c r="I85" s="2"/>
      <c r="J85" s="9"/>
    </row>
    <row r="86" spans="1:10" s="15" customFormat="1" x14ac:dyDescent="0.2">
      <c r="A86" s="8"/>
      <c r="B86" s="8"/>
      <c r="C86" s="13"/>
      <c r="D86" s="13"/>
      <c r="E86" s="13"/>
      <c r="F86" s="2"/>
      <c r="G86" s="8"/>
      <c r="H86" s="8"/>
      <c r="I86" s="2"/>
      <c r="J86" s="9"/>
    </row>
    <row r="87" spans="1:10" s="15" customFormat="1" x14ac:dyDescent="0.2">
      <c r="A87" s="8"/>
      <c r="B87" s="8"/>
      <c r="C87" s="13"/>
      <c r="D87" s="13"/>
      <c r="E87" s="13"/>
      <c r="F87" s="2"/>
      <c r="G87" s="8"/>
      <c r="H87" s="8"/>
      <c r="I87" s="2"/>
      <c r="J87" s="9"/>
    </row>
    <row r="88" spans="1:10" s="15" customFormat="1" x14ac:dyDescent="0.2">
      <c r="A88" s="8"/>
      <c r="B88" s="8"/>
      <c r="C88" s="13"/>
      <c r="D88" s="13"/>
      <c r="E88" s="13"/>
      <c r="F88" s="2"/>
      <c r="G88" s="8"/>
      <c r="H88" s="8"/>
      <c r="I88" s="2"/>
      <c r="J88" s="9"/>
    </row>
    <row r="96" spans="1:10" s="15" customFormat="1" x14ac:dyDescent="0.2">
      <c r="A96" s="8"/>
      <c r="B96" s="8"/>
      <c r="C96" s="13"/>
      <c r="D96" s="13"/>
      <c r="E96" s="13"/>
      <c r="F96" s="2"/>
      <c r="G96" s="8"/>
      <c r="H96" s="8"/>
      <c r="I96" s="2"/>
      <c r="J96" s="9"/>
    </row>
    <row r="97" spans="1:10" s="15" customFormat="1" x14ac:dyDescent="0.2">
      <c r="A97" s="8"/>
      <c r="B97" s="8"/>
      <c r="C97" s="13"/>
      <c r="D97" s="13"/>
      <c r="E97" s="13"/>
      <c r="F97" s="2"/>
      <c r="G97" s="8"/>
      <c r="H97" s="8"/>
      <c r="I97" s="2"/>
      <c r="J97" s="9"/>
    </row>
    <row r="103" spans="1:10" s="15" customFormat="1" x14ac:dyDescent="0.2">
      <c r="A103" s="8"/>
      <c r="B103" s="8"/>
      <c r="C103" s="13"/>
      <c r="D103" s="13"/>
      <c r="E103" s="13"/>
      <c r="F103" s="2"/>
      <c r="G103" s="8"/>
      <c r="H103" s="8"/>
      <c r="I103" s="2"/>
      <c r="J103" s="9"/>
    </row>
    <row r="104" spans="1:10" s="15" customFormat="1" x14ac:dyDescent="0.2">
      <c r="A104" s="8"/>
      <c r="B104" s="8"/>
      <c r="C104" s="13"/>
      <c r="D104" s="13"/>
      <c r="E104" s="13"/>
      <c r="F104" s="2"/>
      <c r="G104" s="8"/>
      <c r="H104" s="8"/>
      <c r="I104" s="2"/>
      <c r="J104" s="9"/>
    </row>
    <row r="110" spans="1:10" s="15" customFormat="1" x14ac:dyDescent="0.2">
      <c r="A110" s="8"/>
      <c r="B110" s="8"/>
      <c r="C110" s="13"/>
      <c r="D110" s="13"/>
      <c r="E110" s="13"/>
      <c r="F110" s="2"/>
      <c r="G110" s="8"/>
      <c r="H110" s="8"/>
      <c r="I110" s="2"/>
      <c r="J110" s="9"/>
    </row>
    <row r="111" spans="1:10" s="15" customFormat="1" x14ac:dyDescent="0.2">
      <c r="A111" s="8"/>
      <c r="B111" s="8"/>
      <c r="C111" s="13"/>
      <c r="D111" s="13"/>
      <c r="E111" s="13"/>
      <c r="F111" s="2"/>
      <c r="G111" s="8"/>
      <c r="H111" s="8"/>
      <c r="I111" s="2"/>
      <c r="J111" s="9"/>
    </row>
    <row r="112" spans="1:10" s="15" customFormat="1" x14ac:dyDescent="0.2">
      <c r="A112" s="8"/>
      <c r="B112" s="8"/>
      <c r="C112" s="13"/>
      <c r="D112" s="13"/>
      <c r="E112" s="13"/>
      <c r="F112" s="2"/>
      <c r="G112" s="8"/>
      <c r="H112" s="8"/>
      <c r="I112" s="2"/>
      <c r="J112" s="9"/>
    </row>
    <row r="113" spans="1:10" s="15" customFormat="1" x14ac:dyDescent="0.2">
      <c r="A113" s="8"/>
      <c r="B113" s="8"/>
      <c r="C113" s="13"/>
      <c r="D113" s="13"/>
      <c r="E113" s="13"/>
      <c r="F113" s="2"/>
      <c r="G113" s="8"/>
      <c r="H113" s="8"/>
      <c r="I113" s="2"/>
      <c r="J113" s="9"/>
    </row>
    <row r="114" spans="1:10" s="15" customFormat="1" x14ac:dyDescent="0.2">
      <c r="A114" s="8"/>
      <c r="B114" s="8"/>
      <c r="C114" s="13"/>
      <c r="D114" s="13"/>
      <c r="E114" s="13"/>
      <c r="F114" s="2"/>
      <c r="G114" s="8"/>
      <c r="H114" s="8"/>
      <c r="I114" s="2"/>
      <c r="J114" s="9"/>
    </row>
    <row r="115" spans="1:10" s="15" customFormat="1" ht="15" hidden="1" customHeight="1" x14ac:dyDescent="0.2">
      <c r="A115" s="8"/>
      <c r="B115" s="8"/>
      <c r="C115" s="13"/>
      <c r="D115" s="13"/>
      <c r="E115" s="13"/>
      <c r="F115" s="2"/>
      <c r="G115" s="8"/>
      <c r="H115" s="8"/>
      <c r="I115" s="2"/>
      <c r="J115" s="9"/>
    </row>
    <row r="116" spans="1:10" s="15" customFormat="1" ht="15" hidden="1" customHeight="1" x14ac:dyDescent="0.2">
      <c r="A116" s="8"/>
      <c r="B116" s="8"/>
      <c r="C116" s="13"/>
      <c r="D116" s="13"/>
      <c r="E116" s="13"/>
      <c r="F116" s="2"/>
      <c r="G116" s="8"/>
      <c r="H116" s="8"/>
      <c r="I116" s="2"/>
      <c r="J116" s="9"/>
    </row>
    <row r="117" spans="1:10" s="15" customFormat="1" x14ac:dyDescent="0.2">
      <c r="A117" s="8"/>
      <c r="B117" s="8"/>
      <c r="C117" s="13"/>
      <c r="D117" s="13"/>
      <c r="E117" s="13"/>
      <c r="F117" s="2"/>
      <c r="G117" s="8"/>
      <c r="H117" s="8"/>
      <c r="I117" s="2"/>
      <c r="J117" s="9"/>
    </row>
    <row r="118" spans="1:10" s="15" customFormat="1" x14ac:dyDescent="0.2">
      <c r="A118" s="8"/>
      <c r="B118" s="8"/>
      <c r="C118" s="13"/>
      <c r="D118" s="13"/>
      <c r="E118" s="13"/>
      <c r="F118" s="2"/>
      <c r="G118" s="8"/>
      <c r="H118" s="8"/>
      <c r="I118" s="2"/>
      <c r="J118" s="9"/>
    </row>
    <row r="119" spans="1:10" s="15" customFormat="1" x14ac:dyDescent="0.2">
      <c r="A119" s="8"/>
      <c r="B119" s="8"/>
      <c r="C119" s="13"/>
      <c r="D119" s="13"/>
      <c r="E119" s="13"/>
      <c r="F119" s="2"/>
      <c r="G119" s="8"/>
      <c r="H119" s="8"/>
      <c r="I119" s="2"/>
      <c r="J119" s="9"/>
    </row>
    <row r="120" spans="1:10" s="15" customFormat="1" x14ac:dyDescent="0.2">
      <c r="A120" s="8"/>
      <c r="B120" s="8"/>
      <c r="C120" s="13"/>
      <c r="D120" s="13"/>
      <c r="E120" s="13"/>
      <c r="F120" s="2"/>
      <c r="G120" s="8"/>
      <c r="H120" s="8"/>
      <c r="I120" s="2"/>
      <c r="J120" s="9"/>
    </row>
    <row r="121" spans="1:10" s="15" customFormat="1" x14ac:dyDescent="0.2">
      <c r="A121" s="8"/>
      <c r="B121" s="8"/>
      <c r="C121" s="13"/>
      <c r="D121" s="13"/>
      <c r="E121" s="13"/>
      <c r="F121" s="2"/>
      <c r="G121" s="8"/>
      <c r="H121" s="8"/>
      <c r="I121" s="2"/>
      <c r="J121" s="9"/>
    </row>
    <row r="122" spans="1:10" s="15" customFormat="1" x14ac:dyDescent="0.2">
      <c r="A122" s="8"/>
      <c r="B122" s="8"/>
      <c r="C122" s="13"/>
      <c r="D122" s="13"/>
      <c r="E122" s="13"/>
      <c r="F122" s="2"/>
      <c r="G122" s="8"/>
      <c r="H122" s="8"/>
      <c r="I122" s="2"/>
      <c r="J122" s="9"/>
    </row>
    <row r="123" spans="1:10" s="15" customFormat="1" x14ac:dyDescent="0.2">
      <c r="A123" s="8"/>
      <c r="B123" s="8"/>
      <c r="C123" s="13"/>
      <c r="D123" s="13"/>
      <c r="E123" s="13"/>
      <c r="F123" s="2"/>
      <c r="G123" s="8"/>
      <c r="H123" s="8"/>
      <c r="I123" s="2"/>
      <c r="J123" s="9"/>
    </row>
    <row r="124" spans="1:10" s="15" customFormat="1" x14ac:dyDescent="0.2">
      <c r="A124" s="8"/>
      <c r="B124" s="8"/>
      <c r="C124" s="13"/>
      <c r="D124" s="13"/>
      <c r="E124" s="13"/>
      <c r="F124" s="2"/>
      <c r="G124" s="8"/>
      <c r="H124" s="8"/>
      <c r="I124" s="2"/>
      <c r="J124" s="9"/>
    </row>
    <row r="125" spans="1:10" s="15" customFormat="1" x14ac:dyDescent="0.2">
      <c r="A125" s="8"/>
      <c r="B125" s="8"/>
      <c r="C125" s="13"/>
      <c r="D125" s="13"/>
      <c r="E125" s="13"/>
      <c r="F125" s="2"/>
      <c r="G125" s="8"/>
      <c r="H125" s="8"/>
      <c r="I125" s="2"/>
      <c r="J125" s="9"/>
    </row>
    <row r="126" spans="1:10" s="15" customFormat="1" x14ac:dyDescent="0.2">
      <c r="A126" s="8"/>
      <c r="B126" s="8"/>
      <c r="C126" s="13"/>
      <c r="D126" s="13"/>
      <c r="E126" s="13"/>
      <c r="F126" s="2"/>
      <c r="G126" s="8"/>
      <c r="H126" s="8"/>
      <c r="I126" s="2"/>
      <c r="J126" s="9"/>
    </row>
    <row r="127" spans="1:10" s="15" customFormat="1" x14ac:dyDescent="0.2">
      <c r="A127" s="8"/>
      <c r="B127" s="8"/>
      <c r="C127" s="13"/>
      <c r="D127" s="13"/>
      <c r="E127" s="13"/>
      <c r="F127" s="2"/>
      <c r="G127" s="8"/>
      <c r="H127" s="8"/>
      <c r="I127" s="2"/>
      <c r="J127" s="9"/>
    </row>
    <row r="128" spans="1:10" s="11" customFormat="1" x14ac:dyDescent="0.2">
      <c r="A128" s="8"/>
      <c r="B128" s="8"/>
      <c r="C128" s="13"/>
      <c r="D128" s="13"/>
      <c r="E128" s="13"/>
      <c r="F128" s="2"/>
      <c r="G128" s="8"/>
      <c r="H128" s="8"/>
      <c r="I128" s="2"/>
      <c r="J128" s="9"/>
    </row>
    <row r="130" spans="1:10" s="15" customFormat="1" x14ac:dyDescent="0.2">
      <c r="A130" s="8"/>
      <c r="B130" s="8"/>
      <c r="C130" s="13"/>
      <c r="D130" s="13"/>
      <c r="E130" s="13"/>
      <c r="F130" s="2"/>
      <c r="G130" s="8"/>
      <c r="H130" s="8"/>
      <c r="I130" s="2"/>
      <c r="J130" s="9"/>
    </row>
    <row r="131" spans="1:10" s="11" customFormat="1" x14ac:dyDescent="0.2">
      <c r="A131" s="8"/>
      <c r="B131" s="8"/>
      <c r="C131" s="13"/>
      <c r="D131" s="13"/>
      <c r="E131" s="13"/>
      <c r="F131" s="2"/>
      <c r="G131" s="8"/>
      <c r="H131" s="8"/>
      <c r="I131" s="2"/>
      <c r="J131" s="9"/>
    </row>
    <row r="132" spans="1:10" s="15" customFormat="1" x14ac:dyDescent="0.2">
      <c r="A132" s="8"/>
      <c r="B132" s="8"/>
      <c r="C132" s="13"/>
      <c r="D132" s="13"/>
      <c r="E132" s="13"/>
      <c r="F132" s="2"/>
      <c r="G132" s="8"/>
      <c r="H132" s="8"/>
      <c r="I132" s="2"/>
      <c r="J132" s="9"/>
    </row>
    <row r="133" spans="1:10" s="15" customFormat="1" x14ac:dyDescent="0.2">
      <c r="A133" s="8"/>
      <c r="B133" s="8"/>
      <c r="C133" s="13"/>
      <c r="D133" s="13"/>
      <c r="E133" s="13"/>
      <c r="F133" s="2"/>
      <c r="G133" s="8"/>
      <c r="H133" s="8"/>
      <c r="I133" s="2"/>
      <c r="J133" s="9"/>
    </row>
    <row r="134" spans="1:10" s="15" customFormat="1" x14ac:dyDescent="0.2">
      <c r="A134" s="8"/>
      <c r="B134" s="8"/>
      <c r="C134" s="13"/>
      <c r="D134" s="13"/>
      <c r="E134" s="13"/>
      <c r="F134" s="2"/>
      <c r="G134" s="8"/>
      <c r="H134" s="8"/>
      <c r="I134" s="2"/>
      <c r="J134" s="9"/>
    </row>
    <row r="135" spans="1:10" s="15" customFormat="1" x14ac:dyDescent="0.2">
      <c r="A135" s="8"/>
      <c r="B135" s="8"/>
      <c r="C135" s="13"/>
      <c r="D135" s="13"/>
      <c r="E135" s="13"/>
      <c r="F135" s="2"/>
      <c r="G135" s="8"/>
      <c r="H135" s="8"/>
      <c r="I135" s="2"/>
      <c r="J135" s="9"/>
    </row>
    <row r="136" spans="1:10" s="15" customFormat="1" x14ac:dyDescent="0.2">
      <c r="A136" s="8"/>
      <c r="B136" s="8"/>
      <c r="C136" s="13"/>
      <c r="D136" s="13"/>
      <c r="E136" s="13"/>
      <c r="F136" s="2"/>
      <c r="G136" s="8"/>
      <c r="H136" s="8"/>
      <c r="I136" s="2"/>
      <c r="J136" s="9"/>
    </row>
    <row r="137" spans="1:10" s="15" customFormat="1" x14ac:dyDescent="0.2">
      <c r="A137" s="8"/>
      <c r="B137" s="8"/>
      <c r="C137" s="13"/>
      <c r="D137" s="13"/>
      <c r="E137" s="13"/>
      <c r="F137" s="2"/>
      <c r="G137" s="8"/>
      <c r="H137" s="8"/>
      <c r="I137" s="2"/>
      <c r="J137" s="9"/>
    </row>
    <row r="138" spans="1:10" s="15" customFormat="1" x14ac:dyDescent="0.2">
      <c r="A138" s="8"/>
      <c r="B138" s="8"/>
      <c r="C138" s="13"/>
      <c r="D138" s="13"/>
      <c r="E138" s="13"/>
      <c r="F138" s="2"/>
      <c r="G138" s="8"/>
      <c r="H138" s="8"/>
      <c r="I138" s="2"/>
      <c r="J138" s="9"/>
    </row>
    <row r="142" spans="1:10" s="15" customFormat="1" x14ac:dyDescent="0.2">
      <c r="A142" s="8"/>
      <c r="B142" s="8"/>
      <c r="C142" s="13"/>
      <c r="D142" s="13"/>
      <c r="E142" s="13"/>
      <c r="F142" s="2"/>
      <c r="G142" s="8"/>
      <c r="H142" s="8"/>
      <c r="I142" s="2"/>
      <c r="J142" s="9"/>
    </row>
    <row r="143" spans="1:10" s="15" customFormat="1" x14ac:dyDescent="0.2">
      <c r="A143" s="8"/>
      <c r="B143" s="8"/>
      <c r="C143" s="13"/>
      <c r="D143" s="13"/>
      <c r="E143" s="13"/>
      <c r="F143" s="2"/>
      <c r="G143" s="8"/>
      <c r="H143" s="8"/>
      <c r="I143" s="2"/>
      <c r="J143" s="9"/>
    </row>
    <row r="144" spans="1:10" s="15" customFormat="1" ht="16.5" customHeight="1" x14ac:dyDescent="0.2">
      <c r="A144" s="8"/>
      <c r="B144" s="8"/>
      <c r="C144" s="13"/>
      <c r="D144" s="13"/>
      <c r="E144" s="13"/>
      <c r="F144" s="2"/>
      <c r="G144" s="8"/>
      <c r="H144" s="8"/>
      <c r="I144" s="2"/>
      <c r="J144" s="9"/>
    </row>
    <row r="145" spans="1:10" s="15" customFormat="1" x14ac:dyDescent="0.2">
      <c r="A145" s="8"/>
      <c r="B145" s="8"/>
      <c r="C145" s="13"/>
      <c r="D145" s="13"/>
      <c r="E145" s="13"/>
      <c r="F145" s="2"/>
      <c r="G145" s="8"/>
      <c r="H145" s="8"/>
      <c r="I145" s="2"/>
      <c r="J145" s="9"/>
    </row>
    <row r="146" spans="1:10" s="15" customFormat="1" x14ac:dyDescent="0.2">
      <c r="A146" s="8"/>
      <c r="B146" s="8"/>
      <c r="C146" s="13"/>
      <c r="D146" s="13"/>
      <c r="E146" s="13"/>
      <c r="F146" s="2"/>
      <c r="G146" s="8"/>
      <c r="H146" s="8"/>
      <c r="I146" s="2"/>
      <c r="J146" s="9"/>
    </row>
    <row r="147" spans="1:10" s="15" customFormat="1" x14ac:dyDescent="0.2">
      <c r="A147" s="8"/>
      <c r="B147" s="8"/>
      <c r="C147" s="13"/>
      <c r="D147" s="13"/>
      <c r="E147" s="13"/>
      <c r="F147" s="2"/>
      <c r="G147" s="8"/>
      <c r="H147" s="8"/>
      <c r="I147" s="2"/>
      <c r="J147" s="9"/>
    </row>
    <row r="148" spans="1:10" s="15" customFormat="1" x14ac:dyDescent="0.2">
      <c r="A148" s="8"/>
      <c r="B148" s="8"/>
      <c r="C148" s="13"/>
      <c r="D148" s="13"/>
      <c r="E148" s="13"/>
      <c r="F148" s="2"/>
      <c r="G148" s="8"/>
      <c r="H148" s="8"/>
      <c r="I148" s="2"/>
      <c r="J148" s="9"/>
    </row>
    <row r="149" spans="1:10" s="15" customFormat="1" x14ac:dyDescent="0.2">
      <c r="A149" s="8"/>
      <c r="B149" s="8"/>
      <c r="C149" s="13"/>
      <c r="D149" s="13"/>
      <c r="E149" s="13"/>
      <c r="F149" s="2"/>
      <c r="G149" s="8"/>
      <c r="H149" s="8"/>
      <c r="I149" s="2"/>
      <c r="J149" s="9"/>
    </row>
    <row r="150" spans="1:10" s="15" customFormat="1" x14ac:dyDescent="0.2">
      <c r="A150" s="8"/>
      <c r="B150" s="8"/>
      <c r="C150" s="13"/>
      <c r="D150" s="13"/>
      <c r="E150" s="13"/>
      <c r="F150" s="2"/>
      <c r="G150" s="8"/>
      <c r="H150" s="8"/>
      <c r="I150" s="2"/>
      <c r="J150" s="9"/>
    </row>
    <row r="151" spans="1:10" s="15" customFormat="1" x14ac:dyDescent="0.2">
      <c r="A151" s="8"/>
      <c r="B151" s="8"/>
      <c r="C151" s="13"/>
      <c r="D151" s="13"/>
      <c r="E151" s="13"/>
      <c r="F151" s="2"/>
      <c r="G151" s="8"/>
      <c r="H151" s="8"/>
      <c r="I151" s="2"/>
      <c r="J151" s="9"/>
    </row>
    <row r="152" spans="1:10" s="15" customFormat="1" ht="14.25" customHeight="1" x14ac:dyDescent="0.2">
      <c r="A152" s="8"/>
      <c r="B152" s="8"/>
      <c r="C152" s="13"/>
      <c r="D152" s="13"/>
      <c r="E152" s="13"/>
      <c r="F152" s="2"/>
      <c r="G152" s="8"/>
      <c r="H152" s="8"/>
      <c r="I152" s="2"/>
      <c r="J152" s="9"/>
    </row>
    <row r="153" spans="1:10" s="15" customFormat="1" x14ac:dyDescent="0.2">
      <c r="A153" s="8"/>
      <c r="B153" s="8"/>
      <c r="C153" s="13"/>
      <c r="D153" s="13"/>
      <c r="E153" s="13"/>
      <c r="F153" s="2"/>
      <c r="G153" s="8"/>
      <c r="H153" s="8"/>
      <c r="I153" s="2"/>
      <c r="J153" s="9"/>
    </row>
    <row r="154" spans="1:10" s="15" customFormat="1" x14ac:dyDescent="0.2">
      <c r="A154" s="8"/>
      <c r="B154" s="8"/>
      <c r="C154" s="13"/>
      <c r="D154" s="13"/>
      <c r="E154" s="13"/>
      <c r="F154" s="2"/>
      <c r="G154" s="8"/>
      <c r="H154" s="8"/>
      <c r="I154" s="2"/>
      <c r="J154" s="9"/>
    </row>
    <row r="155" spans="1:10" s="15" customFormat="1" x14ac:dyDescent="0.2">
      <c r="A155" s="8"/>
      <c r="B155" s="8"/>
      <c r="C155" s="13"/>
      <c r="D155" s="13"/>
      <c r="E155" s="13"/>
      <c r="F155" s="2"/>
      <c r="G155" s="8"/>
      <c r="H155" s="8"/>
      <c r="I155" s="2"/>
      <c r="J155" s="9"/>
    </row>
    <row r="156" spans="1:10" s="15" customFormat="1" ht="13.5" customHeight="1" x14ac:dyDescent="0.2">
      <c r="A156" s="8"/>
      <c r="B156" s="8"/>
      <c r="C156" s="13"/>
      <c r="D156" s="13"/>
      <c r="E156" s="13"/>
      <c r="F156" s="2"/>
      <c r="G156" s="8"/>
      <c r="H156" s="8"/>
      <c r="I156" s="2"/>
      <c r="J156" s="9"/>
    </row>
    <row r="157" spans="1:10" s="15" customFormat="1" ht="13.5" customHeight="1" x14ac:dyDescent="0.2">
      <c r="A157" s="8"/>
      <c r="B157" s="8"/>
      <c r="C157" s="13"/>
      <c r="D157" s="13"/>
      <c r="E157" s="13"/>
      <c r="F157" s="2"/>
      <c r="G157" s="8"/>
      <c r="H157" s="8"/>
      <c r="I157" s="2"/>
      <c r="J157" s="9"/>
    </row>
    <row r="158" spans="1:10" s="15" customFormat="1" x14ac:dyDescent="0.2">
      <c r="A158" s="8"/>
      <c r="B158" s="8"/>
      <c r="C158" s="13"/>
      <c r="D158" s="13"/>
      <c r="E158" s="13"/>
      <c r="F158" s="2"/>
      <c r="G158" s="8"/>
      <c r="H158" s="8"/>
      <c r="I158" s="2"/>
      <c r="J158" s="9"/>
    </row>
    <row r="159" spans="1:10" s="15" customFormat="1" x14ac:dyDescent="0.2">
      <c r="A159" s="8"/>
      <c r="B159" s="8"/>
      <c r="C159" s="13"/>
      <c r="D159" s="13"/>
      <c r="E159" s="13"/>
      <c r="F159" s="2"/>
      <c r="G159" s="8"/>
      <c r="H159" s="8"/>
      <c r="I159" s="2"/>
      <c r="J159" s="9"/>
    </row>
    <row r="160" spans="1:10" s="15" customFormat="1" ht="13.5" customHeight="1" x14ac:dyDescent="0.2">
      <c r="A160" s="8"/>
      <c r="B160" s="8"/>
      <c r="C160" s="13"/>
      <c r="D160" s="13"/>
      <c r="E160" s="13"/>
      <c r="F160" s="2"/>
      <c r="G160" s="8"/>
      <c r="H160" s="8"/>
      <c r="I160" s="2"/>
      <c r="J160" s="9"/>
    </row>
    <row r="161" spans="1:10" s="15" customFormat="1" ht="13.5" customHeight="1" x14ac:dyDescent="0.2">
      <c r="A161" s="8"/>
      <c r="B161" s="8"/>
      <c r="C161" s="13"/>
      <c r="D161" s="13"/>
      <c r="E161" s="13"/>
      <c r="F161" s="2"/>
      <c r="G161" s="8"/>
      <c r="H161" s="8"/>
      <c r="I161" s="2"/>
      <c r="J161" s="9"/>
    </row>
    <row r="162" spans="1:10" s="15" customFormat="1" x14ac:dyDescent="0.2">
      <c r="A162" s="8"/>
      <c r="B162" s="8"/>
      <c r="C162" s="13"/>
      <c r="D162" s="13"/>
      <c r="E162" s="13"/>
      <c r="F162" s="2"/>
      <c r="G162" s="8"/>
      <c r="H162" s="8"/>
      <c r="I162" s="2"/>
      <c r="J162" s="9"/>
    </row>
    <row r="163" spans="1:10" s="15" customFormat="1" x14ac:dyDescent="0.2">
      <c r="A163" s="8"/>
      <c r="B163" s="8"/>
      <c r="C163" s="13"/>
      <c r="D163" s="13"/>
      <c r="E163" s="13"/>
      <c r="F163" s="2"/>
      <c r="G163" s="8"/>
      <c r="H163" s="8"/>
      <c r="I163" s="2"/>
      <c r="J163" s="9"/>
    </row>
    <row r="164" spans="1:10" s="15" customFormat="1" x14ac:dyDescent="0.2">
      <c r="A164" s="8"/>
      <c r="B164" s="8"/>
      <c r="C164" s="13"/>
      <c r="D164" s="13"/>
      <c r="E164" s="13"/>
      <c r="F164" s="2"/>
      <c r="G164" s="8"/>
      <c r="H164" s="8"/>
      <c r="I164" s="2"/>
      <c r="J164" s="9"/>
    </row>
    <row r="165" spans="1:10" s="15" customFormat="1" ht="26.25" customHeight="1" x14ac:dyDescent="0.2">
      <c r="A165" s="8"/>
      <c r="B165" s="8"/>
      <c r="C165" s="13"/>
      <c r="D165" s="13"/>
      <c r="E165" s="13"/>
      <c r="F165" s="2"/>
      <c r="G165" s="8"/>
      <c r="H165" s="8"/>
      <c r="I165" s="2"/>
      <c r="J165" s="9"/>
    </row>
    <row r="166" spans="1:10" s="15" customFormat="1" ht="13.5" customHeight="1" x14ac:dyDescent="0.2">
      <c r="A166" s="8"/>
      <c r="B166" s="8"/>
      <c r="C166" s="13"/>
      <c r="D166" s="13"/>
      <c r="E166" s="13"/>
      <c r="F166" s="2"/>
      <c r="G166" s="8"/>
      <c r="H166" s="8"/>
      <c r="I166" s="2"/>
      <c r="J166" s="9"/>
    </row>
    <row r="167" spans="1:10" s="15" customFormat="1" x14ac:dyDescent="0.2">
      <c r="A167" s="8"/>
      <c r="B167" s="8"/>
      <c r="C167" s="13"/>
      <c r="D167" s="13"/>
      <c r="E167" s="13"/>
      <c r="F167" s="2"/>
      <c r="G167" s="8"/>
      <c r="H167" s="8"/>
      <c r="I167" s="2"/>
      <c r="J167" s="9"/>
    </row>
    <row r="168" spans="1:10" s="15" customFormat="1" x14ac:dyDescent="0.2">
      <c r="A168" s="8"/>
      <c r="B168" s="8"/>
      <c r="C168" s="13"/>
      <c r="D168" s="13"/>
      <c r="E168" s="13"/>
      <c r="F168" s="2"/>
      <c r="G168" s="8"/>
      <c r="H168" s="8"/>
      <c r="I168" s="2"/>
      <c r="J168" s="9"/>
    </row>
    <row r="169" spans="1:10" s="15" customFormat="1" x14ac:dyDescent="0.2">
      <c r="A169" s="8"/>
      <c r="B169" s="8"/>
      <c r="C169" s="13"/>
      <c r="D169" s="13"/>
      <c r="E169" s="13"/>
      <c r="F169" s="2"/>
      <c r="G169" s="8"/>
      <c r="H169" s="8"/>
      <c r="I169" s="2"/>
      <c r="J169" s="9"/>
    </row>
    <row r="170" spans="1:10" s="15" customFormat="1" ht="26.25" customHeight="1" x14ac:dyDescent="0.2">
      <c r="A170" s="8"/>
      <c r="B170" s="8"/>
      <c r="C170" s="13"/>
      <c r="D170" s="13"/>
      <c r="E170" s="13"/>
      <c r="F170" s="2"/>
      <c r="G170" s="8"/>
      <c r="H170" s="8"/>
      <c r="I170" s="2"/>
      <c r="J170" s="9"/>
    </row>
    <row r="171" spans="1:10" s="15" customFormat="1" ht="13.5" customHeight="1" x14ac:dyDescent="0.2">
      <c r="A171" s="8"/>
      <c r="B171" s="8"/>
      <c r="C171" s="13"/>
      <c r="D171" s="13"/>
      <c r="E171" s="13"/>
      <c r="F171" s="2"/>
      <c r="G171" s="8"/>
      <c r="H171" s="8"/>
      <c r="I171" s="2"/>
      <c r="J171" s="9"/>
    </row>
    <row r="172" spans="1:10" s="15" customFormat="1" x14ac:dyDescent="0.2">
      <c r="A172" s="8"/>
      <c r="B172" s="8"/>
      <c r="C172" s="13"/>
      <c r="D172" s="13"/>
      <c r="E172" s="13"/>
      <c r="F172" s="2"/>
      <c r="G172" s="8"/>
      <c r="H172" s="8"/>
      <c r="I172" s="2"/>
      <c r="J172" s="9"/>
    </row>
    <row r="173" spans="1:10" s="15" customFormat="1" x14ac:dyDescent="0.2">
      <c r="A173" s="8"/>
      <c r="B173" s="8"/>
      <c r="C173" s="13"/>
      <c r="D173" s="13"/>
      <c r="E173" s="13"/>
      <c r="F173" s="2"/>
      <c r="G173" s="8"/>
      <c r="H173" s="8"/>
      <c r="I173" s="2"/>
      <c r="J173" s="9"/>
    </row>
    <row r="174" spans="1:10" s="15" customFormat="1" x14ac:dyDescent="0.2">
      <c r="A174" s="8"/>
      <c r="B174" s="8"/>
      <c r="C174" s="13"/>
      <c r="D174" s="13"/>
      <c r="E174" s="13"/>
      <c r="F174" s="2"/>
      <c r="G174" s="8"/>
      <c r="H174" s="8"/>
      <c r="I174" s="2"/>
      <c r="J174" s="9"/>
    </row>
    <row r="175" spans="1:10" s="15" customFormat="1" x14ac:dyDescent="0.2">
      <c r="A175" s="8"/>
      <c r="B175" s="8"/>
      <c r="C175" s="13"/>
      <c r="D175" s="13"/>
      <c r="E175" s="13"/>
      <c r="F175" s="2"/>
      <c r="G175" s="8"/>
      <c r="H175" s="8"/>
      <c r="I175" s="2"/>
      <c r="J175" s="9"/>
    </row>
    <row r="176" spans="1:10" s="15" customFormat="1" ht="26.25" customHeight="1" x14ac:dyDescent="0.2">
      <c r="A176" s="8"/>
      <c r="B176" s="8"/>
      <c r="C176" s="13"/>
      <c r="D176" s="13"/>
      <c r="E176" s="13"/>
      <c r="F176" s="2"/>
      <c r="G176" s="8"/>
      <c r="H176" s="8"/>
      <c r="I176" s="2"/>
      <c r="J176" s="9"/>
    </row>
    <row r="177" spans="1:10" s="15" customFormat="1" x14ac:dyDescent="0.2">
      <c r="A177" s="8"/>
      <c r="B177" s="8"/>
      <c r="C177" s="13"/>
      <c r="D177" s="13"/>
      <c r="E177" s="13"/>
      <c r="F177" s="2"/>
      <c r="G177" s="8"/>
      <c r="H177" s="8"/>
      <c r="I177" s="2"/>
      <c r="J177" s="9"/>
    </row>
    <row r="178" spans="1:10" s="15" customFormat="1" x14ac:dyDescent="0.2">
      <c r="A178" s="8"/>
      <c r="B178" s="8"/>
      <c r="C178" s="13"/>
      <c r="D178" s="13"/>
      <c r="E178" s="13"/>
      <c r="F178" s="2"/>
      <c r="G178" s="8"/>
      <c r="H178" s="8"/>
      <c r="I178" s="2"/>
      <c r="J178" s="9"/>
    </row>
    <row r="179" spans="1:10" s="15" customFormat="1" ht="13.5" customHeight="1" x14ac:dyDescent="0.2">
      <c r="A179" s="8"/>
      <c r="B179" s="8"/>
      <c r="C179" s="13"/>
      <c r="D179" s="13"/>
      <c r="E179" s="13"/>
      <c r="F179" s="2"/>
      <c r="G179" s="8"/>
      <c r="H179" s="8"/>
      <c r="I179" s="2"/>
      <c r="J179" s="9"/>
    </row>
    <row r="180" spans="1:10" s="15" customFormat="1" x14ac:dyDescent="0.2">
      <c r="A180" s="8"/>
      <c r="B180" s="8"/>
      <c r="C180" s="13"/>
      <c r="D180" s="13"/>
      <c r="E180" s="13"/>
      <c r="F180" s="2"/>
      <c r="G180" s="8"/>
      <c r="H180" s="8"/>
      <c r="I180" s="2"/>
      <c r="J180" s="9"/>
    </row>
    <row r="181" spans="1:10" s="15" customFormat="1" ht="13.5" customHeight="1" x14ac:dyDescent="0.2">
      <c r="A181" s="8"/>
      <c r="B181" s="8"/>
      <c r="C181" s="13"/>
      <c r="D181" s="13"/>
      <c r="E181" s="13"/>
      <c r="F181" s="2"/>
      <c r="G181" s="8"/>
      <c r="H181" s="8"/>
      <c r="I181" s="2"/>
      <c r="J181" s="9"/>
    </row>
    <row r="182" spans="1:10" s="15" customFormat="1" x14ac:dyDescent="0.2">
      <c r="A182" s="8"/>
      <c r="B182" s="8"/>
      <c r="C182" s="13"/>
      <c r="D182" s="13"/>
      <c r="E182" s="13"/>
      <c r="F182" s="2"/>
      <c r="G182" s="8"/>
      <c r="H182" s="8"/>
      <c r="I182" s="2"/>
      <c r="J182" s="9"/>
    </row>
    <row r="183" spans="1:10" s="15" customFormat="1" x14ac:dyDescent="0.2">
      <c r="A183" s="8"/>
      <c r="B183" s="8"/>
      <c r="C183" s="13"/>
      <c r="D183" s="13"/>
      <c r="E183" s="13"/>
      <c r="F183" s="2"/>
      <c r="G183" s="8"/>
      <c r="H183" s="8"/>
      <c r="I183" s="2"/>
      <c r="J183" s="9"/>
    </row>
    <row r="184" spans="1:10" s="15" customFormat="1" x14ac:dyDescent="0.2">
      <c r="A184" s="8"/>
      <c r="B184" s="8"/>
      <c r="C184" s="13"/>
      <c r="D184" s="13"/>
      <c r="E184" s="13"/>
      <c r="F184" s="2"/>
      <c r="G184" s="8"/>
      <c r="H184" s="8"/>
      <c r="I184" s="2"/>
      <c r="J184" s="9"/>
    </row>
    <row r="185" spans="1:10" s="15" customFormat="1" x14ac:dyDescent="0.2">
      <c r="A185" s="8"/>
      <c r="B185" s="8"/>
      <c r="C185" s="13"/>
      <c r="D185" s="13"/>
      <c r="E185" s="13"/>
      <c r="F185" s="2"/>
      <c r="G185" s="8"/>
      <c r="H185" s="8"/>
      <c r="I185" s="2"/>
      <c r="J185" s="9"/>
    </row>
    <row r="186" spans="1:10" s="15" customFormat="1" x14ac:dyDescent="0.2">
      <c r="A186" s="8"/>
      <c r="B186" s="8"/>
      <c r="C186" s="13"/>
      <c r="D186" s="13"/>
      <c r="E186" s="13"/>
      <c r="F186" s="2"/>
      <c r="G186" s="8"/>
      <c r="H186" s="8"/>
      <c r="I186" s="2"/>
      <c r="J186" s="9"/>
    </row>
    <row r="187" spans="1:10" s="15" customFormat="1" x14ac:dyDescent="0.2">
      <c r="A187" s="8"/>
      <c r="B187" s="8"/>
      <c r="C187" s="13"/>
      <c r="D187" s="13"/>
      <c r="E187" s="13"/>
      <c r="F187" s="2"/>
      <c r="G187" s="8"/>
      <c r="H187" s="8"/>
      <c r="I187" s="2"/>
      <c r="J187" s="9"/>
    </row>
    <row r="188" spans="1:10" s="15" customFormat="1" x14ac:dyDescent="0.2">
      <c r="A188" s="8"/>
      <c r="B188" s="8"/>
      <c r="C188" s="13"/>
      <c r="D188" s="13"/>
      <c r="E188" s="13"/>
      <c r="F188" s="2"/>
      <c r="G188" s="8"/>
      <c r="H188" s="8"/>
      <c r="I188" s="2"/>
      <c r="J188" s="9"/>
    </row>
    <row r="189" spans="1:10" s="15" customFormat="1" x14ac:dyDescent="0.2">
      <c r="A189" s="8"/>
      <c r="B189" s="8"/>
      <c r="C189" s="13"/>
      <c r="D189" s="13"/>
      <c r="E189" s="13"/>
      <c r="F189" s="2"/>
      <c r="G189" s="8"/>
      <c r="H189" s="8"/>
      <c r="I189" s="2"/>
      <c r="J189" s="9"/>
    </row>
    <row r="190" spans="1:10" s="15" customFormat="1" ht="15" customHeight="1" x14ac:dyDescent="0.2">
      <c r="A190" s="8"/>
      <c r="B190" s="8"/>
      <c r="C190" s="13"/>
      <c r="D190" s="13"/>
      <c r="E190" s="13"/>
      <c r="F190" s="2"/>
      <c r="G190" s="8"/>
      <c r="H190" s="8"/>
      <c r="I190" s="2"/>
      <c r="J190" s="9"/>
    </row>
    <row r="191" spans="1:10" s="15" customFormat="1" ht="13.5" customHeight="1" x14ac:dyDescent="0.2">
      <c r="A191" s="8"/>
      <c r="B191" s="8"/>
      <c r="C191" s="13"/>
      <c r="D191" s="13"/>
      <c r="E191" s="13"/>
      <c r="F191" s="2"/>
      <c r="G191" s="8"/>
      <c r="H191" s="8"/>
      <c r="I191" s="2"/>
      <c r="J191" s="9"/>
    </row>
    <row r="192" spans="1:10" s="15" customFormat="1" x14ac:dyDescent="0.2">
      <c r="A192" s="8"/>
      <c r="B192" s="8"/>
      <c r="C192" s="13"/>
      <c r="D192" s="13"/>
      <c r="E192" s="13"/>
      <c r="F192" s="2"/>
      <c r="G192" s="8"/>
      <c r="H192" s="8"/>
      <c r="I192" s="2"/>
      <c r="J192" s="9"/>
    </row>
    <row r="193" spans="1:10" s="15" customFormat="1" ht="13.5" customHeight="1" x14ac:dyDescent="0.2">
      <c r="A193" s="8"/>
      <c r="B193" s="8"/>
      <c r="C193" s="13"/>
      <c r="D193" s="13"/>
      <c r="E193" s="13"/>
      <c r="F193" s="2"/>
      <c r="G193" s="8"/>
      <c r="H193" s="8"/>
      <c r="I193" s="2"/>
      <c r="J193" s="9"/>
    </row>
    <row r="194" spans="1:10" s="15" customFormat="1" x14ac:dyDescent="0.2">
      <c r="A194" s="8"/>
      <c r="B194" s="8"/>
      <c r="C194" s="13"/>
      <c r="D194" s="13"/>
      <c r="E194" s="13"/>
      <c r="F194" s="2"/>
      <c r="G194" s="8"/>
      <c r="H194" s="8"/>
      <c r="I194" s="2"/>
      <c r="J194" s="9"/>
    </row>
    <row r="195" spans="1:10" s="15" customFormat="1" x14ac:dyDescent="0.2">
      <c r="A195" s="8"/>
      <c r="B195" s="8"/>
      <c r="C195" s="13"/>
      <c r="D195" s="13"/>
      <c r="E195" s="13"/>
      <c r="F195" s="2"/>
      <c r="G195" s="8"/>
      <c r="H195" s="8"/>
      <c r="I195" s="2"/>
      <c r="J195" s="9"/>
    </row>
    <row r="196" spans="1:10" s="15" customFormat="1" ht="26.25" customHeight="1" x14ac:dyDescent="0.2">
      <c r="A196" s="8"/>
      <c r="B196" s="8"/>
      <c r="C196" s="13"/>
      <c r="D196" s="13"/>
      <c r="E196" s="13"/>
      <c r="F196" s="2"/>
      <c r="G196" s="8"/>
      <c r="H196" s="8"/>
      <c r="I196" s="2"/>
      <c r="J196" s="9"/>
    </row>
    <row r="197" spans="1:10" s="15" customFormat="1" x14ac:dyDescent="0.2">
      <c r="A197" s="8"/>
      <c r="B197" s="8"/>
      <c r="C197" s="13"/>
      <c r="D197" s="13"/>
      <c r="E197" s="13"/>
      <c r="F197" s="2"/>
      <c r="G197" s="8"/>
      <c r="H197" s="8"/>
      <c r="I197" s="2"/>
      <c r="J197" s="9"/>
    </row>
    <row r="198" spans="1:10" s="15" customFormat="1" x14ac:dyDescent="0.2">
      <c r="A198" s="8"/>
      <c r="B198" s="8"/>
      <c r="C198" s="13"/>
      <c r="D198" s="13"/>
      <c r="E198" s="13"/>
      <c r="F198" s="2"/>
      <c r="G198" s="8"/>
      <c r="H198" s="8"/>
      <c r="I198" s="2"/>
      <c r="J198" s="9"/>
    </row>
    <row r="199" spans="1:10" s="15" customFormat="1" x14ac:dyDescent="0.2">
      <c r="A199" s="8"/>
      <c r="B199" s="8"/>
      <c r="C199" s="13"/>
      <c r="D199" s="13"/>
      <c r="E199" s="13"/>
      <c r="F199" s="2"/>
      <c r="G199" s="8"/>
      <c r="H199" s="8"/>
      <c r="I199" s="2"/>
      <c r="J199" s="9"/>
    </row>
    <row r="200" spans="1:10" s="15" customFormat="1" x14ac:dyDescent="0.2">
      <c r="A200" s="8"/>
      <c r="B200" s="8"/>
      <c r="C200" s="13"/>
      <c r="D200" s="13"/>
      <c r="E200" s="13"/>
      <c r="F200" s="2"/>
      <c r="G200" s="8"/>
      <c r="H200" s="8"/>
      <c r="I200" s="2"/>
      <c r="J200" s="9"/>
    </row>
    <row r="201" spans="1:10" s="15" customFormat="1" x14ac:dyDescent="0.2">
      <c r="A201" s="8"/>
      <c r="B201" s="8"/>
      <c r="C201" s="13"/>
      <c r="D201" s="13"/>
      <c r="E201" s="13"/>
      <c r="F201" s="2"/>
      <c r="G201" s="8"/>
      <c r="H201" s="8"/>
      <c r="I201" s="2"/>
      <c r="J201" s="9"/>
    </row>
    <row r="202" spans="1:10" s="15" customFormat="1" ht="13.5" customHeight="1" x14ac:dyDescent="0.2">
      <c r="A202" s="8"/>
      <c r="B202" s="8"/>
      <c r="C202" s="13"/>
      <c r="D202" s="13"/>
      <c r="E202" s="13"/>
      <c r="F202" s="2"/>
      <c r="G202" s="8"/>
      <c r="H202" s="8"/>
      <c r="I202" s="2"/>
      <c r="J202" s="9"/>
    </row>
    <row r="203" spans="1:10" s="15" customFormat="1" x14ac:dyDescent="0.2">
      <c r="A203" s="8"/>
      <c r="B203" s="8"/>
      <c r="C203" s="13"/>
      <c r="D203" s="13"/>
      <c r="E203" s="13"/>
      <c r="F203" s="2"/>
      <c r="G203" s="8"/>
      <c r="H203" s="8"/>
      <c r="I203" s="2"/>
      <c r="J203" s="9"/>
    </row>
    <row r="204" spans="1:10" s="15" customFormat="1" ht="13.5" customHeight="1" x14ac:dyDescent="0.2">
      <c r="A204" s="8"/>
      <c r="B204" s="8"/>
      <c r="C204" s="13"/>
      <c r="D204" s="13"/>
      <c r="E204" s="13"/>
      <c r="F204" s="2"/>
      <c r="G204" s="8"/>
      <c r="H204" s="8"/>
      <c r="I204" s="2"/>
      <c r="J204" s="9"/>
    </row>
    <row r="205" spans="1:10" s="15" customFormat="1" x14ac:dyDescent="0.2">
      <c r="A205" s="8"/>
      <c r="B205" s="8"/>
      <c r="C205" s="13"/>
      <c r="D205" s="13"/>
      <c r="E205" s="13"/>
      <c r="F205" s="2"/>
      <c r="G205" s="8"/>
      <c r="H205" s="8"/>
      <c r="I205" s="2"/>
      <c r="J205" s="9"/>
    </row>
    <row r="206" spans="1:10" s="15" customFormat="1" x14ac:dyDescent="0.2">
      <c r="A206" s="8"/>
      <c r="B206" s="8"/>
      <c r="C206" s="13"/>
      <c r="D206" s="13"/>
      <c r="E206" s="13"/>
      <c r="F206" s="2"/>
      <c r="G206" s="8"/>
      <c r="H206" s="8"/>
      <c r="I206" s="2"/>
      <c r="J206" s="9"/>
    </row>
    <row r="207" spans="1:10" s="15" customFormat="1" x14ac:dyDescent="0.2">
      <c r="A207" s="8"/>
      <c r="B207" s="8"/>
      <c r="C207" s="13"/>
      <c r="D207" s="13"/>
      <c r="E207" s="13"/>
      <c r="F207" s="2"/>
      <c r="G207" s="8"/>
      <c r="H207" s="8"/>
      <c r="I207" s="2"/>
      <c r="J207" s="9"/>
    </row>
    <row r="208" spans="1:10" s="15" customFormat="1" x14ac:dyDescent="0.2">
      <c r="A208" s="8"/>
      <c r="B208" s="8"/>
      <c r="C208" s="13"/>
      <c r="D208" s="13"/>
      <c r="E208" s="13"/>
      <c r="F208" s="2"/>
      <c r="G208" s="8"/>
      <c r="H208" s="8"/>
      <c r="I208" s="2"/>
      <c r="J208" s="9"/>
    </row>
    <row r="209" spans="1:10" s="15" customFormat="1" x14ac:dyDescent="0.2">
      <c r="A209" s="8"/>
      <c r="B209" s="8"/>
      <c r="C209" s="13"/>
      <c r="D209" s="13"/>
      <c r="E209" s="13"/>
      <c r="F209" s="2"/>
      <c r="G209" s="8"/>
      <c r="H209" s="8"/>
      <c r="I209" s="2"/>
      <c r="J209" s="9"/>
    </row>
    <row r="210" spans="1:10" s="15" customFormat="1" ht="13.5" customHeight="1" x14ac:dyDescent="0.2">
      <c r="A210" s="8"/>
      <c r="B210" s="8"/>
      <c r="C210" s="13"/>
      <c r="D210" s="13"/>
      <c r="E210" s="13"/>
      <c r="F210" s="2"/>
      <c r="G210" s="8"/>
      <c r="H210" s="8"/>
      <c r="I210" s="2"/>
      <c r="J210" s="9"/>
    </row>
    <row r="211" spans="1:10" s="15" customFormat="1" x14ac:dyDescent="0.2">
      <c r="A211" s="8"/>
      <c r="B211" s="8"/>
      <c r="C211" s="13"/>
      <c r="D211" s="13"/>
      <c r="E211" s="13"/>
      <c r="F211" s="2"/>
      <c r="G211" s="8"/>
      <c r="H211" s="8"/>
      <c r="I211" s="2"/>
      <c r="J211" s="9"/>
    </row>
    <row r="212" spans="1:10" s="15" customFormat="1" ht="14.25" customHeight="1" x14ac:dyDescent="0.2">
      <c r="A212" s="8"/>
      <c r="B212" s="8"/>
      <c r="C212" s="13"/>
      <c r="D212" s="13"/>
      <c r="E212" s="13"/>
      <c r="F212" s="2"/>
      <c r="G212" s="8"/>
      <c r="H212" s="8"/>
      <c r="I212" s="2"/>
      <c r="J212" s="9"/>
    </row>
    <row r="213" spans="1:10" s="15" customFormat="1" x14ac:dyDescent="0.2">
      <c r="A213" s="8"/>
      <c r="B213" s="8"/>
      <c r="C213" s="13"/>
      <c r="D213" s="13"/>
      <c r="E213" s="13"/>
      <c r="F213" s="2"/>
      <c r="G213" s="8"/>
      <c r="H213" s="8"/>
      <c r="I213" s="2"/>
      <c r="J213" s="9"/>
    </row>
    <row r="214" spans="1:10" s="15" customFormat="1" ht="13.5" customHeight="1" x14ac:dyDescent="0.2">
      <c r="A214" s="8"/>
      <c r="B214" s="8"/>
      <c r="C214" s="13"/>
      <c r="D214" s="13"/>
      <c r="E214" s="13"/>
      <c r="F214" s="2"/>
      <c r="G214" s="8"/>
      <c r="H214" s="8"/>
      <c r="I214" s="2"/>
      <c r="J214" s="9"/>
    </row>
    <row r="215" spans="1:10" s="15" customFormat="1" x14ac:dyDescent="0.2">
      <c r="A215" s="8"/>
      <c r="B215" s="8"/>
      <c r="C215" s="13"/>
      <c r="D215" s="13"/>
      <c r="E215" s="13"/>
      <c r="F215" s="2"/>
      <c r="G215" s="8"/>
      <c r="H215" s="8"/>
      <c r="I215" s="2"/>
      <c r="J215" s="9"/>
    </row>
    <row r="216" spans="1:10" s="15" customFormat="1" x14ac:dyDescent="0.2">
      <c r="A216" s="8"/>
      <c r="B216" s="8"/>
      <c r="C216" s="13"/>
      <c r="D216" s="13"/>
      <c r="E216" s="13"/>
      <c r="F216" s="2"/>
      <c r="G216" s="8"/>
      <c r="H216" s="8"/>
      <c r="I216" s="2"/>
      <c r="J216" s="9"/>
    </row>
    <row r="217" spans="1:10" s="15" customFormat="1" x14ac:dyDescent="0.2">
      <c r="A217" s="8"/>
      <c r="B217" s="8"/>
      <c r="C217" s="13"/>
      <c r="D217" s="13"/>
      <c r="E217" s="13"/>
      <c r="F217" s="2"/>
      <c r="G217" s="8"/>
      <c r="H217" s="8"/>
      <c r="I217" s="2"/>
      <c r="J217" s="9"/>
    </row>
    <row r="218" spans="1:10" s="15" customFormat="1" x14ac:dyDescent="0.2">
      <c r="A218" s="8"/>
      <c r="B218" s="8"/>
      <c r="C218" s="13"/>
      <c r="D218" s="13"/>
      <c r="E218" s="13"/>
      <c r="F218" s="2"/>
      <c r="G218" s="8"/>
      <c r="H218" s="8"/>
      <c r="I218" s="2"/>
      <c r="J218" s="9"/>
    </row>
    <row r="219" spans="1:10" s="15" customFormat="1" x14ac:dyDescent="0.2">
      <c r="A219" s="8"/>
      <c r="B219" s="8"/>
      <c r="C219" s="13"/>
      <c r="D219" s="13"/>
      <c r="E219" s="13"/>
      <c r="F219" s="2"/>
      <c r="G219" s="8"/>
      <c r="H219" s="8"/>
      <c r="I219" s="2"/>
      <c r="J219" s="9"/>
    </row>
    <row r="220" spans="1:10" s="15" customFormat="1" x14ac:dyDescent="0.2">
      <c r="A220" s="8"/>
      <c r="B220" s="8"/>
      <c r="C220" s="13"/>
      <c r="D220" s="13"/>
      <c r="E220" s="13"/>
      <c r="F220" s="2"/>
      <c r="G220" s="8"/>
      <c r="H220" s="8"/>
      <c r="I220" s="2"/>
      <c r="J220" s="9"/>
    </row>
    <row r="221" spans="1:10" s="15" customFormat="1" x14ac:dyDescent="0.2">
      <c r="A221" s="8"/>
      <c r="B221" s="8"/>
      <c r="C221" s="13"/>
      <c r="D221" s="13"/>
      <c r="E221" s="13"/>
      <c r="F221" s="2"/>
      <c r="G221" s="8"/>
      <c r="H221" s="8"/>
      <c r="I221" s="2"/>
      <c r="J221" s="9"/>
    </row>
    <row r="222" spans="1:10" s="15" customFormat="1" x14ac:dyDescent="0.2">
      <c r="A222" s="8"/>
      <c r="B222" s="8"/>
      <c r="C222" s="13"/>
      <c r="D222" s="13"/>
      <c r="E222" s="13"/>
      <c r="F222" s="2"/>
      <c r="G222" s="8"/>
      <c r="H222" s="8"/>
      <c r="I222" s="2"/>
      <c r="J222" s="9"/>
    </row>
    <row r="223" spans="1:10" s="15" customFormat="1" x14ac:dyDescent="0.2">
      <c r="A223" s="8"/>
      <c r="B223" s="8"/>
      <c r="C223" s="13"/>
      <c r="D223" s="13"/>
      <c r="E223" s="13"/>
      <c r="F223" s="2"/>
      <c r="G223" s="8"/>
      <c r="H223" s="8"/>
      <c r="I223" s="2"/>
      <c r="J223" s="9"/>
    </row>
    <row r="224" spans="1:10" s="15" customFormat="1" x14ac:dyDescent="0.2">
      <c r="A224" s="8"/>
      <c r="B224" s="8"/>
      <c r="C224" s="13"/>
      <c r="D224" s="13"/>
      <c r="E224" s="13"/>
      <c r="F224" s="2"/>
      <c r="G224" s="8"/>
      <c r="H224" s="8"/>
      <c r="I224" s="2"/>
      <c r="J224" s="9"/>
    </row>
    <row r="225" spans="1:10" s="15" customFormat="1" x14ac:dyDescent="0.2">
      <c r="A225" s="8"/>
      <c r="B225" s="8"/>
      <c r="C225" s="13"/>
      <c r="D225" s="13"/>
      <c r="E225" s="13"/>
      <c r="F225" s="2"/>
      <c r="G225" s="8"/>
      <c r="H225" s="8"/>
      <c r="I225" s="2"/>
      <c r="J225" s="9"/>
    </row>
    <row r="226" spans="1:10" s="15" customFormat="1" x14ac:dyDescent="0.2">
      <c r="A226" s="8"/>
      <c r="B226" s="8"/>
      <c r="C226" s="13"/>
      <c r="D226" s="13"/>
      <c r="E226" s="13"/>
      <c r="F226" s="2"/>
      <c r="G226" s="8"/>
      <c r="H226" s="8"/>
      <c r="I226" s="2"/>
      <c r="J226" s="9"/>
    </row>
    <row r="227" spans="1:10" s="15" customFormat="1" x14ac:dyDescent="0.2">
      <c r="A227" s="8"/>
      <c r="B227" s="8"/>
      <c r="C227" s="13"/>
      <c r="D227" s="13"/>
      <c r="E227" s="13"/>
      <c r="F227" s="2"/>
      <c r="G227" s="8"/>
      <c r="H227" s="8"/>
      <c r="I227" s="2"/>
      <c r="J227" s="9"/>
    </row>
    <row r="228" spans="1:10" s="15" customFormat="1" x14ac:dyDescent="0.2">
      <c r="A228" s="8"/>
      <c r="B228" s="8"/>
      <c r="C228" s="13"/>
      <c r="D228" s="13"/>
      <c r="E228" s="13"/>
      <c r="F228" s="2"/>
      <c r="G228" s="8"/>
      <c r="H228" s="8"/>
      <c r="I228" s="2"/>
      <c r="J228" s="9"/>
    </row>
    <row r="229" spans="1:10" s="15" customFormat="1" x14ac:dyDescent="0.2">
      <c r="A229" s="8"/>
      <c r="B229" s="8"/>
      <c r="C229" s="13"/>
      <c r="D229" s="13"/>
      <c r="E229" s="13"/>
      <c r="F229" s="2"/>
      <c r="G229" s="8"/>
      <c r="H229" s="8"/>
      <c r="I229" s="2"/>
      <c r="J229" s="9"/>
    </row>
    <row r="230" spans="1:10" s="15" customFormat="1" x14ac:dyDescent="0.2">
      <c r="A230" s="8"/>
      <c r="B230" s="8"/>
      <c r="C230" s="13"/>
      <c r="D230" s="13"/>
      <c r="E230" s="13"/>
      <c r="F230" s="2"/>
      <c r="G230" s="8"/>
      <c r="H230" s="8"/>
      <c r="I230" s="2"/>
      <c r="J230" s="9"/>
    </row>
    <row r="231" spans="1:10" s="15" customFormat="1" x14ac:dyDescent="0.2">
      <c r="A231" s="8"/>
      <c r="B231" s="8"/>
      <c r="C231" s="13"/>
      <c r="D231" s="13"/>
      <c r="E231" s="13"/>
      <c r="F231" s="2"/>
      <c r="G231" s="8"/>
      <c r="H231" s="8"/>
      <c r="I231" s="2"/>
      <c r="J231" s="9"/>
    </row>
    <row r="232" spans="1:10" s="15" customFormat="1" x14ac:dyDescent="0.2">
      <c r="A232" s="8"/>
      <c r="B232" s="8"/>
      <c r="C232" s="13"/>
      <c r="D232" s="13"/>
      <c r="E232" s="13"/>
      <c r="F232" s="2"/>
      <c r="G232" s="8"/>
      <c r="H232" s="8"/>
      <c r="I232" s="2"/>
      <c r="J232" s="9"/>
    </row>
    <row r="233" spans="1:10" s="15" customFormat="1" x14ac:dyDescent="0.2">
      <c r="A233" s="8"/>
      <c r="B233" s="8"/>
      <c r="C233" s="13"/>
      <c r="D233" s="13"/>
      <c r="E233" s="13"/>
      <c r="F233" s="2"/>
      <c r="G233" s="8"/>
      <c r="H233" s="8"/>
      <c r="I233" s="2"/>
      <c r="J233" s="9"/>
    </row>
    <row r="234" spans="1:10" s="15" customFormat="1" x14ac:dyDescent="0.2">
      <c r="A234" s="8"/>
      <c r="B234" s="8"/>
      <c r="C234" s="13"/>
      <c r="D234" s="13"/>
      <c r="E234" s="13"/>
      <c r="F234" s="2"/>
      <c r="G234" s="8"/>
      <c r="H234" s="8"/>
      <c r="I234" s="2"/>
      <c r="J234" s="9"/>
    </row>
    <row r="235" spans="1:10" s="39" customFormat="1" x14ac:dyDescent="0.2">
      <c r="A235" s="8"/>
      <c r="B235" s="8"/>
      <c r="C235" s="13"/>
      <c r="D235" s="13"/>
      <c r="E235" s="13"/>
      <c r="F235" s="2"/>
      <c r="G235" s="8"/>
      <c r="H235" s="8"/>
      <c r="I235" s="2"/>
      <c r="J235" s="9"/>
    </row>
    <row r="236" spans="1:10" s="39" customFormat="1" x14ac:dyDescent="0.2">
      <c r="A236" s="8"/>
      <c r="B236" s="8"/>
      <c r="C236" s="13"/>
      <c r="D236" s="13"/>
      <c r="E236" s="13"/>
      <c r="F236" s="2"/>
      <c r="G236" s="8"/>
      <c r="H236" s="8"/>
      <c r="I236" s="2"/>
      <c r="J236" s="9"/>
    </row>
    <row r="237" spans="1:10" s="11" customFormat="1" x14ac:dyDescent="0.2">
      <c r="A237" s="8"/>
      <c r="B237" s="8"/>
      <c r="C237" s="13"/>
      <c r="D237" s="13"/>
      <c r="E237" s="13"/>
      <c r="F237" s="2"/>
      <c r="G237" s="8"/>
      <c r="H237" s="8"/>
      <c r="I237" s="2"/>
      <c r="J237" s="9"/>
    </row>
    <row r="238" spans="1:10" s="15" customFormat="1" x14ac:dyDescent="0.2">
      <c r="A238" s="8"/>
      <c r="B238" s="8"/>
      <c r="C238" s="13"/>
      <c r="D238" s="13"/>
      <c r="E238" s="13"/>
      <c r="F238" s="2"/>
      <c r="G238" s="8"/>
      <c r="H238" s="8"/>
      <c r="I238" s="2"/>
      <c r="J238" s="9"/>
    </row>
    <row r="239" spans="1:10" s="15" customFormat="1" x14ac:dyDescent="0.2">
      <c r="A239" s="8"/>
      <c r="B239" s="8"/>
      <c r="C239" s="13"/>
      <c r="D239" s="13"/>
      <c r="E239" s="13"/>
      <c r="F239" s="2"/>
      <c r="G239" s="8"/>
      <c r="H239" s="8"/>
      <c r="I239" s="2"/>
      <c r="J239" s="9"/>
    </row>
    <row r="240" spans="1:10" s="39" customFormat="1" x14ac:dyDescent="0.2">
      <c r="A240" s="8"/>
      <c r="B240" s="8"/>
      <c r="C240" s="13"/>
      <c r="D240" s="13"/>
      <c r="E240" s="13"/>
      <c r="F240" s="2"/>
      <c r="G240" s="8"/>
      <c r="H240" s="8"/>
      <c r="I240" s="2"/>
      <c r="J240" s="9"/>
    </row>
    <row r="241" spans="1:10" s="39" customFormat="1" x14ac:dyDescent="0.2">
      <c r="A241" s="8"/>
      <c r="B241" s="8"/>
      <c r="C241" s="13"/>
      <c r="D241" s="13"/>
      <c r="E241" s="13"/>
      <c r="F241" s="2"/>
      <c r="G241" s="8"/>
      <c r="H241" s="8"/>
      <c r="I241" s="2"/>
      <c r="J241" s="9"/>
    </row>
    <row r="242" spans="1:10" s="39" customFormat="1" x14ac:dyDescent="0.2">
      <c r="A242" s="8"/>
      <c r="B242" s="8"/>
      <c r="C242" s="13"/>
      <c r="D242" s="13"/>
      <c r="E242" s="13"/>
      <c r="F242" s="2"/>
      <c r="G242" s="8"/>
      <c r="H242" s="8"/>
      <c r="I242" s="2"/>
      <c r="J242" s="9"/>
    </row>
    <row r="243" spans="1:10" s="39" customFormat="1" x14ac:dyDescent="0.2">
      <c r="A243" s="8"/>
      <c r="B243" s="8"/>
      <c r="C243" s="13"/>
      <c r="D243" s="13"/>
      <c r="E243" s="13"/>
      <c r="F243" s="2"/>
      <c r="G243" s="8"/>
      <c r="H243" s="8"/>
      <c r="I243" s="2"/>
      <c r="J243" s="9"/>
    </row>
    <row r="244" spans="1:10" s="15" customFormat="1" x14ac:dyDescent="0.2">
      <c r="A244" s="8"/>
      <c r="B244" s="8"/>
      <c r="C244" s="13"/>
      <c r="D244" s="13"/>
      <c r="E244" s="13"/>
      <c r="F244" s="2"/>
      <c r="G244" s="8"/>
      <c r="H244" s="8"/>
      <c r="I244" s="2"/>
      <c r="J244" s="9"/>
    </row>
    <row r="245" spans="1:10" s="15" customFormat="1" x14ac:dyDescent="0.2">
      <c r="A245" s="8"/>
      <c r="B245" s="8"/>
      <c r="C245" s="13"/>
      <c r="D245" s="13"/>
      <c r="E245" s="13"/>
      <c r="F245" s="2"/>
      <c r="G245" s="8"/>
      <c r="H245" s="8"/>
      <c r="I245" s="2"/>
      <c r="J245" s="9"/>
    </row>
    <row r="246" spans="1:10" s="15" customFormat="1" x14ac:dyDescent="0.2">
      <c r="A246" s="8"/>
      <c r="B246" s="8"/>
      <c r="C246" s="13"/>
      <c r="D246" s="13"/>
      <c r="E246" s="13"/>
      <c r="F246" s="2"/>
      <c r="G246" s="8"/>
      <c r="H246" s="8"/>
      <c r="I246" s="2"/>
      <c r="J246" s="9"/>
    </row>
    <row r="247" spans="1:10" s="15" customFormat="1" x14ac:dyDescent="0.2">
      <c r="A247" s="8"/>
      <c r="B247" s="8"/>
      <c r="C247" s="13"/>
      <c r="D247" s="13"/>
      <c r="E247" s="13"/>
      <c r="F247" s="2"/>
      <c r="G247" s="8"/>
      <c r="H247" s="8"/>
      <c r="I247" s="2"/>
      <c r="J247" s="9"/>
    </row>
    <row r="248" spans="1:10" s="15" customFormat="1" x14ac:dyDescent="0.2">
      <c r="A248" s="8"/>
      <c r="B248" s="8"/>
      <c r="C248" s="13"/>
      <c r="D248" s="13"/>
      <c r="E248" s="13"/>
      <c r="F248" s="2"/>
      <c r="G248" s="8"/>
      <c r="H248" s="8"/>
      <c r="I248" s="2"/>
      <c r="J248" s="9"/>
    </row>
    <row r="249" spans="1:10" s="15" customFormat="1" x14ac:dyDescent="0.2">
      <c r="A249" s="8"/>
      <c r="B249" s="8"/>
      <c r="C249" s="13"/>
      <c r="D249" s="13"/>
      <c r="E249" s="13"/>
      <c r="F249" s="2"/>
      <c r="G249" s="8"/>
      <c r="H249" s="8"/>
      <c r="I249" s="2"/>
      <c r="J249" s="9"/>
    </row>
    <row r="250" spans="1:10" s="15" customFormat="1" x14ac:dyDescent="0.2">
      <c r="A250" s="8"/>
      <c r="B250" s="8"/>
      <c r="C250" s="13"/>
      <c r="D250" s="13"/>
      <c r="E250" s="13"/>
      <c r="F250" s="2"/>
      <c r="G250" s="8"/>
      <c r="H250" s="8"/>
      <c r="I250" s="2"/>
      <c r="J250" s="9"/>
    </row>
    <row r="251" spans="1:10" s="11" customFormat="1" x14ac:dyDescent="0.2">
      <c r="A251" s="8"/>
      <c r="B251" s="8"/>
      <c r="C251" s="13"/>
      <c r="D251" s="13"/>
      <c r="E251" s="13"/>
      <c r="F251" s="2"/>
      <c r="G251" s="8"/>
      <c r="H251" s="8"/>
      <c r="I251" s="2"/>
      <c r="J251" s="9"/>
    </row>
    <row r="253" spans="1:10" s="11" customFormat="1" x14ac:dyDescent="0.2">
      <c r="A253" s="8"/>
      <c r="B253" s="8"/>
      <c r="C253" s="13"/>
      <c r="D253" s="13"/>
      <c r="E253" s="13"/>
      <c r="F253" s="2"/>
      <c r="G253" s="8"/>
      <c r="H253" s="8"/>
      <c r="I253" s="2"/>
      <c r="J253" s="9"/>
    </row>
    <row r="255" spans="1:10" s="40" customFormat="1" ht="15" x14ac:dyDescent="0.25">
      <c r="A255" s="8"/>
      <c r="B255" s="8"/>
      <c r="C255" s="13"/>
      <c r="D255" s="13"/>
      <c r="E255" s="13"/>
      <c r="F255" s="2"/>
      <c r="G255" s="8"/>
      <c r="H255" s="8"/>
      <c r="I255" s="2"/>
      <c r="J255" s="9"/>
    </row>
    <row r="256" spans="1:10" s="40" customFormat="1" ht="15" x14ac:dyDescent="0.25">
      <c r="A256" s="8"/>
      <c r="B256" s="8"/>
      <c r="C256" s="13"/>
      <c r="D256" s="13"/>
      <c r="E256" s="13"/>
      <c r="F256" s="2"/>
      <c r="G256" s="8"/>
      <c r="H256" s="8"/>
      <c r="I256" s="2"/>
      <c r="J256" s="9"/>
    </row>
    <row r="257" spans="1:10" s="40" customFormat="1" ht="15" x14ac:dyDescent="0.25">
      <c r="A257" s="8"/>
      <c r="B257" s="8"/>
      <c r="C257" s="13"/>
      <c r="D257" s="13"/>
      <c r="E257" s="13"/>
      <c r="F257" s="2"/>
      <c r="G257" s="8"/>
      <c r="H257" s="8"/>
      <c r="I257" s="2"/>
      <c r="J257" s="9"/>
    </row>
    <row r="258" spans="1:10" s="40" customFormat="1" ht="15" x14ac:dyDescent="0.25">
      <c r="A258" s="8"/>
      <c r="B258" s="8"/>
      <c r="C258" s="13"/>
      <c r="D258" s="13"/>
      <c r="E258" s="13"/>
      <c r="F258" s="2"/>
      <c r="G258" s="8"/>
      <c r="H258" s="8"/>
      <c r="I258" s="2"/>
      <c r="J258" s="9"/>
    </row>
    <row r="259" spans="1:10" s="38" customFormat="1" ht="13.5" x14ac:dyDescent="0.2">
      <c r="A259" s="8"/>
      <c r="B259" s="8"/>
      <c r="C259" s="13"/>
      <c r="D259" s="13"/>
      <c r="E259" s="13"/>
      <c r="F259" s="2"/>
      <c r="G259" s="8"/>
      <c r="H259" s="8"/>
      <c r="I259" s="2"/>
      <c r="J259" s="9"/>
    </row>
    <row r="260" spans="1:10" s="38" customFormat="1" ht="13.5" x14ac:dyDescent="0.2">
      <c r="A260" s="8"/>
      <c r="B260" s="8"/>
      <c r="C260" s="13"/>
      <c r="D260" s="13"/>
      <c r="E260" s="13"/>
      <c r="F260" s="2"/>
      <c r="G260" s="8"/>
      <c r="H260" s="8"/>
      <c r="I260" s="2"/>
      <c r="J260" s="9"/>
    </row>
    <row r="261" spans="1:10" s="38" customFormat="1" ht="13.5" x14ac:dyDescent="0.2">
      <c r="A261" s="8"/>
      <c r="B261" s="8"/>
      <c r="C261" s="13"/>
      <c r="D261" s="13"/>
      <c r="E261" s="13"/>
      <c r="F261" s="2"/>
      <c r="G261" s="8"/>
      <c r="H261" s="8"/>
      <c r="I261" s="2"/>
      <c r="J261" s="9"/>
    </row>
    <row r="262" spans="1:10" s="38" customFormat="1" ht="13.5" x14ac:dyDescent="0.2">
      <c r="A262" s="8"/>
      <c r="B262" s="8"/>
      <c r="C262" s="13"/>
      <c r="D262" s="13"/>
      <c r="E262" s="13"/>
      <c r="F262" s="2"/>
      <c r="G262" s="8"/>
      <c r="H262" s="8"/>
      <c r="I262" s="2"/>
      <c r="J262" s="9"/>
    </row>
    <row r="263" spans="1:10" s="38" customFormat="1" ht="27" customHeight="1" x14ac:dyDescent="0.2">
      <c r="A263" s="8"/>
      <c r="B263" s="8"/>
      <c r="C263" s="13"/>
      <c r="D263" s="13"/>
      <c r="E263" s="13"/>
      <c r="F263" s="2"/>
      <c r="G263" s="8"/>
      <c r="H263" s="8"/>
      <c r="I263" s="2"/>
      <c r="J263" s="9"/>
    </row>
    <row r="264" spans="1:10" s="38" customFormat="1" ht="13.5" x14ac:dyDescent="0.2">
      <c r="A264" s="8"/>
      <c r="B264" s="8"/>
      <c r="C264" s="13"/>
      <c r="D264" s="13"/>
      <c r="E264" s="13"/>
      <c r="F264" s="2"/>
      <c r="G264" s="8"/>
      <c r="H264" s="8"/>
      <c r="I264" s="2"/>
      <c r="J264" s="9"/>
    </row>
    <row r="265" spans="1:10" s="40" customFormat="1" ht="15" x14ac:dyDescent="0.25">
      <c r="A265" s="8"/>
      <c r="B265" s="8"/>
      <c r="C265" s="13"/>
      <c r="D265" s="13"/>
      <c r="E265" s="13"/>
      <c r="F265" s="2"/>
      <c r="G265" s="8"/>
      <c r="H265" s="8"/>
      <c r="I265" s="2"/>
      <c r="J265" s="9"/>
    </row>
    <row r="266" spans="1:10" s="40" customFormat="1" ht="15.75" customHeight="1" x14ac:dyDescent="0.25">
      <c r="A266" s="8"/>
      <c r="B266" s="8"/>
      <c r="C266" s="13"/>
      <c r="D266" s="13"/>
      <c r="E266" s="13"/>
      <c r="F266" s="2"/>
      <c r="G266" s="8"/>
      <c r="H266" s="8"/>
      <c r="I266" s="2"/>
      <c r="J266" s="9"/>
    </row>
    <row r="267" spans="1:10" s="11" customFormat="1" x14ac:dyDescent="0.2">
      <c r="A267" s="8"/>
      <c r="B267" s="8"/>
      <c r="C267" s="13"/>
      <c r="D267" s="13"/>
      <c r="E267" s="13"/>
      <c r="F267" s="2"/>
      <c r="G267" s="8"/>
      <c r="H267" s="8"/>
      <c r="I267" s="2"/>
      <c r="J267" s="9"/>
    </row>
    <row r="268" spans="1:10" s="11" customFormat="1" x14ac:dyDescent="0.2">
      <c r="A268" s="8"/>
      <c r="B268" s="8"/>
      <c r="C268" s="13"/>
      <c r="D268" s="13"/>
      <c r="E268" s="13"/>
      <c r="F268" s="2"/>
      <c r="G268" s="8"/>
      <c r="H268" s="8"/>
      <c r="I268" s="2"/>
      <c r="J268" s="9"/>
    </row>
    <row r="269" spans="1:10" s="15" customFormat="1" x14ac:dyDescent="0.2">
      <c r="A269" s="8"/>
      <c r="B269" s="8"/>
      <c r="C269" s="13"/>
      <c r="D269" s="13"/>
      <c r="E269" s="13"/>
      <c r="F269" s="2"/>
      <c r="G269" s="8"/>
      <c r="H269" s="8"/>
      <c r="I269" s="2"/>
      <c r="J269" s="9"/>
    </row>
    <row r="270" spans="1:10" s="15" customFormat="1" x14ac:dyDescent="0.2">
      <c r="A270" s="8"/>
      <c r="B270" s="8"/>
      <c r="C270" s="13"/>
      <c r="D270" s="13"/>
      <c r="E270" s="13"/>
      <c r="F270" s="2"/>
      <c r="G270" s="8"/>
      <c r="H270" s="8"/>
      <c r="I270" s="2"/>
      <c r="J270" s="9"/>
    </row>
    <row r="271" spans="1:10" s="15" customFormat="1" x14ac:dyDescent="0.2">
      <c r="A271" s="8"/>
      <c r="B271" s="8"/>
      <c r="C271" s="13"/>
      <c r="D271" s="13"/>
      <c r="E271" s="13"/>
      <c r="F271" s="2"/>
      <c r="G271" s="8"/>
      <c r="H271" s="8"/>
      <c r="I271" s="2"/>
      <c r="J271" s="9"/>
    </row>
    <row r="272" spans="1:10" s="15" customFormat="1" x14ac:dyDescent="0.2">
      <c r="A272" s="8"/>
      <c r="B272" s="8"/>
      <c r="C272" s="13"/>
      <c r="D272" s="13"/>
      <c r="E272" s="13"/>
      <c r="F272" s="2"/>
      <c r="G272" s="8"/>
      <c r="H272" s="8"/>
      <c r="I272" s="2"/>
      <c r="J272" s="9"/>
    </row>
    <row r="273" spans="1:10" s="15" customFormat="1" x14ac:dyDescent="0.2">
      <c r="A273" s="8"/>
      <c r="B273" s="8"/>
      <c r="C273" s="13"/>
      <c r="D273" s="13"/>
      <c r="E273" s="13"/>
      <c r="F273" s="2"/>
      <c r="G273" s="8"/>
      <c r="H273" s="8"/>
      <c r="I273" s="2"/>
      <c r="J273" s="9"/>
    </row>
    <row r="274" spans="1:10" s="15" customFormat="1" x14ac:dyDescent="0.2">
      <c r="A274" s="8"/>
      <c r="B274" s="8"/>
      <c r="C274" s="13"/>
      <c r="D274" s="13"/>
      <c r="E274" s="13"/>
      <c r="F274" s="2"/>
      <c r="G274" s="8"/>
      <c r="H274" s="8"/>
      <c r="I274" s="2"/>
      <c r="J274" s="9"/>
    </row>
    <row r="275" spans="1:10" s="15" customFormat="1" x14ac:dyDescent="0.2">
      <c r="A275" s="8"/>
      <c r="B275" s="8"/>
      <c r="C275" s="13"/>
      <c r="D275" s="13"/>
      <c r="E275" s="13"/>
      <c r="F275" s="2"/>
      <c r="G275" s="8"/>
      <c r="H275" s="8"/>
      <c r="I275" s="2"/>
      <c r="J275" s="9"/>
    </row>
    <row r="276" spans="1:10" s="15" customFormat="1" x14ac:dyDescent="0.2">
      <c r="A276" s="8"/>
      <c r="B276" s="8"/>
      <c r="C276" s="13"/>
      <c r="D276" s="13"/>
      <c r="E276" s="13"/>
      <c r="F276" s="2"/>
      <c r="G276" s="8"/>
      <c r="H276" s="8"/>
      <c r="I276" s="2"/>
      <c r="J276" s="9"/>
    </row>
    <row r="277" spans="1:10" s="15" customFormat="1" x14ac:dyDescent="0.2">
      <c r="A277" s="8"/>
      <c r="B277" s="8"/>
      <c r="C277" s="13"/>
      <c r="D277" s="13"/>
      <c r="E277" s="13"/>
      <c r="F277" s="2"/>
      <c r="G277" s="8"/>
      <c r="H277" s="8"/>
      <c r="I277" s="2"/>
      <c r="J277" s="9"/>
    </row>
    <row r="278" spans="1:10" s="15" customFormat="1" x14ac:dyDescent="0.2">
      <c r="A278" s="8"/>
      <c r="B278" s="8"/>
      <c r="C278" s="13"/>
      <c r="D278" s="13"/>
      <c r="E278" s="13"/>
      <c r="F278" s="2"/>
      <c r="G278" s="8"/>
      <c r="H278" s="8"/>
      <c r="I278" s="2"/>
      <c r="J278" s="9"/>
    </row>
    <row r="279" spans="1:10" s="15" customFormat="1" x14ac:dyDescent="0.2">
      <c r="A279" s="8"/>
      <c r="B279" s="8"/>
      <c r="C279" s="13"/>
      <c r="D279" s="13"/>
      <c r="E279" s="13"/>
      <c r="F279" s="2"/>
      <c r="G279" s="8"/>
      <c r="H279" s="8"/>
      <c r="I279" s="2"/>
      <c r="J279" s="9"/>
    </row>
    <row r="280" spans="1:10" s="15" customFormat="1" x14ac:dyDescent="0.2">
      <c r="A280" s="8"/>
      <c r="B280" s="8"/>
      <c r="C280" s="13"/>
      <c r="D280" s="13"/>
      <c r="E280" s="13"/>
      <c r="F280" s="2"/>
      <c r="G280" s="8"/>
      <c r="H280" s="8"/>
      <c r="I280" s="2"/>
      <c r="J280" s="9"/>
    </row>
    <row r="281" spans="1:10" s="15" customFormat="1" x14ac:dyDescent="0.2">
      <c r="A281" s="8"/>
      <c r="B281" s="8"/>
      <c r="C281" s="13"/>
      <c r="D281" s="13"/>
      <c r="E281" s="13"/>
      <c r="F281" s="2"/>
      <c r="G281" s="8"/>
      <c r="H281" s="8"/>
      <c r="I281" s="2"/>
      <c r="J281" s="9"/>
    </row>
    <row r="282" spans="1:10" s="15" customFormat="1" x14ac:dyDescent="0.2">
      <c r="A282" s="8"/>
      <c r="B282" s="8"/>
      <c r="C282" s="13"/>
      <c r="D282" s="13"/>
      <c r="E282" s="13"/>
      <c r="F282" s="2"/>
      <c r="G282" s="8"/>
      <c r="H282" s="8"/>
      <c r="I282" s="2"/>
      <c r="J282" s="9"/>
    </row>
    <row r="283" spans="1:10" s="15" customFormat="1" x14ac:dyDescent="0.2">
      <c r="A283" s="8"/>
      <c r="B283" s="8"/>
      <c r="C283" s="13"/>
      <c r="D283" s="13"/>
      <c r="E283" s="13"/>
      <c r="F283" s="2"/>
      <c r="G283" s="8"/>
      <c r="H283" s="8"/>
      <c r="I283" s="2"/>
      <c r="J283" s="9"/>
    </row>
    <row r="284" spans="1:10" s="15" customFormat="1" x14ac:dyDescent="0.2">
      <c r="A284" s="8"/>
      <c r="B284" s="8"/>
      <c r="C284" s="13"/>
      <c r="D284" s="13"/>
      <c r="E284" s="13"/>
      <c r="F284" s="2"/>
      <c r="G284" s="8"/>
      <c r="H284" s="8"/>
      <c r="I284" s="2"/>
      <c r="J284" s="9"/>
    </row>
    <row r="285" spans="1:10" s="15" customFormat="1" x14ac:dyDescent="0.2">
      <c r="A285" s="8"/>
      <c r="B285" s="8"/>
      <c r="C285" s="13"/>
      <c r="D285" s="13"/>
      <c r="E285" s="13"/>
      <c r="F285" s="2"/>
      <c r="G285" s="8"/>
      <c r="H285" s="8"/>
      <c r="I285" s="2"/>
      <c r="J285" s="9"/>
    </row>
    <row r="287" spans="1:10" s="15" customFormat="1" x14ac:dyDescent="0.2">
      <c r="A287" s="8"/>
      <c r="B287" s="8"/>
      <c r="C287" s="13"/>
      <c r="D287" s="13"/>
      <c r="E287" s="13"/>
      <c r="F287" s="2"/>
      <c r="G287" s="8"/>
      <c r="H287" s="8"/>
      <c r="I287" s="2"/>
      <c r="J287" s="9"/>
    </row>
    <row r="288" spans="1:10" s="11" customFormat="1" x14ac:dyDescent="0.2">
      <c r="A288" s="8"/>
      <c r="B288" s="8"/>
      <c r="C288" s="13"/>
      <c r="D288" s="13"/>
      <c r="E288" s="13"/>
      <c r="F288" s="2"/>
      <c r="G288" s="8"/>
      <c r="H288" s="8"/>
      <c r="I288" s="2"/>
      <c r="J288" s="9"/>
    </row>
  </sheetData>
  <protectedRanges>
    <protectedRange sqref="H7:H13 F2 I4 I2 F19:F20 F22:F65304 F4 F6:F14 I6:I65304" name="Range1"/>
    <protectedRange sqref="F15:F18" name="Range1_4"/>
    <protectedRange sqref="F1" name="Range1_5"/>
    <protectedRange sqref="I1" name="Range1_6_1"/>
  </protectedRanges>
  <mergeCells count="5">
    <mergeCell ref="A1:G1"/>
    <mergeCell ref="H1:I1"/>
    <mergeCell ref="A5:J5"/>
    <mergeCell ref="A7:A11"/>
    <mergeCell ref="B7:B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tabSelected="1" zoomScale="85" zoomScaleNormal="85" workbookViewId="0">
      <selection activeCell="P19" sqref="P19"/>
    </sheetView>
  </sheetViews>
  <sheetFormatPr defaultRowHeight="12.75" x14ac:dyDescent="0.2"/>
  <cols>
    <col min="2" max="2" width="23.85546875" customWidth="1"/>
    <col min="3" max="3" width="34.28515625" customWidth="1"/>
    <col min="6" max="6" width="10.5703125" bestFit="1" customWidth="1"/>
    <col min="7" max="7" width="12" bestFit="1" customWidth="1"/>
    <col min="8" max="9" width="11.28515625" bestFit="1" customWidth="1"/>
    <col min="11" max="11" width="16.140625" bestFit="1" customWidth="1"/>
    <col min="12" max="12" width="11.28515625" bestFit="1" customWidth="1"/>
    <col min="13" max="14" width="13.28515625" bestFit="1" customWidth="1"/>
    <col min="15" max="15" width="16.140625" bestFit="1" customWidth="1"/>
    <col min="16" max="16" width="10.28515625" bestFit="1" customWidth="1"/>
  </cols>
  <sheetData>
    <row r="1" spans="1:16" x14ac:dyDescent="0.2">
      <c r="A1" s="123" t="s">
        <v>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</row>
    <row r="2" spans="1:16" x14ac:dyDescent="0.2">
      <c r="A2" s="120" t="s">
        <v>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</row>
    <row r="3" spans="1:16" x14ac:dyDescent="0.2">
      <c r="A3" s="120" t="s">
        <v>60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x14ac:dyDescent="0.2">
      <c r="A4" s="120" t="s">
        <v>42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3.5" thickBot="1" x14ac:dyDescent="0.25">
      <c r="A5" s="126" t="s">
        <v>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8"/>
    </row>
    <row r="6" spans="1:16" x14ac:dyDescent="0.2">
      <c r="A6" s="120" t="s">
        <v>76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2"/>
    </row>
    <row r="7" spans="1:16" x14ac:dyDescent="0.2">
      <c r="A7" s="117" t="s">
        <v>0</v>
      </c>
      <c r="B7" s="118" t="s">
        <v>7</v>
      </c>
      <c r="C7" s="119" t="s">
        <v>1</v>
      </c>
      <c r="D7" s="116" t="s">
        <v>2</v>
      </c>
      <c r="E7" s="115" t="s">
        <v>62</v>
      </c>
      <c r="F7" s="115"/>
      <c r="G7" s="115"/>
      <c r="H7" s="115" t="s">
        <v>40</v>
      </c>
      <c r="I7" s="115"/>
      <c r="J7" s="115"/>
      <c r="K7" s="115"/>
      <c r="L7" s="115"/>
      <c r="M7" s="115" t="s">
        <v>41</v>
      </c>
      <c r="N7" s="115"/>
      <c r="O7" s="115"/>
      <c r="P7" s="116" t="s">
        <v>34</v>
      </c>
    </row>
    <row r="8" spans="1:16" x14ac:dyDescent="0.2">
      <c r="A8" s="117"/>
      <c r="B8" s="118"/>
      <c r="C8" s="119"/>
      <c r="D8" s="116"/>
      <c r="E8" s="102" t="s">
        <v>5</v>
      </c>
      <c r="F8" s="102" t="s">
        <v>4</v>
      </c>
      <c r="G8" s="102" t="s">
        <v>3</v>
      </c>
      <c r="H8" s="102" t="s">
        <v>35</v>
      </c>
      <c r="I8" s="103" t="s">
        <v>38</v>
      </c>
      <c r="J8" s="102" t="s">
        <v>36</v>
      </c>
      <c r="K8" s="102" t="s">
        <v>37</v>
      </c>
      <c r="L8" s="103" t="s">
        <v>39</v>
      </c>
      <c r="M8" s="102" t="s">
        <v>35</v>
      </c>
      <c r="N8" s="102" t="s">
        <v>36</v>
      </c>
      <c r="O8" s="102" t="s">
        <v>37</v>
      </c>
      <c r="P8" s="116"/>
    </row>
    <row r="9" spans="1:16" ht="38.25" x14ac:dyDescent="0.2">
      <c r="A9" s="85">
        <v>1</v>
      </c>
      <c r="B9" s="86" t="s">
        <v>68</v>
      </c>
      <c r="C9" s="88" t="s">
        <v>69</v>
      </c>
      <c r="D9" s="85" t="s">
        <v>63</v>
      </c>
      <c r="E9" s="61">
        <f>'Non Boq Mb 3'!M4</f>
        <v>100</v>
      </c>
      <c r="F9" s="61">
        <v>160</v>
      </c>
      <c r="G9" s="61">
        <f>E9*F9</f>
        <v>16000</v>
      </c>
      <c r="H9" s="61">
        <v>0</v>
      </c>
      <c r="I9" s="61">
        <v>0</v>
      </c>
      <c r="J9" s="61">
        <f>K9-H9</f>
        <v>100</v>
      </c>
      <c r="K9" s="62">
        <f>'Non Boq Mb 3'!M4</f>
        <v>100</v>
      </c>
      <c r="L9" s="84">
        <v>1</v>
      </c>
      <c r="M9" s="61">
        <v>0</v>
      </c>
      <c r="N9" s="61">
        <f>O9-M9</f>
        <v>16000</v>
      </c>
      <c r="O9" s="61">
        <f>F9*K9*L9</f>
        <v>16000</v>
      </c>
      <c r="P9" s="91"/>
    </row>
    <row r="10" spans="1:16" ht="36" x14ac:dyDescent="0.2">
      <c r="A10" s="85">
        <f>A9+1</f>
        <v>2</v>
      </c>
      <c r="B10" s="77" t="s">
        <v>67</v>
      </c>
      <c r="C10" s="99" t="s">
        <v>64</v>
      </c>
      <c r="D10" s="87" t="s">
        <v>61</v>
      </c>
      <c r="E10" s="61">
        <f>'Non Boq Mb 3'!M5</f>
        <v>1</v>
      </c>
      <c r="F10" s="90">
        <v>1400</v>
      </c>
      <c r="G10" s="61">
        <f t="shared" ref="G10:G15" si="0">E10*F10</f>
        <v>1400</v>
      </c>
      <c r="H10" s="61">
        <v>0</v>
      </c>
      <c r="I10" s="61">
        <v>0</v>
      </c>
      <c r="J10" s="61">
        <f t="shared" ref="J10:J15" si="1">K10-H10</f>
        <v>1</v>
      </c>
      <c r="K10" s="62">
        <f>'Non Boq Mb 3'!M5</f>
        <v>1</v>
      </c>
      <c r="L10" s="84">
        <v>0</v>
      </c>
      <c r="M10" s="61">
        <f t="shared" ref="M10:M15" si="2">F10*H10*I10</f>
        <v>0</v>
      </c>
      <c r="N10" s="61">
        <f t="shared" ref="N10:N15" si="3">O10-M10</f>
        <v>0</v>
      </c>
      <c r="O10" s="61">
        <f t="shared" ref="O10:O15" si="4">F10*K10*L10</f>
        <v>0</v>
      </c>
      <c r="P10" s="105" t="s">
        <v>88</v>
      </c>
    </row>
    <row r="11" spans="1:16" x14ac:dyDescent="0.2">
      <c r="A11" s="85">
        <f t="shared" ref="A11:A21" si="5">A10+1</f>
        <v>3</v>
      </c>
      <c r="B11" s="77" t="s">
        <v>71</v>
      </c>
      <c r="C11" s="60" t="s">
        <v>65</v>
      </c>
      <c r="D11" s="87" t="s">
        <v>61</v>
      </c>
      <c r="E11" s="61">
        <f>'Non Boq Mb 3'!M6</f>
        <v>1</v>
      </c>
      <c r="F11" s="57">
        <v>6500</v>
      </c>
      <c r="G11" s="61">
        <f t="shared" si="0"/>
        <v>6500</v>
      </c>
      <c r="H11" s="61">
        <v>0</v>
      </c>
      <c r="I11" s="61">
        <v>0</v>
      </c>
      <c r="J11" s="61">
        <f t="shared" si="1"/>
        <v>1</v>
      </c>
      <c r="K11" s="62">
        <f>'Non Boq Mb 3'!M6</f>
        <v>1</v>
      </c>
      <c r="L11" s="84">
        <v>1</v>
      </c>
      <c r="M11" s="61">
        <f t="shared" si="2"/>
        <v>0</v>
      </c>
      <c r="N11" s="61">
        <f t="shared" si="3"/>
        <v>6500</v>
      </c>
      <c r="O11" s="61">
        <f t="shared" si="4"/>
        <v>6500</v>
      </c>
      <c r="P11" s="92"/>
    </row>
    <row r="12" spans="1:16" ht="25.5" x14ac:dyDescent="0.2">
      <c r="A12" s="85">
        <f t="shared" si="5"/>
        <v>4</v>
      </c>
      <c r="B12" s="77" t="s">
        <v>71</v>
      </c>
      <c r="C12" s="79" t="s">
        <v>66</v>
      </c>
      <c r="D12" s="85" t="s">
        <v>25</v>
      </c>
      <c r="E12" s="61">
        <f>'Non Boq Mb 3'!M7</f>
        <v>1</v>
      </c>
      <c r="F12" s="69">
        <v>12350</v>
      </c>
      <c r="G12" s="61">
        <f t="shared" si="0"/>
        <v>12350</v>
      </c>
      <c r="H12" s="61">
        <v>0</v>
      </c>
      <c r="I12" s="61">
        <v>0</v>
      </c>
      <c r="J12" s="61">
        <f t="shared" si="1"/>
        <v>1</v>
      </c>
      <c r="K12" s="62">
        <f>'Non Boq Mb 3'!M7</f>
        <v>1</v>
      </c>
      <c r="L12" s="84">
        <v>1</v>
      </c>
      <c r="M12" s="61">
        <f t="shared" si="2"/>
        <v>0</v>
      </c>
      <c r="N12" s="61">
        <f t="shared" si="3"/>
        <v>12350</v>
      </c>
      <c r="O12" s="61">
        <f t="shared" si="4"/>
        <v>12350</v>
      </c>
      <c r="P12" s="93"/>
    </row>
    <row r="13" spans="1:16" ht="38.25" x14ac:dyDescent="0.2">
      <c r="A13" s="85">
        <f t="shared" si="5"/>
        <v>5</v>
      </c>
      <c r="B13" s="88" t="s">
        <v>73</v>
      </c>
      <c r="C13" s="68" t="s">
        <v>58</v>
      </c>
      <c r="D13" s="87" t="s">
        <v>61</v>
      </c>
      <c r="E13" s="61">
        <f>'Non Boq Mb 3'!M9</f>
        <v>5</v>
      </c>
      <c r="F13" s="71">
        <v>1123</v>
      </c>
      <c r="G13" s="61">
        <f t="shared" si="0"/>
        <v>5615</v>
      </c>
      <c r="H13" s="61">
        <v>0</v>
      </c>
      <c r="I13" s="61">
        <v>0</v>
      </c>
      <c r="J13" s="61">
        <f t="shared" si="1"/>
        <v>5</v>
      </c>
      <c r="K13" s="62">
        <f>'Non Boq Mb 3'!M9</f>
        <v>5</v>
      </c>
      <c r="L13" s="84">
        <v>0</v>
      </c>
      <c r="M13" s="61">
        <f t="shared" si="2"/>
        <v>0</v>
      </c>
      <c r="N13" s="61">
        <f t="shared" si="3"/>
        <v>0</v>
      </c>
      <c r="O13" s="61">
        <f t="shared" si="4"/>
        <v>0</v>
      </c>
      <c r="P13" s="105" t="s">
        <v>88</v>
      </c>
    </row>
    <row r="14" spans="1:16" ht="25.5" x14ac:dyDescent="0.2">
      <c r="A14" s="85">
        <f t="shared" si="5"/>
        <v>6</v>
      </c>
      <c r="B14" s="78" t="s">
        <v>70</v>
      </c>
      <c r="C14" s="59" t="s">
        <v>56</v>
      </c>
      <c r="D14" s="59" t="s">
        <v>13</v>
      </c>
      <c r="E14" s="61">
        <f>'Non Boq Mb 3'!M10</f>
        <v>485.45235979360848</v>
      </c>
      <c r="F14" s="69">
        <v>80</v>
      </c>
      <c r="G14" s="61">
        <f t="shared" si="0"/>
        <v>38836.18878348868</v>
      </c>
      <c r="H14" s="61">
        <v>0</v>
      </c>
      <c r="I14" s="61">
        <v>0</v>
      </c>
      <c r="J14" s="61">
        <f t="shared" si="1"/>
        <v>485.45235979360848</v>
      </c>
      <c r="K14" s="62">
        <f>'Non Boq Mb 3'!M10</f>
        <v>485.45235979360848</v>
      </c>
      <c r="L14" s="84">
        <v>1</v>
      </c>
      <c r="M14" s="61">
        <f t="shared" si="2"/>
        <v>0</v>
      </c>
      <c r="N14" s="61">
        <f t="shared" si="3"/>
        <v>38836.18878348868</v>
      </c>
      <c r="O14" s="61">
        <f t="shared" si="4"/>
        <v>38836.18878348868</v>
      </c>
      <c r="P14" s="93"/>
    </row>
    <row r="15" spans="1:16" ht="63.75" x14ac:dyDescent="0.2">
      <c r="A15" s="85">
        <f t="shared" si="5"/>
        <v>7</v>
      </c>
      <c r="B15" s="89" t="s">
        <v>74</v>
      </c>
      <c r="C15" s="95" t="s">
        <v>75</v>
      </c>
      <c r="D15" s="87" t="s">
        <v>61</v>
      </c>
      <c r="E15" s="61">
        <f>'Non Boq Mb 3'!M11</f>
        <v>1</v>
      </c>
      <c r="F15" s="57">
        <v>12600</v>
      </c>
      <c r="G15" s="61">
        <f t="shared" si="0"/>
        <v>12600</v>
      </c>
      <c r="H15" s="61">
        <v>0</v>
      </c>
      <c r="I15" s="61">
        <v>0</v>
      </c>
      <c r="J15" s="61">
        <f t="shared" si="1"/>
        <v>1</v>
      </c>
      <c r="K15" s="62">
        <f>'Non Boq Mb 3'!M11</f>
        <v>1</v>
      </c>
      <c r="L15" s="84">
        <v>1</v>
      </c>
      <c r="M15" s="61">
        <f t="shared" si="2"/>
        <v>0</v>
      </c>
      <c r="N15" s="61">
        <f t="shared" si="3"/>
        <v>12600</v>
      </c>
      <c r="O15" s="61">
        <f t="shared" si="4"/>
        <v>12600</v>
      </c>
      <c r="P15" s="93"/>
    </row>
    <row r="16" spans="1:16" x14ac:dyDescent="0.2">
      <c r="A16" s="85">
        <f t="shared" si="5"/>
        <v>8</v>
      </c>
      <c r="B16" s="68" t="s">
        <v>77</v>
      </c>
      <c r="C16" s="95" t="s">
        <v>75</v>
      </c>
      <c r="D16" s="65" t="s">
        <v>61</v>
      </c>
      <c r="E16" s="61">
        <f>'Non Boq Mb 3'!M12</f>
        <v>3</v>
      </c>
      <c r="F16" s="57">
        <v>2500</v>
      </c>
      <c r="G16" s="61">
        <f t="shared" ref="G16:G20" si="6">E16*F16</f>
        <v>7500</v>
      </c>
      <c r="H16" s="61">
        <v>0</v>
      </c>
      <c r="I16" s="61">
        <v>0</v>
      </c>
      <c r="J16" s="61">
        <f t="shared" ref="J16:J18" si="7">K16-H16</f>
        <v>3</v>
      </c>
      <c r="K16" s="62">
        <f>'Non Boq Mb 3'!M12</f>
        <v>3</v>
      </c>
      <c r="L16" s="84">
        <v>1</v>
      </c>
      <c r="M16" s="61">
        <f t="shared" ref="M16:M18" si="8">F16*H16*I16</f>
        <v>0</v>
      </c>
      <c r="N16" s="61">
        <f t="shared" ref="N16:N18" si="9">O16-M16</f>
        <v>7500</v>
      </c>
      <c r="O16" s="61">
        <f t="shared" ref="O16:O18" si="10">F16*K16*L16</f>
        <v>7500</v>
      </c>
      <c r="P16" s="93"/>
    </row>
    <row r="17" spans="1:16" ht="38.25" x14ac:dyDescent="0.2">
      <c r="A17" s="85">
        <f t="shared" si="5"/>
        <v>9</v>
      </c>
      <c r="B17" s="89" t="s">
        <v>78</v>
      </c>
      <c r="C17" s="68" t="s">
        <v>80</v>
      </c>
      <c r="D17" s="65" t="s">
        <v>61</v>
      </c>
      <c r="E17" s="61">
        <f>'Non Boq Mb 3'!M13</f>
        <v>1</v>
      </c>
      <c r="F17" s="57">
        <v>5456</v>
      </c>
      <c r="G17" s="61">
        <f t="shared" si="6"/>
        <v>5456</v>
      </c>
      <c r="H17" s="61">
        <v>0</v>
      </c>
      <c r="I17" s="61">
        <v>0</v>
      </c>
      <c r="J17" s="61">
        <f t="shared" si="7"/>
        <v>1</v>
      </c>
      <c r="K17" s="62">
        <f>'Non Boq Mb 3'!M13</f>
        <v>1</v>
      </c>
      <c r="L17" s="84">
        <v>1</v>
      </c>
      <c r="M17" s="61">
        <f t="shared" si="8"/>
        <v>0</v>
      </c>
      <c r="N17" s="61">
        <f t="shared" si="9"/>
        <v>5456</v>
      </c>
      <c r="O17" s="61">
        <f t="shared" si="10"/>
        <v>5456</v>
      </c>
      <c r="P17" s="93"/>
    </row>
    <row r="18" spans="1:16" ht="25.5" x14ac:dyDescent="0.2">
      <c r="A18" s="85">
        <f t="shared" si="5"/>
        <v>10</v>
      </c>
      <c r="B18" s="89" t="s">
        <v>79</v>
      </c>
      <c r="C18" s="68" t="s">
        <v>80</v>
      </c>
      <c r="D18" s="65" t="s">
        <v>61</v>
      </c>
      <c r="E18" s="61">
        <f>'Non Boq Mb 3'!M14</f>
        <v>1</v>
      </c>
      <c r="F18" s="57">
        <v>6756</v>
      </c>
      <c r="G18" s="61">
        <f t="shared" si="6"/>
        <v>6756</v>
      </c>
      <c r="H18" s="61">
        <v>0</v>
      </c>
      <c r="I18" s="61">
        <v>0</v>
      </c>
      <c r="J18" s="61">
        <f t="shared" si="7"/>
        <v>1</v>
      </c>
      <c r="K18" s="62">
        <f>'Non Boq Mb 3'!M14</f>
        <v>1</v>
      </c>
      <c r="L18" s="84">
        <v>0</v>
      </c>
      <c r="M18" s="61">
        <f t="shared" si="8"/>
        <v>0</v>
      </c>
      <c r="N18" s="61">
        <f t="shared" si="9"/>
        <v>0</v>
      </c>
      <c r="O18" s="61">
        <f t="shared" si="10"/>
        <v>0</v>
      </c>
      <c r="P18" s="104" t="s">
        <v>88</v>
      </c>
    </row>
    <row r="19" spans="1:16" ht="25.5" x14ac:dyDescent="0.2">
      <c r="A19" s="85">
        <f t="shared" si="5"/>
        <v>11</v>
      </c>
      <c r="B19" s="97" t="s">
        <v>81</v>
      </c>
      <c r="C19" s="98" t="s">
        <v>83</v>
      </c>
      <c r="D19" s="96" t="s">
        <v>13</v>
      </c>
      <c r="E19" s="100">
        <f>'Non Boq Mb 3'!M15</f>
        <v>266.94497833440113</v>
      </c>
      <c r="F19" s="100">
        <v>150</v>
      </c>
      <c r="G19" s="61">
        <f t="shared" si="6"/>
        <v>40041.746750160171</v>
      </c>
      <c r="H19" s="61">
        <v>0</v>
      </c>
      <c r="I19" s="61">
        <v>0</v>
      </c>
      <c r="J19" s="61">
        <f t="shared" ref="J19" si="11">K19-H19</f>
        <v>266.94497833440113</v>
      </c>
      <c r="K19" s="62">
        <f>'Non Boq Mb 3'!M15</f>
        <v>266.94497833440113</v>
      </c>
      <c r="L19" s="84">
        <v>1</v>
      </c>
      <c r="M19" s="61">
        <f t="shared" ref="M19" si="12">F19*H19*I19</f>
        <v>0</v>
      </c>
      <c r="N19" s="61">
        <f t="shared" ref="N19" si="13">O19-M19</f>
        <v>40041.746750160171</v>
      </c>
      <c r="O19" s="61">
        <f t="shared" ref="O19" si="14">F19*K19*L19</f>
        <v>40041.746750160171</v>
      </c>
      <c r="P19" s="67"/>
    </row>
    <row r="20" spans="1:16" x14ac:dyDescent="0.2">
      <c r="A20" s="85">
        <f t="shared" si="5"/>
        <v>12</v>
      </c>
      <c r="B20" s="97" t="s">
        <v>82</v>
      </c>
      <c r="C20" s="67" t="s">
        <v>84</v>
      </c>
      <c r="D20" s="96" t="s">
        <v>13</v>
      </c>
      <c r="E20" s="100">
        <f>'Non Boq Mb 3'!M16</f>
        <v>19.8</v>
      </c>
      <c r="F20" s="100">
        <v>1585</v>
      </c>
      <c r="G20" s="100">
        <f t="shared" si="6"/>
        <v>31383</v>
      </c>
      <c r="H20" s="61">
        <v>0</v>
      </c>
      <c r="I20" s="61">
        <v>0</v>
      </c>
      <c r="J20" s="61">
        <f t="shared" ref="J20:J21" si="15">K20-H20</f>
        <v>19.8</v>
      </c>
      <c r="K20" s="62">
        <f>'Non Boq Mb 3'!M16</f>
        <v>19.8</v>
      </c>
      <c r="L20" s="84">
        <v>1</v>
      </c>
      <c r="M20" s="61">
        <f t="shared" ref="M20:M21" si="16">F20*H20*I20</f>
        <v>0</v>
      </c>
      <c r="N20" s="61">
        <f t="shared" ref="N20:N21" si="17">O20-M20</f>
        <v>31383</v>
      </c>
      <c r="O20" s="61">
        <f t="shared" ref="O20:O21" si="18">F20*K20*L20</f>
        <v>31383</v>
      </c>
      <c r="P20" s="67"/>
    </row>
    <row r="21" spans="1:16" x14ac:dyDescent="0.2">
      <c r="A21" s="85">
        <f t="shared" si="5"/>
        <v>13</v>
      </c>
      <c r="B21" s="97" t="s">
        <v>85</v>
      </c>
      <c r="C21" s="67"/>
      <c r="D21" s="65" t="s">
        <v>61</v>
      </c>
      <c r="E21" s="61">
        <v>1</v>
      </c>
      <c r="F21" s="57">
        <v>80000</v>
      </c>
      <c r="G21" s="61">
        <f t="shared" ref="G21" si="19">E21*F21</f>
        <v>80000</v>
      </c>
      <c r="H21" s="61">
        <v>0</v>
      </c>
      <c r="I21" s="61">
        <v>0</v>
      </c>
      <c r="J21" s="61">
        <f t="shared" si="15"/>
        <v>1</v>
      </c>
      <c r="K21" s="62">
        <f>'Non Boq Mb 3'!M17</f>
        <v>1</v>
      </c>
      <c r="L21" s="84">
        <v>1</v>
      </c>
      <c r="M21" s="61">
        <f t="shared" si="16"/>
        <v>0</v>
      </c>
      <c r="N21" s="61">
        <f t="shared" si="17"/>
        <v>80000</v>
      </c>
      <c r="O21" s="61">
        <f t="shared" si="18"/>
        <v>80000</v>
      </c>
      <c r="P21" s="67"/>
    </row>
    <row r="22" spans="1:16" x14ac:dyDescent="0.2">
      <c r="A22" s="67"/>
      <c r="B22" s="66" t="s">
        <v>57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94">
        <f>SUM(N9:N21)</f>
        <v>250666.93553364885</v>
      </c>
      <c r="O22" s="94">
        <f>SUM(O9:O21)</f>
        <v>250666.93553364885</v>
      </c>
      <c r="P22" s="67"/>
    </row>
  </sheetData>
  <protectedRanges>
    <protectedRange sqref="P1:P6" name="Range1_6_3"/>
    <protectedRange sqref="G7" name="Range1_9"/>
    <protectedRange sqref="D9" name="Range1_3_3"/>
    <protectedRange sqref="D10" name="Range1_4_3"/>
    <protectedRange sqref="F9" name="Range1_3_4"/>
  </protectedRanges>
  <mergeCells count="14">
    <mergeCell ref="A6:P6"/>
    <mergeCell ref="A1:P1"/>
    <mergeCell ref="A2:P2"/>
    <mergeCell ref="A3:P3"/>
    <mergeCell ref="A4:P4"/>
    <mergeCell ref="A5:P5"/>
    <mergeCell ref="M7:O7"/>
    <mergeCell ref="P7:P8"/>
    <mergeCell ref="A7:A8"/>
    <mergeCell ref="B7:B8"/>
    <mergeCell ref="C7:C8"/>
    <mergeCell ref="D7:D8"/>
    <mergeCell ref="E7:G7"/>
    <mergeCell ref="H7:L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M17" sqref="A1:M17"/>
    </sheetView>
  </sheetViews>
  <sheetFormatPr defaultRowHeight="12.75" x14ac:dyDescent="0.2"/>
  <cols>
    <col min="2" max="2" width="22.42578125" customWidth="1"/>
    <col min="3" max="3" width="42.85546875" customWidth="1"/>
    <col min="5" max="5" width="10.42578125" bestFit="1" customWidth="1"/>
    <col min="6" max="6" width="9.42578125" bestFit="1" customWidth="1"/>
    <col min="13" max="13" width="9.85546875" bestFit="1" customWidth="1"/>
  </cols>
  <sheetData>
    <row r="1" spans="1:13" ht="13.5" thickBot="1" x14ac:dyDescent="0.25">
      <c r="A1" s="129" t="s">
        <v>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s="56" customFormat="1" ht="13.5" thickBot="1" x14ac:dyDescent="0.25">
      <c r="A2" s="130" t="s">
        <v>46</v>
      </c>
      <c r="B2" s="132" t="s">
        <v>47</v>
      </c>
      <c r="C2" s="132" t="s">
        <v>48</v>
      </c>
      <c r="D2" s="134" t="s">
        <v>49</v>
      </c>
      <c r="E2" s="136" t="s">
        <v>50</v>
      </c>
      <c r="F2" s="136"/>
      <c r="G2" s="136"/>
      <c r="H2" s="136"/>
      <c r="I2" s="136" t="s">
        <v>51</v>
      </c>
      <c r="J2" s="136"/>
      <c r="K2" s="136"/>
      <c r="L2" s="136"/>
      <c r="M2" s="136"/>
    </row>
    <row r="3" spans="1:13" x14ac:dyDescent="0.2">
      <c r="A3" s="131"/>
      <c r="B3" s="133"/>
      <c r="C3" s="133"/>
      <c r="D3" s="135"/>
      <c r="E3" s="55" t="s">
        <v>52</v>
      </c>
      <c r="F3" s="55" t="s">
        <v>27</v>
      </c>
      <c r="G3" s="55" t="s">
        <v>53</v>
      </c>
      <c r="H3" s="55"/>
      <c r="I3" s="55" t="s">
        <v>52</v>
      </c>
      <c r="J3" s="55" t="s">
        <v>27</v>
      </c>
      <c r="K3" s="55" t="s">
        <v>53</v>
      </c>
      <c r="L3" s="55" t="s">
        <v>54</v>
      </c>
      <c r="M3" s="55" t="s">
        <v>55</v>
      </c>
    </row>
    <row r="4" spans="1:13" ht="38.25" x14ac:dyDescent="0.2">
      <c r="A4" s="26">
        <v>1</v>
      </c>
      <c r="B4" s="64" t="s">
        <v>68</v>
      </c>
      <c r="C4" s="64" t="s">
        <v>69</v>
      </c>
      <c r="D4" s="16" t="s">
        <v>63</v>
      </c>
      <c r="E4" s="70">
        <v>100</v>
      </c>
      <c r="F4" s="70"/>
      <c r="G4" s="70"/>
      <c r="H4" s="70"/>
      <c r="I4" s="70"/>
      <c r="J4" s="70"/>
      <c r="K4" s="70"/>
      <c r="L4" s="70">
        <v>1</v>
      </c>
      <c r="M4" s="72">
        <f t="shared" ref="M4:M7" si="0">PRODUCT(E4:L4)</f>
        <v>100</v>
      </c>
    </row>
    <row r="5" spans="1:13" ht="25.5" x14ac:dyDescent="0.2">
      <c r="A5" s="26">
        <f>A4+1</f>
        <v>2</v>
      </c>
      <c r="B5" s="77" t="s">
        <v>67</v>
      </c>
      <c r="C5" s="76" t="s">
        <v>64</v>
      </c>
      <c r="D5" s="65" t="s">
        <v>61</v>
      </c>
      <c r="E5" s="58"/>
      <c r="F5" s="62"/>
      <c r="G5" s="70"/>
      <c r="H5" s="70"/>
      <c r="I5" s="70"/>
      <c r="J5" s="70"/>
      <c r="K5" s="70"/>
      <c r="L5" s="80">
        <v>1</v>
      </c>
      <c r="M5" s="72">
        <f t="shared" si="0"/>
        <v>1</v>
      </c>
    </row>
    <row r="6" spans="1:13" x14ac:dyDescent="0.2">
      <c r="A6" s="26">
        <f t="shared" ref="A6:A14" si="1">A5+1</f>
        <v>3</v>
      </c>
      <c r="B6" s="77" t="s">
        <v>71</v>
      </c>
      <c r="C6" s="81" t="s">
        <v>65</v>
      </c>
      <c r="D6" s="65" t="s">
        <v>61</v>
      </c>
      <c r="E6" s="58"/>
      <c r="F6" s="62"/>
      <c r="G6" s="70"/>
      <c r="H6" s="70"/>
      <c r="I6" s="70"/>
      <c r="J6" s="70"/>
      <c r="K6" s="70"/>
      <c r="L6" s="70">
        <v>1</v>
      </c>
      <c r="M6" s="72">
        <f t="shared" si="0"/>
        <v>1</v>
      </c>
    </row>
    <row r="7" spans="1:13" x14ac:dyDescent="0.2">
      <c r="A7" s="26">
        <f t="shared" si="1"/>
        <v>4</v>
      </c>
      <c r="B7" s="77" t="s">
        <v>71</v>
      </c>
      <c r="C7" s="77" t="s">
        <v>66</v>
      </c>
      <c r="D7" s="16" t="s">
        <v>25</v>
      </c>
      <c r="E7" s="58"/>
      <c r="F7" s="62"/>
      <c r="G7" s="70"/>
      <c r="H7" s="70"/>
      <c r="I7" s="70"/>
      <c r="J7" s="70"/>
      <c r="K7" s="70"/>
      <c r="L7" s="70">
        <v>1</v>
      </c>
      <c r="M7" s="72">
        <f t="shared" si="0"/>
        <v>1</v>
      </c>
    </row>
    <row r="8" spans="1:13" ht="25.5" x14ac:dyDescent="0.2">
      <c r="A8" s="26">
        <f t="shared" si="1"/>
        <v>5</v>
      </c>
      <c r="B8" s="77" t="s">
        <v>72</v>
      </c>
      <c r="C8" s="68" t="s">
        <v>58</v>
      </c>
      <c r="D8" s="65" t="s">
        <v>61</v>
      </c>
      <c r="E8" s="58"/>
      <c r="F8" s="62"/>
      <c r="G8" s="70"/>
      <c r="H8" s="70"/>
      <c r="I8" s="70"/>
      <c r="J8" s="70"/>
      <c r="K8" s="70"/>
      <c r="L8" s="80">
        <v>2</v>
      </c>
      <c r="M8" s="63">
        <f t="shared" ref="M8" si="2">PRODUCT(E8:L8)</f>
        <v>2</v>
      </c>
    </row>
    <row r="9" spans="1:13" ht="51" x14ac:dyDescent="0.2">
      <c r="A9" s="26">
        <f t="shared" si="1"/>
        <v>6</v>
      </c>
      <c r="B9" s="83" t="s">
        <v>73</v>
      </c>
      <c r="C9" s="68" t="s">
        <v>58</v>
      </c>
      <c r="D9" s="65" t="s">
        <v>61</v>
      </c>
      <c r="E9" s="58"/>
      <c r="F9" s="62"/>
      <c r="G9" s="70"/>
      <c r="H9" s="70"/>
      <c r="I9" s="70"/>
      <c r="J9" s="70"/>
      <c r="K9" s="70"/>
      <c r="L9" s="80">
        <v>5</v>
      </c>
      <c r="M9" s="63">
        <f t="shared" ref="M9" si="3">PRODUCT(E9:L9)</f>
        <v>5</v>
      </c>
    </row>
    <row r="10" spans="1:13" ht="25.5" x14ac:dyDescent="0.2">
      <c r="A10" s="26">
        <f t="shared" si="1"/>
        <v>7</v>
      </c>
      <c r="B10" s="78" t="s">
        <v>70</v>
      </c>
      <c r="C10" s="59" t="s">
        <v>56</v>
      </c>
      <c r="D10" s="58" t="s">
        <v>13</v>
      </c>
      <c r="E10" s="73">
        <v>5000</v>
      </c>
      <c r="F10" s="73">
        <v>4510</v>
      </c>
      <c r="G10" s="74"/>
      <c r="H10" s="74"/>
      <c r="I10" s="73">
        <f t="shared" ref="I10:J10" si="4">E10/304.8</f>
        <v>16.404199475065617</v>
      </c>
      <c r="J10" s="73">
        <f t="shared" si="4"/>
        <v>14.796587926509186</v>
      </c>
      <c r="K10" s="74"/>
      <c r="L10" s="74">
        <v>2</v>
      </c>
      <c r="M10" s="75">
        <f>L10*J10*I10</f>
        <v>485.45235979360848</v>
      </c>
    </row>
    <row r="11" spans="1:13" ht="76.5" x14ac:dyDescent="0.2">
      <c r="A11" s="26">
        <f t="shared" si="1"/>
        <v>8</v>
      </c>
      <c r="B11" s="82" t="s">
        <v>74</v>
      </c>
      <c r="C11" s="95" t="s">
        <v>75</v>
      </c>
      <c r="D11" s="65" t="s">
        <v>61</v>
      </c>
      <c r="E11" s="58"/>
      <c r="F11" s="62"/>
      <c r="G11" s="70"/>
      <c r="H11" s="70"/>
      <c r="I11" s="70"/>
      <c r="J11" s="70"/>
      <c r="K11" s="70"/>
      <c r="L11" s="80">
        <v>1</v>
      </c>
      <c r="M11" s="63">
        <f t="shared" ref="M11" si="5">PRODUCT(E11:L11)</f>
        <v>1</v>
      </c>
    </row>
    <row r="12" spans="1:13" x14ac:dyDescent="0.2">
      <c r="A12" s="26">
        <f t="shared" si="1"/>
        <v>9</v>
      </c>
      <c r="B12" s="68" t="s">
        <v>77</v>
      </c>
      <c r="C12" s="67"/>
      <c r="D12" s="65" t="s">
        <v>61</v>
      </c>
      <c r="E12" s="58"/>
      <c r="F12" s="62"/>
      <c r="G12" s="70"/>
      <c r="H12" s="70"/>
      <c r="I12" s="70"/>
      <c r="J12" s="70"/>
      <c r="K12" s="70"/>
      <c r="L12" s="80">
        <v>3</v>
      </c>
      <c r="M12" s="63">
        <f t="shared" ref="M12" si="6">PRODUCT(E12:L12)</f>
        <v>3</v>
      </c>
    </row>
    <row r="13" spans="1:13" ht="38.25" x14ac:dyDescent="0.2">
      <c r="A13" s="26">
        <f t="shared" si="1"/>
        <v>10</v>
      </c>
      <c r="B13" s="89" t="s">
        <v>78</v>
      </c>
      <c r="C13" s="67"/>
      <c r="D13" s="65" t="s">
        <v>61</v>
      </c>
      <c r="E13" s="58"/>
      <c r="F13" s="62"/>
      <c r="G13" s="70"/>
      <c r="H13" s="70"/>
      <c r="I13" s="70"/>
      <c r="J13" s="70"/>
      <c r="K13" s="70"/>
      <c r="L13" s="80">
        <v>1</v>
      </c>
      <c r="M13" s="63">
        <f t="shared" ref="M13" si="7">PRODUCT(E13:L13)</f>
        <v>1</v>
      </c>
    </row>
    <row r="14" spans="1:13" ht="25.5" x14ac:dyDescent="0.2">
      <c r="A14" s="26">
        <f t="shared" si="1"/>
        <v>11</v>
      </c>
      <c r="B14" s="89" t="s">
        <v>79</v>
      </c>
      <c r="C14" s="67"/>
      <c r="D14" s="65" t="s">
        <v>61</v>
      </c>
      <c r="E14" s="58"/>
      <c r="F14" s="62"/>
      <c r="G14" s="70"/>
      <c r="H14" s="70"/>
      <c r="I14" s="70"/>
      <c r="J14" s="70"/>
      <c r="K14" s="70"/>
      <c r="L14" s="80">
        <v>1</v>
      </c>
      <c r="M14" s="63">
        <f t="shared" ref="M14" si="8">PRODUCT(E14:L14)</f>
        <v>1</v>
      </c>
    </row>
    <row r="15" spans="1:13" ht="25.5" x14ac:dyDescent="0.2">
      <c r="A15" s="137">
        <v>12</v>
      </c>
      <c r="B15" s="97" t="s">
        <v>81</v>
      </c>
      <c r="C15" s="59" t="s">
        <v>56</v>
      </c>
      <c r="D15" s="58" t="s">
        <v>13</v>
      </c>
      <c r="E15" s="73">
        <f>10000+10000+4800</f>
        <v>24800</v>
      </c>
      <c r="F15" s="73">
        <v>1000</v>
      </c>
      <c r="G15" s="74"/>
      <c r="H15" s="74"/>
      <c r="I15" s="73">
        <f t="shared" ref="I15" si="9">E15/304.8</f>
        <v>81.364829396325462</v>
      </c>
      <c r="J15" s="73">
        <f t="shared" ref="J15" si="10">F15/304.8</f>
        <v>3.2808398950131235</v>
      </c>
      <c r="K15" s="74"/>
      <c r="L15" s="74">
        <v>1</v>
      </c>
      <c r="M15" s="75">
        <f>L15*J15*I15</f>
        <v>266.94497833440113</v>
      </c>
    </row>
    <row r="16" spans="1:13" x14ac:dyDescent="0.2">
      <c r="A16" s="137">
        <v>13</v>
      </c>
      <c r="B16" s="97" t="s">
        <v>82</v>
      </c>
      <c r="C16" t="s">
        <v>86</v>
      </c>
      <c r="D16" s="58" t="s">
        <v>87</v>
      </c>
      <c r="E16" s="101">
        <f>2*(0.75+0.35)*9</f>
        <v>19.8</v>
      </c>
      <c r="F16" s="73">
        <v>0</v>
      </c>
      <c r="G16" s="74"/>
      <c r="H16" s="74"/>
      <c r="I16" s="73"/>
      <c r="J16" s="73">
        <f t="shared" ref="J16" si="11">F16/304.8</f>
        <v>0</v>
      </c>
      <c r="K16" s="74"/>
      <c r="L16" s="74">
        <v>1</v>
      </c>
      <c r="M16" s="75">
        <f>E16</f>
        <v>19.8</v>
      </c>
    </row>
    <row r="17" spans="1:13" x14ac:dyDescent="0.2">
      <c r="A17" s="137">
        <v>14</v>
      </c>
      <c r="B17" s="97" t="s">
        <v>85</v>
      </c>
      <c r="C17" s="67"/>
      <c r="D17" s="65" t="s">
        <v>61</v>
      </c>
      <c r="E17" s="58"/>
      <c r="F17" s="62"/>
      <c r="G17" s="70"/>
      <c r="H17" s="70"/>
      <c r="I17" s="70"/>
      <c r="J17" s="70"/>
      <c r="K17" s="70"/>
      <c r="L17" s="80">
        <v>1</v>
      </c>
      <c r="M17" s="63">
        <f t="shared" ref="M17" si="12">PRODUCT(E17:L17)</f>
        <v>1</v>
      </c>
    </row>
  </sheetData>
  <protectedRanges>
    <protectedRange sqref="G1" name="Range1_2"/>
    <protectedRange sqref="J1" name="Range1_6"/>
  </protectedRanges>
  <mergeCells count="7">
    <mergeCell ref="A1:M1"/>
    <mergeCell ref="A2:A3"/>
    <mergeCell ref="B2:B3"/>
    <mergeCell ref="C2:C3"/>
    <mergeCell ref="D2:D3"/>
    <mergeCell ref="E2:H2"/>
    <mergeCell ref="I2:M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2" ma:contentTypeDescription="Create a new document." ma:contentTypeScope="" ma:versionID="bcaf122f3aab9594d6582da48dbd147a">
  <xsd:schema xmlns:xsd="http://www.w3.org/2001/XMLSchema" xmlns:xs="http://www.w3.org/2001/XMLSchema" xmlns:p="http://schemas.microsoft.com/office/2006/metadata/properties" xmlns:ns3="84d5ecd3-9e46-4f88-88f4-d7ee9e4f8f55" targetNamespace="http://schemas.microsoft.com/office/2006/metadata/properties" ma:root="true" ma:fieldsID="da8fe27b3a68ab74550d98ffe25266d6" ns3:_="">
    <xsd:import namespace="84d5ecd3-9e46-4f88-88f4-d7ee9e4f8f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CAB002-966C-4E52-8A7B-E3055AE9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9B3BDB-4933-4C18-9AA6-536999673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0E0FF-3F41-4E84-9DC4-9B00FE51DF49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84d5ecd3-9e46-4f88-88f4-d7ee9e4f8f55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MISCELLANEOUS</vt:lpstr>
      <vt:lpstr>Non Boq 3</vt:lpstr>
      <vt:lpstr>Non Boq Mb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Hemant Kumar Jha</cp:lastModifiedBy>
  <cp:lastPrinted>2019-08-30T11:32:01Z</cp:lastPrinted>
  <dcterms:created xsi:type="dcterms:W3CDTF">1996-10-14T23:33:28Z</dcterms:created>
  <dcterms:modified xsi:type="dcterms:W3CDTF">2023-12-01T12:54:50Z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