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CIVIL&amp;ELE" sheetId="1" r:id="rId1"/>
  </sheets>
  <calcPr calcId="162913"/>
</workbook>
</file>

<file path=xl/calcChain.xml><?xml version="1.0" encoding="utf-8"?>
<calcChain xmlns="http://schemas.openxmlformats.org/spreadsheetml/2006/main">
  <c r="G16" i="1" l="1"/>
  <c r="G20" i="1" l="1"/>
  <c r="G76" i="1"/>
  <c r="G77" i="1"/>
  <c r="G12" i="1" l="1"/>
  <c r="G72" i="1"/>
  <c r="G71" i="1"/>
  <c r="G70" i="1"/>
  <c r="G68" i="1"/>
  <c r="G67" i="1"/>
  <c r="G66" i="1"/>
  <c r="G65" i="1"/>
  <c r="G64" i="1"/>
  <c r="G61" i="1"/>
  <c r="G60" i="1"/>
  <c r="G54" i="1"/>
  <c r="G53" i="1"/>
  <c r="G52" i="1"/>
  <c r="G49" i="1"/>
  <c r="G48" i="1"/>
  <c r="G47" i="1"/>
  <c r="G42" i="1"/>
  <c r="G41" i="1"/>
  <c r="G40" i="1"/>
  <c r="G39" i="1"/>
  <c r="G36" i="1"/>
  <c r="G35" i="1"/>
  <c r="G34" i="1"/>
  <c r="G31" i="1"/>
  <c r="G30" i="1"/>
  <c r="G28" i="1"/>
  <c r="G27" i="1"/>
  <c r="G24" i="1"/>
  <c r="G23" i="1"/>
  <c r="G22" i="1"/>
  <c r="G19" i="1"/>
  <c r="G17" i="1"/>
  <c r="G15" i="1"/>
  <c r="G14" i="1"/>
  <c r="G11" i="1"/>
  <c r="G10" i="1"/>
  <c r="G8" i="1"/>
  <c r="G7" i="1"/>
  <c r="G6" i="1"/>
  <c r="G78" i="1" l="1"/>
  <c r="G79" i="1" l="1"/>
  <c r="G80" i="1" s="1"/>
</calcChain>
</file>

<file path=xl/sharedStrings.xml><?xml version="1.0" encoding="utf-8"?>
<sst xmlns="http://schemas.openxmlformats.org/spreadsheetml/2006/main" count="172" uniqueCount="139">
  <si>
    <t>All componets of carpenry (plywood/wpc board/gypsum boards)to be of 1Hr fire rating.</t>
  </si>
  <si>
    <t>S NO</t>
  </si>
  <si>
    <t>ITEMS</t>
  </si>
  <si>
    <t>DESCRIPTION</t>
  </si>
  <si>
    <t>QTY</t>
  </si>
  <si>
    <t>UNIT</t>
  </si>
  <si>
    <t>RATE</t>
  </si>
  <si>
    <t>AMOUNT</t>
  </si>
  <si>
    <t>A</t>
  </si>
  <si>
    <t xml:space="preserve">DISMANTLING </t>
  </si>
  <si>
    <t>(Including dicarding directly from aiport premises)</t>
  </si>
  <si>
    <t>Demolish Existing Flase ceiling</t>
  </si>
  <si>
    <t>sqm</t>
  </si>
  <si>
    <t>Removal of existing electrical</t>
  </si>
  <si>
    <t>job</t>
  </si>
  <si>
    <t>nos</t>
  </si>
  <si>
    <t>B</t>
  </si>
  <si>
    <t>CIVIL WORK</t>
  </si>
  <si>
    <t>Rmtr</t>
  </si>
  <si>
    <t>CEILING WORK</t>
  </si>
  <si>
    <t>C</t>
  </si>
  <si>
    <t>GAS BANK</t>
  </si>
  <si>
    <t>b</t>
  </si>
  <si>
    <t>c</t>
  </si>
  <si>
    <t>Providing and fixing gas regulator for Gas bank with Flexible gas connection pipe</t>
  </si>
  <si>
    <t>Providing and fixing gas meter for Gas bank with certificate &amp; warranty card</t>
  </si>
  <si>
    <t>D</t>
  </si>
  <si>
    <t>PLUMBING</t>
  </si>
  <si>
    <t>WATER SUPPLY  PIPING</t>
  </si>
  <si>
    <r>
      <t>Providing &amp; fixing</t>
    </r>
    <r>
      <rPr>
        <b/>
        <sz val="12"/>
        <rFont val="Calibri"/>
        <family val="2"/>
        <scheme val="minor"/>
      </rPr>
      <t xml:space="preserve"> CPVC piping with SDR 11 grade i</t>
    </r>
    <r>
      <rPr>
        <sz val="12"/>
        <rFont val="Calibri"/>
        <family val="2"/>
        <scheme val="minor"/>
      </rPr>
      <t xml:space="preserve">ncluding cutting the pipes to correct  length, jointing as per manufacturer recommendation, fixing with ms clamps,  including  necessary fittings like elbows ,tees,unions reducers,coupling, pipe nipples etc.complete, </t>
    </r>
    <r>
      <rPr>
        <b/>
        <sz val="12"/>
        <rFont val="Calibri"/>
        <family val="2"/>
        <scheme val="minor"/>
      </rPr>
      <t>(Cold and RO water)</t>
    </r>
  </si>
  <si>
    <t>20 mm Dia</t>
  </si>
  <si>
    <t>R.mt</t>
  </si>
  <si>
    <t>25 mm Dia</t>
  </si>
  <si>
    <t>20mm Dia</t>
  </si>
  <si>
    <t>25mm Dia</t>
  </si>
  <si>
    <r>
      <t xml:space="preserve">Providing  &amp;  Fixing  of forged brass lever operated  </t>
    </r>
    <r>
      <rPr>
        <b/>
        <sz val="12"/>
        <rFont val="Calibri"/>
        <family val="2"/>
        <scheme val="minor"/>
      </rPr>
      <t xml:space="preserve">Ball Valves </t>
    </r>
    <r>
      <rPr>
        <sz val="12"/>
        <rFont val="Calibri"/>
        <family val="2"/>
        <scheme val="minor"/>
      </rPr>
      <t>(10Kg/Sq.cm).  Valve shall have with unions.</t>
    </r>
  </si>
  <si>
    <t>Nos.</t>
  </si>
  <si>
    <t>E</t>
  </si>
  <si>
    <t xml:space="preserve">DRAINAGE </t>
  </si>
  <si>
    <r>
      <rPr>
        <b/>
        <sz val="12"/>
        <rFont val="Calibri"/>
        <family val="2"/>
        <scheme val="minor"/>
      </rPr>
      <t xml:space="preserve">UPVC-SWR pipes (working pressure 10kg/cm2)  conforming to IS 13592/92  and IS 14735-type-B solvent posted ( for Dia above 50mm) and  for ( Dia below 50mm) shall be as per IS 4985 and 7834 Class-05 (10 kg/cm2)  </t>
    </r>
    <r>
      <rPr>
        <sz val="12"/>
        <rFont val="Calibri"/>
        <family val="2"/>
        <scheme val="minor"/>
      </rPr>
      <t xml:space="preserve">including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nesessary items] Vertical line bracket shall be fixed at every 0.8 mtr to 1.00 mtr.] </t>
    </r>
  </si>
  <si>
    <t xml:space="preserve">50mm Dia </t>
  </si>
  <si>
    <t>75mm Dia</t>
  </si>
  <si>
    <t>F</t>
  </si>
  <si>
    <t>G</t>
  </si>
  <si>
    <t>ELECTRICAL WORK (Including wiring)</t>
  </si>
  <si>
    <t>5 AMP PLUG POINT</t>
  </si>
  <si>
    <t>P/F 5 AMP PLUG POINT at required locations as per approved drawing.</t>
  </si>
  <si>
    <t>Nos</t>
  </si>
  <si>
    <t>5/15 AMP PLUG POINT</t>
  </si>
  <si>
    <t>P/F 5/15 AMP PLUG POINT at required locations as per approved drawing.</t>
  </si>
  <si>
    <t>20/32 AMP PLUG POINT</t>
  </si>
  <si>
    <t>P/F 20/32 AMP PLUG POINT at required locations as per approved drawing.</t>
  </si>
  <si>
    <t xml:space="preserve">3 PHASE SUPPLY </t>
  </si>
  <si>
    <t>P/F 3 Phase supply at required locations as per approved drawing.</t>
  </si>
  <si>
    <t>ELECTRICAL</t>
  </si>
  <si>
    <t>H</t>
  </si>
  <si>
    <t>I</t>
  </si>
  <si>
    <t>J</t>
  </si>
  <si>
    <t>DISTRIBUTION BOARDS</t>
  </si>
  <si>
    <t xml:space="preserve">S I T  &amp; C of surface mounting / flush mounting 10kA phase segregated TPN MCB distribution boards (MCB DB). The DB shall be made out of 1.2 mm CRCA sheet steel enclosure and powder coated complete with cable gland plate with knock out at the top &amp; bottom. The DB shall have double door with hinged lock able external door. The DB's shall be phase segregated type and shall have 4P MCB / MCB isolator as incomer, DP RCCB / RCBO as phase incomer and SP MCB as outgoing with the rating as specified. The busbar shall be tinned copper; Insulated fork type for phases, Independent neutral bus for each phase including inter connecting wiring &amp; earth bus on insulation mount. </t>
  </si>
  <si>
    <t>The RCCB / RCBO shall be Hpi / Si series &amp; MCBs shall be 'C' Curve for UPS DBs (UDB) and 'C' Curve for other application.</t>
  </si>
  <si>
    <t>K</t>
  </si>
  <si>
    <t>CIRCUIT MAINS</t>
  </si>
  <si>
    <t>Supply and laying  of sub/ circuit mains using 2mm thick MS conduit, access- ories like pvc bends,&amp; M.S junction boxes, GI cleat and saddles etc., 660/ 1100V grade FRLS flexible copper wires and wiring accessories, terminating wires on either ends by providing copper lugs and carrying out surface / concealed wiring. Most of the area have false ceiling and  conduits / Raceways shall run exposed above false ceiling.</t>
  </si>
  <si>
    <t>The rate shall include grooving of walls, floors chipping, rough plastering, providing MS brackets for conduit suspension. Circuit mains shall be measured from DB to switch board and looping from switch board to switch board</t>
  </si>
  <si>
    <t>3C x 6.0Sqmm FRLS insulated copper flexible cables in Existing Conduit / raceway-Lighting/ general raw power</t>
  </si>
  <si>
    <t>Mtr</t>
  </si>
  <si>
    <t>3C x 4.0Sqmm FRLS insulated copper flexible cables in Existing Conduit / raceway-Lighting/ general raw power</t>
  </si>
  <si>
    <t>3C x 2.5Sqmm FRLS insulated copper flexible cables in Existing Conduit / raceway-Lighting/ general raw power</t>
  </si>
  <si>
    <t>L</t>
  </si>
  <si>
    <t>POINT WIRING</t>
  </si>
  <si>
    <t>Wiring of light points, fan points, socket outlets by using 2mm thick FRLS conduit of required dia as per IS 732, PVC conduit accessories, flexible conduit with PVC gland for drops with accessories &amp; 2R X 1.5Sqmm + 1 Sqmm FRLS Cu. Wire approved 5A modular type switches and sockets, GI / PVC boxes, and other point wiring accessories and caring out surface /concealed conduit point wiring.</t>
  </si>
  <si>
    <t>All points shall be earthed with 1sqmm FRLS flexible copper wire. Points shall be terminated at light fixtures with ferrules, 15A 4 way connector; wire ends shall not be loose / bare.</t>
  </si>
  <si>
    <t xml:space="preserve">The rate shall include necessary civil works for embedding conduits and boxes </t>
  </si>
  <si>
    <t>Note: Ceiling height is 2.7mt. Point wiring shall not be measured on RM basis</t>
  </si>
  <si>
    <t>1 light points controlled by 6/16A switch</t>
  </si>
  <si>
    <t>2 light points controlled by 6/16A switch</t>
  </si>
  <si>
    <t>M</t>
  </si>
  <si>
    <t>SWITCH AND SOCKETS AND MS ENCLOSURE UNITS</t>
  </si>
  <si>
    <t xml:space="preserve">S I T &amp; C of the following components like approved make / type switches, socket etc,. housed in MS / GI enclosure, duly wired and painted. All the switch sockets are without boxes since the same is covered under different item </t>
  </si>
  <si>
    <t>1no. 5/15A controlled by 5/15A SP Switch with indicator and different colour front plates with box. (Raw power)</t>
  </si>
  <si>
    <t>1no. 20/32A controlled by 20/32A SP Switch with indicator and different colour front plates with box. (Raw power)</t>
  </si>
  <si>
    <t xml:space="preserve">3M MS  GI Coated Box   </t>
  </si>
  <si>
    <t xml:space="preserve">6M MS  GI Coated Box   </t>
  </si>
  <si>
    <t xml:space="preserve">8M MS  GI Coated Box   </t>
  </si>
  <si>
    <t>N</t>
  </si>
  <si>
    <t>Set</t>
  </si>
  <si>
    <t>MISCELLANEOUS ITEMS</t>
  </si>
  <si>
    <t>25mm PVC heavy duty conduit 2mm thick FRLS as per IS 732 for connectivity of the wires.</t>
  </si>
  <si>
    <t>Electrical race way for floor conduit - 150mm width-RO</t>
  </si>
  <si>
    <t>TOTAL</t>
  </si>
  <si>
    <t>Removal of existing sink and counter</t>
  </si>
  <si>
    <t>Removal of Existing sink,counter and plumbing lins</t>
  </si>
  <si>
    <t>Removal of existing wiring,switches,lihgts, etc,</t>
  </si>
  <si>
    <t>Removal of existing roof and water guter etc</t>
  </si>
  <si>
    <t>Removal of existing wash baisin</t>
  </si>
  <si>
    <t>Removal of existing wash baisin and fittings</t>
  </si>
  <si>
    <t>No</t>
  </si>
  <si>
    <t xml:space="preserve"> FLOORING TILES IN KITCHEN AREA</t>
  </si>
  <si>
    <t xml:space="preserve"> Laying Tile flooring with neat cement sand bedding of proportion of 1:4,  laid on required thickness, in approved pattern to true line and level or giving necessary slopes wherever required, filling the joints with grout matching the approved tile and cleaning joints etc</t>
  </si>
  <si>
    <t xml:space="preserve"> ENTRANCE DOORS</t>
  </si>
  <si>
    <t xml:space="preserve">ROOFING WORK </t>
  </si>
  <si>
    <t>Supply and fixing of roofing, frames are -beam and rafter 40x40x1.6mm GP  tube,purling frames are 40x20x1.8mm thick GP rectangular tube and roofing are 0.35mm thick sheet to be fix it.</t>
  </si>
  <si>
    <t xml:space="preserve"> Installalation , testing commissioning of   S.S. Grease trap nurgreen Make -NGT 70  Grease trap supply bY TFS</t>
  </si>
  <si>
    <t>a</t>
  </si>
  <si>
    <t xml:space="preserve">Suply and fixing of 3 phase DB the construction of the project sockets, ELCB, MCB / fuse cut-outs, wiring, etc., complete. </t>
  </si>
  <si>
    <t>ACP COVERING</t>
  </si>
  <si>
    <t>GST 18%</t>
  </si>
  <si>
    <t>TOTAL WITH GST</t>
  </si>
  <si>
    <t>Terms and conditions :-</t>
  </si>
  <si>
    <t>Name---------------------MARIYA FAB TYECH</t>
  </si>
  <si>
    <t>Bank Name-------------UNION BANK OF INDIA</t>
  </si>
  <si>
    <t>AC/NO------------------627501010050149</t>
  </si>
  <si>
    <t>IFSC Code--------------UBIN0562751</t>
  </si>
  <si>
    <t>Branch-----------------SREEKARIYAM</t>
  </si>
  <si>
    <t xml:space="preserve">                </t>
  </si>
  <si>
    <t xml:space="preserve"> Yours faithfully</t>
  </si>
  <si>
    <r>
      <t>1.</t>
    </r>
    <r>
      <rPr>
        <sz val="11"/>
        <color indexed="8"/>
        <rFont val="Times New Roman"/>
        <family val="1"/>
      </rPr>
      <t xml:space="preserve">        </t>
    </r>
    <r>
      <rPr>
        <sz val="11"/>
        <color indexed="8"/>
        <rFont val="Calibri"/>
        <family val="2"/>
      </rPr>
      <t>50% payment to be paid in advance.</t>
    </r>
  </si>
  <si>
    <r>
      <t>2.</t>
    </r>
    <r>
      <rPr>
        <sz val="11"/>
        <color indexed="8"/>
        <rFont val="Times New Roman"/>
        <family val="1"/>
      </rPr>
      <t>        4</t>
    </r>
    <r>
      <rPr>
        <sz val="11"/>
        <color indexed="8"/>
        <rFont val="Calibri"/>
        <family val="2"/>
      </rPr>
      <t>0% payment to be made on completion of  40% work.</t>
    </r>
  </si>
  <si>
    <r>
      <t>3.</t>
    </r>
    <r>
      <rPr>
        <sz val="11"/>
        <color indexed="8"/>
        <rFont val="Times New Roman"/>
        <family val="1"/>
      </rPr>
      <t>        1</t>
    </r>
    <r>
      <rPr>
        <sz val="11"/>
        <color indexed="8"/>
        <rFont val="Calibri"/>
        <family val="2"/>
      </rPr>
      <t>0% payment to be made on completion of 100% work.</t>
    </r>
  </si>
  <si>
    <r>
      <rPr>
        <b/>
        <sz val="11"/>
        <color indexed="8"/>
        <rFont val="Calibri"/>
        <family val="2"/>
      </rPr>
      <t>5.</t>
    </r>
    <r>
      <rPr>
        <b/>
        <sz val="11"/>
        <color indexed="8"/>
        <rFont val="Times New Roman"/>
        <family val="1"/>
      </rPr>
      <t xml:space="preserve">        </t>
    </r>
    <r>
      <rPr>
        <b/>
        <sz val="11"/>
        <color indexed="8"/>
        <rFont val="Calibri"/>
        <family val="2"/>
      </rPr>
      <t>Bank details</t>
    </r>
  </si>
  <si>
    <t>4.           Electricity and water provide by your company/Air port authority.</t>
  </si>
  <si>
    <t>8way SPN DB with 25A DP RCBO 100mA as incomer, and outgoings-10A-5Nos. SP 'C' curve MCB and 16A-1Nos. SP 'C' curve MCB  as outgoings</t>
  </si>
  <si>
    <t xml:space="preserve">12way VTPN MCCB DB with 100A 4P MCCB as incomer, and outgoings- 28nos. 10/16/20A SP 'C' curve MCB-15nos,25A DP MCB-1nos,20A TP MCB-3nos.as outgoings as per SLD drawing. </t>
  </si>
  <si>
    <t xml:space="preserve">  Vinod .AV (MARIYA FAB TECH)</t>
  </si>
  <si>
    <t>Supply and fixing of 3mm acp sheet bothside covering</t>
  </si>
  <si>
    <t>Supply and fixing 2'x2' fire resist GI powder coated plain sheet and GI powder coated sections, including existing removal materials are using.</t>
  </si>
  <si>
    <t>CEILING MAINTANANCE WORK</t>
  </si>
  <si>
    <t>Existing ceiling removing,maintanance and repairing after refixing.</t>
  </si>
  <si>
    <t>Removal of existing wooden partition and counter area</t>
  </si>
  <si>
    <t>Removal of Existing wooden partition with door and front counter of near refrigerater side for entrence.</t>
  </si>
  <si>
    <t>MAINTANANCE OF SWAMY'S SANAKS BOQ - DOM TVM</t>
  </si>
  <si>
    <t xml:space="preserve">Dismantling  of existing false ceiling -                                </t>
  </si>
  <si>
    <t xml:space="preserve">Removal of existing  on Top </t>
  </si>
  <si>
    <t xml:space="preserve">existing wooden door fixing with framing and partition </t>
  </si>
  <si>
    <t>Supply and fixing of wash baisin connection pipiline with  swarn  neck swivel  tap</t>
  </si>
  <si>
    <t xml:space="preserve">WASH BASIN plumbing connection </t>
  </si>
  <si>
    <t>Providing of GI / Ms gas pipe from Gas bank till burner connections. (Including gas valve - 5 Nos)</t>
  </si>
  <si>
    <t xml:space="preserve">Top vertical Flex  ,refixing after work completion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</si>
</sst>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_(* \(#,##0.00\);_(* \-??_);_(@_)"/>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4"/>
      <color theme="1"/>
      <name val="Calibri"/>
      <family val="2"/>
      <scheme val="minor"/>
    </font>
    <font>
      <sz val="11"/>
      <color indexed="8"/>
      <name val="Calibri"/>
      <family val="2"/>
    </font>
    <font>
      <b/>
      <sz val="11"/>
      <color theme="1"/>
      <name val="Arial"/>
      <family val="2"/>
    </font>
    <font>
      <sz val="11"/>
      <name val="Arial"/>
      <family val="2"/>
    </font>
    <font>
      <sz val="11"/>
      <color indexed="8"/>
      <name val="Arial"/>
      <family val="2"/>
    </font>
    <font>
      <b/>
      <sz val="11"/>
      <name val="Arial"/>
      <family val="2"/>
    </font>
    <font>
      <sz val="11"/>
      <color theme="1"/>
      <name val="Arial"/>
      <family val="2"/>
    </font>
    <font>
      <b/>
      <sz val="14"/>
      <color theme="1"/>
      <name val="Calibri"/>
      <family val="2"/>
      <scheme val="minor"/>
    </font>
    <font>
      <b/>
      <sz val="10"/>
      <color theme="1"/>
      <name val="Arial"/>
      <family val="2"/>
    </font>
    <font>
      <sz val="10"/>
      <color theme="1"/>
      <name val="Arial"/>
      <family val="2"/>
    </font>
    <font>
      <sz val="9"/>
      <color rgb="FF222222"/>
      <name val="Arial"/>
      <family val="2"/>
    </font>
    <font>
      <b/>
      <sz val="12"/>
      <color theme="1"/>
      <name val="Calibri"/>
      <family val="2"/>
      <scheme val="minor"/>
    </font>
    <font>
      <sz val="10"/>
      <name val="Arial"/>
      <family val="2"/>
    </font>
    <font>
      <b/>
      <sz val="12"/>
      <name val="Calibri"/>
      <family val="2"/>
      <scheme val="minor"/>
    </font>
    <font>
      <sz val="12"/>
      <name val="Calibri"/>
      <family val="2"/>
      <scheme val="minor"/>
    </font>
    <font>
      <sz val="10"/>
      <color indexed="8"/>
      <name val="Arial"/>
      <family val="2"/>
    </font>
    <font>
      <b/>
      <sz val="10"/>
      <name val="Arial"/>
      <family val="2"/>
    </font>
    <font>
      <b/>
      <sz val="11"/>
      <color indexed="8"/>
      <name val="Arial"/>
      <family val="2"/>
    </font>
    <font>
      <b/>
      <u/>
      <sz val="11"/>
      <color theme="1"/>
      <name val="Calibri"/>
      <family val="2"/>
      <scheme val="minor"/>
    </font>
    <font>
      <sz val="11"/>
      <color indexed="8"/>
      <name val="Times New Roman"/>
      <family val="1"/>
    </font>
    <font>
      <b/>
      <sz val="11"/>
      <color indexed="8"/>
      <name val="Calibri"/>
      <family val="2"/>
    </font>
    <font>
      <b/>
      <sz val="11"/>
      <color indexed="8"/>
      <name val="Times New Roman"/>
      <family val="1"/>
    </font>
    <font>
      <b/>
      <sz val="14"/>
      <color theme="1"/>
      <name val="Arial"/>
      <family val="2"/>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C000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rgb="FFA6A6A6"/>
      </bottom>
      <diagonal/>
    </border>
    <border>
      <left style="medium">
        <color indexed="64"/>
      </left>
      <right style="medium">
        <color indexed="64"/>
      </right>
      <top/>
      <bottom style="medium">
        <color rgb="FFA6A6A6"/>
      </bottom>
      <diagonal/>
    </border>
    <border>
      <left/>
      <right/>
      <top/>
      <bottom style="thin">
        <color indexed="64"/>
      </bottom>
      <diagonal/>
    </border>
  </borders>
  <cellStyleXfs count="6">
    <xf numFmtId="0" fontId="0" fillId="0" borderId="0"/>
    <xf numFmtId="164" fontId="5" fillId="0" borderId="0" applyFont="0" applyFill="0" applyBorder="0" applyAlignment="0" applyProtection="0"/>
    <xf numFmtId="0" fontId="16" fillId="0" borderId="0"/>
    <xf numFmtId="165" fontId="16" fillId="0" borderId="0" applyFill="0" applyBorder="0" applyAlignment="0" applyProtection="0"/>
    <xf numFmtId="0" fontId="16" fillId="0" borderId="0"/>
    <xf numFmtId="164" fontId="1" fillId="0" borderId="0" applyFont="0" applyFill="0" applyBorder="0" applyAlignment="0" applyProtection="0"/>
  </cellStyleXfs>
  <cellXfs count="137">
    <xf numFmtId="0" fontId="0" fillId="0" borderId="0" xfId="0"/>
    <xf numFmtId="0" fontId="11" fillId="2" borderId="0" xfId="0" applyFont="1" applyFill="1" applyAlignment="1">
      <alignment horizontal="center" vertical="top"/>
    </xf>
    <xf numFmtId="0" fontId="13" fillId="3" borderId="6" xfId="0" applyFont="1" applyFill="1" applyBorder="1" applyAlignment="1">
      <alignment vertical="center" wrapText="1"/>
    </xf>
    <xf numFmtId="0" fontId="13" fillId="3" borderId="8" xfId="0" applyFont="1" applyFill="1" applyBorder="1" applyAlignment="1">
      <alignment vertical="center" wrapText="1"/>
    </xf>
    <xf numFmtId="0" fontId="15"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Alignment="1">
      <alignment vertical="center"/>
    </xf>
    <xf numFmtId="0" fontId="2" fillId="2" borderId="2" xfId="0" applyFont="1" applyFill="1" applyBorder="1" applyAlignment="1">
      <alignment horizontal="left" vertical="center"/>
    </xf>
    <xf numFmtId="0" fontId="0" fillId="3" borderId="2" xfId="0" applyFill="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3" xfId="0" applyBorder="1" applyAlignment="1">
      <alignment horizontal="center" vertical="center"/>
    </xf>
    <xf numFmtId="0" fontId="2" fillId="2" borderId="3" xfId="0" applyFont="1" applyFill="1" applyBorder="1" applyAlignment="1">
      <alignment horizontal="left" vertical="center"/>
    </xf>
    <xf numFmtId="0" fontId="0" fillId="3" borderId="3" xfId="0" applyFill="1" applyBorder="1" applyAlignment="1">
      <alignment horizontal="center" vertical="center"/>
    </xf>
    <xf numFmtId="0" fontId="0" fillId="3" borderId="0" xfId="0" applyFill="1" applyBorder="1" applyAlignment="1">
      <alignment horizontal="center" vertical="center"/>
    </xf>
    <xf numFmtId="0" fontId="2" fillId="2" borderId="0" xfId="0" applyFont="1" applyFill="1" applyBorder="1" applyAlignment="1">
      <alignment horizontal="left" vertical="center"/>
    </xf>
    <xf numFmtId="0" fontId="0" fillId="3" borderId="13" xfId="0" applyFill="1" applyBorder="1" applyAlignment="1">
      <alignment horizontal="center" vertical="center"/>
    </xf>
    <xf numFmtId="2" fontId="0" fillId="0" borderId="3" xfId="0" applyNumberFormat="1" applyFill="1" applyBorder="1" applyAlignment="1">
      <alignment horizontal="center" vertical="center"/>
    </xf>
    <xf numFmtId="2" fontId="0" fillId="0" borderId="3" xfId="0" applyNumberFormat="1" applyBorder="1" applyAlignment="1">
      <alignment horizontal="center" vertical="center"/>
    </xf>
    <xf numFmtId="2" fontId="0" fillId="0" borderId="13" xfId="0" applyNumberFormat="1" applyFill="1" applyBorder="1" applyAlignment="1">
      <alignment horizontal="center" vertical="center"/>
    </xf>
    <xf numFmtId="2" fontId="0" fillId="0" borderId="13" xfId="0" applyNumberFormat="1" applyBorder="1" applyAlignment="1">
      <alignment horizontal="center" vertical="center"/>
    </xf>
    <xf numFmtId="2" fontId="0" fillId="0" borderId="0" xfId="0" applyNumberFormat="1" applyFill="1" applyBorder="1" applyAlignment="1">
      <alignment horizontal="center" vertical="center"/>
    </xf>
    <xf numFmtId="2" fontId="0" fillId="0" borderId="0" xfId="0" applyNumberFormat="1" applyBorder="1" applyAlignment="1">
      <alignment horizontal="center" vertical="center"/>
    </xf>
    <xf numFmtId="0" fontId="0" fillId="0" borderId="3" xfId="0" applyFill="1" applyBorder="1" applyAlignment="1">
      <alignment horizontal="left" vertical="center"/>
    </xf>
    <xf numFmtId="0" fontId="0" fillId="0" borderId="3"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13" xfId="0" applyBorder="1" applyAlignment="1">
      <alignment horizontal="left" vertical="center"/>
    </xf>
    <xf numFmtId="0" fontId="0" fillId="0" borderId="3" xfId="0" applyBorder="1" applyAlignment="1">
      <alignment horizontal="left" vertical="center"/>
    </xf>
    <xf numFmtId="0" fontId="2" fillId="3" borderId="0" xfId="0" applyFont="1" applyFill="1" applyBorder="1" applyAlignment="1">
      <alignment horizontal="left" vertical="center"/>
    </xf>
    <xf numFmtId="0" fontId="4" fillId="0" borderId="0" xfId="0" applyFont="1" applyAlignment="1"/>
    <xf numFmtId="0" fontId="3" fillId="2" borderId="6" xfId="0" applyFont="1" applyFill="1" applyBorder="1" applyAlignment="1">
      <alignment horizontal="center" vertical="center"/>
    </xf>
    <xf numFmtId="0" fontId="6" fillId="2" borderId="6" xfId="0" applyFont="1" applyFill="1" applyBorder="1" applyAlignment="1">
      <alignment vertical="center"/>
    </xf>
    <xf numFmtId="0" fontId="7" fillId="0" borderId="6" xfId="0" applyFont="1" applyFill="1" applyBorder="1" applyAlignment="1" applyProtection="1">
      <alignment vertical="center"/>
    </xf>
    <xf numFmtId="0" fontId="0" fillId="0" borderId="0" xfId="0" applyFont="1" applyAlignment="1"/>
    <xf numFmtId="0" fontId="8" fillId="3" borderId="6" xfId="0" applyFont="1" applyFill="1" applyBorder="1" applyAlignment="1" applyProtection="1">
      <alignment horizontal="center" vertical="center"/>
    </xf>
    <xf numFmtId="4" fontId="9" fillId="3" borderId="5" xfId="0" applyNumberFormat="1" applyFont="1" applyFill="1" applyBorder="1" applyAlignment="1" applyProtection="1">
      <alignment horizontal="left" vertical="center"/>
    </xf>
    <xf numFmtId="0" fontId="10" fillId="3" borderId="6" xfId="0" applyFont="1" applyFill="1" applyBorder="1" applyAlignment="1">
      <alignment vertical="center"/>
    </xf>
    <xf numFmtId="2" fontId="10" fillId="3" borderId="6" xfId="0" applyNumberFormat="1" applyFont="1" applyFill="1" applyBorder="1" applyAlignment="1">
      <alignment horizontal="center" vertical="center"/>
    </xf>
    <xf numFmtId="0" fontId="10" fillId="3" borderId="6" xfId="0" applyNumberFormat="1" applyFont="1" applyFill="1" applyBorder="1" applyAlignment="1">
      <alignment horizontal="center" vertical="center"/>
    </xf>
    <xf numFmtId="2" fontId="10" fillId="3" borderId="7" xfId="0" applyNumberFormat="1" applyFont="1" applyFill="1" applyBorder="1" applyAlignment="1">
      <alignment horizontal="center" vertical="center"/>
    </xf>
    <xf numFmtId="0" fontId="8" fillId="3" borderId="8" xfId="0" applyFont="1" applyFill="1" applyBorder="1" applyAlignment="1" applyProtection="1">
      <alignment horizontal="center" vertical="center"/>
    </xf>
    <xf numFmtId="0" fontId="10" fillId="3" borderId="8" xfId="0" applyNumberFormat="1" applyFont="1" applyFill="1" applyBorder="1" applyAlignment="1">
      <alignment horizontal="center" vertical="center"/>
    </xf>
    <xf numFmtId="4" fontId="9" fillId="3" borderId="8" xfId="0" applyNumberFormat="1" applyFont="1" applyFill="1" applyBorder="1" applyAlignment="1" applyProtection="1">
      <alignment horizontal="left" vertical="center"/>
    </xf>
    <xf numFmtId="4" fontId="7" fillId="3" borderId="8" xfId="0" applyNumberFormat="1" applyFont="1" applyFill="1" applyBorder="1" applyAlignment="1" applyProtection="1">
      <alignment horizontal="left" vertical="center"/>
    </xf>
    <xf numFmtId="4" fontId="9" fillId="2" borderId="8" xfId="0" applyNumberFormat="1" applyFont="1" applyFill="1" applyBorder="1" applyAlignment="1" applyProtection="1">
      <alignment horizontal="left" vertical="center"/>
    </xf>
    <xf numFmtId="0" fontId="8" fillId="3" borderId="9" xfId="0" applyFont="1" applyFill="1" applyBorder="1" applyAlignment="1" applyProtection="1">
      <alignment horizontal="center" vertical="center"/>
    </xf>
    <xf numFmtId="0" fontId="10" fillId="3" borderId="10" xfId="0" applyNumberFormat="1" applyFont="1" applyFill="1" applyBorder="1" applyAlignment="1">
      <alignment horizontal="center" vertical="center"/>
    </xf>
    <xf numFmtId="0" fontId="12" fillId="3" borderId="6" xfId="0" applyFont="1" applyFill="1" applyBorder="1" applyAlignment="1">
      <alignment vertical="center"/>
    </xf>
    <xf numFmtId="0" fontId="13" fillId="3" borderId="6" xfId="0" applyFont="1" applyFill="1" applyBorder="1" applyAlignment="1">
      <alignment vertical="center"/>
    </xf>
    <xf numFmtId="0" fontId="12" fillId="3" borderId="8" xfId="0" applyFont="1" applyFill="1" applyBorder="1" applyAlignment="1">
      <alignment vertical="center"/>
    </xf>
    <xf numFmtId="0" fontId="13" fillId="3" borderId="8" xfId="0" applyFont="1" applyFill="1" applyBorder="1" applyAlignment="1">
      <alignment vertical="center"/>
    </xf>
    <xf numFmtId="0" fontId="12" fillId="2" borderId="8" xfId="0" applyFont="1" applyFill="1" applyBorder="1" applyAlignment="1">
      <alignment vertical="center"/>
    </xf>
    <xf numFmtId="0" fontId="14" fillId="0" borderId="0" xfId="0" applyFont="1" applyAlignment="1"/>
    <xf numFmtId="0" fontId="15" fillId="0" borderId="0" xfId="0" applyFont="1" applyAlignment="1"/>
    <xf numFmtId="0" fontId="14" fillId="4" borderId="11" xfId="0" applyFont="1" applyFill="1" applyBorder="1" applyAlignment="1">
      <alignment vertical="center"/>
    </xf>
    <xf numFmtId="0" fontId="14" fillId="4" borderId="12" xfId="0" applyFont="1" applyFill="1" applyBorder="1" applyAlignment="1">
      <alignment vertical="center"/>
    </xf>
    <xf numFmtId="0" fontId="15" fillId="0" borderId="0" xfId="0" applyFont="1" applyFill="1" applyBorder="1" applyAlignment="1"/>
    <xf numFmtId="0" fontId="2" fillId="2" borderId="0" xfId="0" applyFont="1" applyFill="1" applyAlignment="1"/>
    <xf numFmtId="0" fontId="18" fillId="0" borderId="6" xfId="2" applyFont="1" applyFill="1" applyBorder="1" applyAlignment="1">
      <alignment vertical="center"/>
    </xf>
    <xf numFmtId="2" fontId="13" fillId="0" borderId="6" xfId="0" applyNumberFormat="1" applyFont="1" applyFill="1" applyBorder="1" applyAlignment="1">
      <alignment horizontal="center" vertical="center"/>
    </xf>
    <xf numFmtId="0" fontId="18" fillId="0" borderId="6" xfId="2" applyFont="1" applyFill="1" applyBorder="1" applyAlignment="1">
      <alignment horizontal="center" vertical="center"/>
    </xf>
    <xf numFmtId="0" fontId="18" fillId="0" borderId="6" xfId="2" applyFont="1" applyBorder="1" applyAlignment="1">
      <alignment horizontal="center" vertical="center"/>
    </xf>
    <xf numFmtId="0" fontId="0" fillId="0" borderId="0" xfId="0" applyFont="1" applyFill="1" applyBorder="1" applyAlignment="1"/>
    <xf numFmtId="0" fontId="18" fillId="0" borderId="1" xfId="2" applyFont="1" applyFill="1" applyBorder="1" applyAlignment="1">
      <alignment vertical="center"/>
    </xf>
    <xf numFmtId="165" fontId="18" fillId="0" borderId="7" xfId="3" applyFont="1" applyFill="1" applyBorder="1" applyAlignment="1" applyProtection="1">
      <alignment horizontal="center" vertical="center"/>
    </xf>
    <xf numFmtId="0" fontId="17" fillId="2" borderId="1" xfId="2" applyFont="1" applyFill="1" applyBorder="1" applyAlignment="1">
      <alignment vertical="center"/>
    </xf>
    <xf numFmtId="0" fontId="13" fillId="0" borderId="6" xfId="0" applyFont="1" applyFill="1" applyBorder="1" applyAlignment="1">
      <alignment vertical="center"/>
    </xf>
    <xf numFmtId="1" fontId="13" fillId="0" borderId="6" xfId="0" applyNumberFormat="1" applyFont="1" applyFill="1" applyBorder="1" applyAlignment="1">
      <alignment horizontal="center" vertical="center"/>
    </xf>
    <xf numFmtId="0" fontId="17" fillId="0" borderId="7" xfId="2" applyFont="1" applyFill="1" applyBorder="1" applyAlignment="1">
      <alignment vertical="center"/>
    </xf>
    <xf numFmtId="0" fontId="18" fillId="0" borderId="1" xfId="4" applyFont="1" applyFill="1" applyBorder="1" applyAlignment="1">
      <alignment horizontal="justify" vertical="center"/>
    </xf>
    <xf numFmtId="165" fontId="17" fillId="0" borderId="7" xfId="3" applyFont="1" applyFill="1" applyBorder="1" applyAlignment="1" applyProtection="1">
      <alignment vertical="center"/>
    </xf>
    <xf numFmtId="0" fontId="18" fillId="0" borderId="7" xfId="2" applyFont="1" applyFill="1" applyBorder="1" applyAlignment="1">
      <alignment horizontal="center" vertical="center"/>
    </xf>
    <xf numFmtId="0" fontId="0" fillId="0" borderId="0" xfId="0" applyAlignment="1"/>
    <xf numFmtId="0" fontId="18" fillId="0" borderId="1" xfId="2" applyFont="1" applyFill="1" applyBorder="1" applyAlignment="1" applyProtection="1">
      <alignment horizontal="left" vertical="center"/>
      <protection locked="0"/>
    </xf>
    <xf numFmtId="0" fontId="2" fillId="0" borderId="0" xfId="0" applyFont="1" applyAlignment="1"/>
    <xf numFmtId="0" fontId="12" fillId="2" borderId="6" xfId="0" applyFont="1" applyFill="1" applyBorder="1" applyAlignment="1">
      <alignment vertical="center"/>
    </xf>
    <xf numFmtId="0" fontId="16" fillId="0" borderId="6" xfId="0" applyFont="1" applyFill="1" applyBorder="1" applyAlignment="1" applyProtection="1">
      <alignment vertical="center"/>
    </xf>
    <xf numFmtId="0" fontId="13" fillId="0" borderId="6" xfId="0" applyNumberFormat="1" applyFont="1" applyFill="1" applyBorder="1" applyAlignment="1">
      <alignment horizontal="center" vertical="center"/>
    </xf>
    <xf numFmtId="0" fontId="19" fillId="0" borderId="7" xfId="1" applyNumberFormat="1" applyFont="1" applyFill="1" applyBorder="1" applyAlignment="1" applyProtection="1">
      <alignment horizontal="center" vertical="center"/>
    </xf>
    <xf numFmtId="4" fontId="20" fillId="3" borderId="5" xfId="0" applyNumberFormat="1" applyFont="1" applyFill="1" applyBorder="1" applyAlignment="1" applyProtection="1">
      <alignment horizontal="left" vertical="center"/>
    </xf>
    <xf numFmtId="2" fontId="13" fillId="3" borderId="6" xfId="0" applyNumberFormat="1" applyFont="1" applyFill="1" applyBorder="1" applyAlignment="1">
      <alignment horizontal="center" vertical="center"/>
    </xf>
    <xf numFmtId="0" fontId="13" fillId="3" borderId="6" xfId="0" applyNumberFormat="1" applyFont="1" applyFill="1" applyBorder="1" applyAlignment="1">
      <alignment horizontal="center" vertical="center"/>
    </xf>
    <xf numFmtId="0" fontId="0" fillId="3" borderId="0" xfId="0" applyFill="1" applyAlignment="1"/>
    <xf numFmtId="0" fontId="0" fillId="0" borderId="0" xfId="0" applyBorder="1" applyAlignment="1">
      <alignment horizontal="center" vertical="center"/>
    </xf>
    <xf numFmtId="0" fontId="2" fillId="3" borderId="0" xfId="0" applyFont="1" applyFill="1" applyAlignment="1"/>
    <xf numFmtId="0" fontId="8" fillId="3" borderId="0" xfId="0" applyFont="1" applyFill="1" applyBorder="1" applyAlignment="1" applyProtection="1">
      <alignment horizontal="center" vertical="center"/>
    </xf>
    <xf numFmtId="0" fontId="10" fillId="3" borderId="0" xfId="0" applyNumberFormat="1" applyFont="1" applyFill="1" applyBorder="1" applyAlignment="1">
      <alignment horizontal="center" vertical="center"/>
    </xf>
    <xf numFmtId="0" fontId="18" fillId="0" borderId="6" xfId="2" applyFont="1" applyFill="1" applyBorder="1" applyAlignment="1" applyProtection="1">
      <alignment vertical="center" wrapText="1"/>
      <protection locked="0"/>
    </xf>
    <xf numFmtId="0" fontId="2" fillId="0" borderId="0" xfId="0" applyFont="1" applyFill="1" applyBorder="1" applyAlignment="1">
      <alignment vertical="center" wrapText="1"/>
    </xf>
    <xf numFmtId="0" fontId="0" fillId="0" borderId="0" xfId="0" applyFont="1" applyAlignment="1">
      <alignment wrapText="1"/>
    </xf>
    <xf numFmtId="0" fontId="18" fillId="0" borderId="6" xfId="2" applyFont="1" applyFill="1" applyBorder="1" applyAlignment="1">
      <alignment vertical="center" wrapText="1"/>
    </xf>
    <xf numFmtId="2" fontId="10" fillId="3" borderId="6" xfId="0" applyNumberFormat="1" applyFont="1" applyFill="1" applyBorder="1" applyAlignment="1">
      <alignment horizontal="center" vertical="center" wrapText="1"/>
    </xf>
    <xf numFmtId="2" fontId="10" fillId="3" borderId="7" xfId="0" applyNumberFormat="1" applyFont="1" applyFill="1" applyBorder="1" applyAlignment="1">
      <alignment horizontal="center" vertical="center" wrapText="1"/>
    </xf>
    <xf numFmtId="0" fontId="0" fillId="0" borderId="0" xfId="0" applyAlignment="1">
      <alignment wrapText="1"/>
    </xf>
    <xf numFmtId="0" fontId="18" fillId="0" borderId="1" xfId="2" applyFont="1" applyFill="1" applyBorder="1" applyAlignment="1" applyProtection="1">
      <alignment horizontal="left" vertical="center" wrapText="1"/>
      <protection locked="0"/>
    </xf>
    <xf numFmtId="0" fontId="0" fillId="3" borderId="13" xfId="0" applyFill="1" applyBorder="1" applyAlignment="1">
      <alignment horizontal="center" vertical="center" wrapText="1"/>
    </xf>
    <xf numFmtId="0" fontId="0" fillId="5" borderId="0"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15" fillId="2" borderId="0" xfId="0" applyFont="1" applyFill="1" applyBorder="1" applyAlignment="1">
      <alignment horizontal="center"/>
    </xf>
    <xf numFmtId="0" fontId="21" fillId="2" borderId="9" xfId="0" applyFont="1" applyFill="1" applyBorder="1" applyAlignment="1" applyProtection="1">
      <alignment horizontal="center" vertical="center"/>
    </xf>
    <xf numFmtId="0" fontId="2" fillId="2" borderId="0" xfId="0" applyFont="1" applyFill="1" applyAlignment="1">
      <alignment horizontal="center"/>
    </xf>
    <xf numFmtId="0" fontId="0" fillId="2" borderId="0" xfId="0" applyFill="1" applyAlignment="1">
      <alignment horizontal="center"/>
    </xf>
    <xf numFmtId="0" fontId="0" fillId="0" borderId="0" xfId="0" applyFill="1" applyBorder="1" applyAlignment="1">
      <alignment horizontal="left" vertical="center" wrapText="1"/>
    </xf>
    <xf numFmtId="2"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0" fillId="0" borderId="3" xfId="0" applyBorder="1" applyAlignment="1">
      <alignment horizontal="left" vertical="center" wrapText="1"/>
    </xf>
    <xf numFmtId="0" fontId="2" fillId="3" borderId="0" xfId="0" applyFont="1" applyFill="1" applyAlignment="1">
      <alignment horizontal="center"/>
    </xf>
    <xf numFmtId="0" fontId="13" fillId="3" borderId="0" xfId="0" applyFont="1" applyFill="1" applyBorder="1" applyAlignment="1">
      <alignment vertical="center" wrapText="1"/>
    </xf>
    <xf numFmtId="0" fontId="22" fillId="0" borderId="0" xfId="0" applyFont="1" applyAlignment="1">
      <alignment vertical="center"/>
    </xf>
    <xf numFmtId="0" fontId="0" fillId="0" borderId="0" xfId="0" applyFont="1" applyAlignment="1">
      <alignment vertical="center"/>
    </xf>
    <xf numFmtId="0" fontId="0" fillId="0" borderId="0" xfId="0" applyFont="1" applyAlignment="1">
      <alignment horizontal="left" vertical="center" indent="5"/>
    </xf>
    <xf numFmtId="0" fontId="2" fillId="0" borderId="0" xfId="0" applyFont="1" applyAlignment="1">
      <alignment horizontal="left" vertical="center" indent="5"/>
    </xf>
    <xf numFmtId="0" fontId="0" fillId="6" borderId="0" xfId="0" applyFill="1"/>
    <xf numFmtId="2" fontId="10" fillId="6" borderId="8" xfId="0" applyNumberFormat="1" applyFont="1" applyFill="1" applyBorder="1" applyAlignment="1">
      <alignment horizontal="center" vertical="center"/>
    </xf>
    <xf numFmtId="2" fontId="11" fillId="6" borderId="0" xfId="0" applyNumberFormat="1" applyFont="1" applyFill="1" applyAlignment="1">
      <alignment horizontal="center"/>
    </xf>
    <xf numFmtId="0" fontId="0" fillId="7" borderId="0" xfId="0" applyFill="1"/>
    <xf numFmtId="0" fontId="17" fillId="0" borderId="6" xfId="2" applyFont="1" applyFill="1" applyBorder="1" applyAlignment="1">
      <alignment vertical="center"/>
    </xf>
    <xf numFmtId="4" fontId="9" fillId="3" borderId="5" xfId="0" applyNumberFormat="1" applyFont="1" applyFill="1" applyBorder="1" applyAlignment="1" applyProtection="1">
      <alignment horizontal="left" vertical="center" wrapText="1"/>
    </xf>
    <xf numFmtId="0" fontId="10" fillId="3" borderId="6" xfId="0" applyFont="1" applyFill="1" applyBorder="1" applyAlignment="1">
      <alignment vertical="center" wrapText="1"/>
    </xf>
    <xf numFmtId="2" fontId="26" fillId="6" borderId="8" xfId="0" applyNumberFormat="1" applyFont="1" applyFill="1" applyBorder="1" applyAlignment="1">
      <alignment horizontal="center" vertical="center"/>
    </xf>
    <xf numFmtId="2" fontId="10" fillId="3" borderId="4" xfId="0" applyNumberFormat="1" applyFont="1" applyFill="1" applyBorder="1" applyAlignment="1">
      <alignment horizontal="center" vertical="center"/>
    </xf>
    <xf numFmtId="2" fontId="10" fillId="3" borderId="5"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xf>
    <xf numFmtId="4" fontId="3" fillId="0" borderId="4" xfId="0" applyNumberFormat="1" applyFont="1" applyFill="1" applyBorder="1" applyAlignment="1" applyProtection="1">
      <alignment horizontal="center" vertical="center"/>
    </xf>
    <xf numFmtId="4" fontId="3" fillId="0" borderId="5" xfId="0" applyNumberFormat="1" applyFont="1" applyFill="1" applyBorder="1" applyAlignment="1" applyProtection="1">
      <alignment horizontal="center" vertical="center"/>
    </xf>
    <xf numFmtId="1" fontId="3" fillId="0" borderId="4" xfId="1" applyNumberFormat="1" applyFont="1" applyFill="1" applyBorder="1" applyAlignment="1" applyProtection="1">
      <alignment horizontal="center" vertical="center"/>
      <protection locked="0"/>
    </xf>
    <xf numFmtId="1" fontId="3" fillId="0" borderId="5" xfId="1" applyNumberFormat="1" applyFont="1" applyFill="1" applyBorder="1" applyAlignment="1" applyProtection="1">
      <alignment horizontal="center" vertical="center"/>
      <protection locked="0"/>
    </xf>
    <xf numFmtId="164" fontId="3" fillId="0" borderId="4" xfId="1" applyNumberFormat="1" applyFont="1" applyFill="1" applyBorder="1" applyAlignment="1" applyProtection="1">
      <alignment horizontal="center" vertical="center"/>
      <protection locked="0"/>
    </xf>
    <xf numFmtId="164" fontId="3" fillId="0" borderId="5" xfId="1" applyNumberFormat="1" applyFont="1" applyFill="1" applyBorder="1" applyAlignment="1" applyProtection="1">
      <alignment horizontal="center" vertical="center"/>
      <protection locked="0"/>
    </xf>
    <xf numFmtId="164" fontId="3" fillId="0" borderId="4" xfId="1" applyNumberFormat="1" applyFont="1" applyFill="1" applyBorder="1" applyAlignment="1" applyProtection="1">
      <alignment horizontal="center" vertical="center"/>
    </xf>
    <xf numFmtId="164" fontId="3" fillId="0" borderId="5" xfId="1" applyNumberFormat="1" applyFont="1" applyFill="1" applyBorder="1" applyAlignment="1" applyProtection="1">
      <alignment horizontal="center" vertical="center"/>
    </xf>
  </cellXfs>
  <cellStyles count="6">
    <cellStyle name="Comma 2" xfId="5"/>
    <cellStyle name="Comma 3" xfId="3"/>
    <cellStyle name="Comma 77" xfId="1"/>
    <cellStyle name="Normal" xfId="0" builtinId="0"/>
    <cellStyle name="Normal 3" xfId="2"/>
    <cellStyle name="Normal 3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tabSelected="1" topLeftCell="A61" zoomScale="87" zoomScaleNormal="87" workbookViewId="0">
      <selection activeCell="C76" sqref="C76"/>
    </sheetView>
  </sheetViews>
  <sheetFormatPr defaultRowHeight="15" x14ac:dyDescent="0.25"/>
  <cols>
    <col min="2" max="2" width="46.42578125" customWidth="1"/>
    <col min="3" max="3" width="81.42578125" customWidth="1"/>
    <col min="4" max="5" width="13.28515625" customWidth="1"/>
    <col min="6" max="6" width="22.7109375" customWidth="1"/>
    <col min="7" max="7" width="18.140625" customWidth="1"/>
  </cols>
  <sheetData>
    <row r="1" spans="1:7" ht="15.75" x14ac:dyDescent="0.25">
      <c r="A1" s="126" t="s">
        <v>131</v>
      </c>
      <c r="B1" s="127"/>
      <c r="C1" s="127"/>
      <c r="D1" s="127"/>
      <c r="E1" s="127"/>
      <c r="F1" s="127"/>
      <c r="G1" s="127"/>
    </row>
    <row r="2" spans="1:7" ht="18.75" x14ac:dyDescent="0.3">
      <c r="A2" s="128" t="s">
        <v>0</v>
      </c>
      <c r="B2" s="128"/>
      <c r="C2" s="128"/>
      <c r="D2" s="128"/>
      <c r="E2" s="128"/>
      <c r="F2" s="31"/>
      <c r="G2" s="31"/>
    </row>
    <row r="3" spans="1:7" x14ac:dyDescent="0.25">
      <c r="A3" s="129" t="s">
        <v>1</v>
      </c>
      <c r="B3" s="129" t="s">
        <v>2</v>
      </c>
      <c r="C3" s="129" t="s">
        <v>3</v>
      </c>
      <c r="D3" s="131" t="s">
        <v>4</v>
      </c>
      <c r="E3" s="133" t="s">
        <v>5</v>
      </c>
      <c r="F3" s="135" t="s">
        <v>6</v>
      </c>
      <c r="G3" s="135" t="s">
        <v>7</v>
      </c>
    </row>
    <row r="4" spans="1:7" x14ac:dyDescent="0.25">
      <c r="A4" s="130"/>
      <c r="B4" s="130"/>
      <c r="C4" s="130"/>
      <c r="D4" s="132"/>
      <c r="E4" s="134"/>
      <c r="F4" s="136"/>
      <c r="G4" s="136"/>
    </row>
    <row r="5" spans="1:7" ht="15.75" x14ac:dyDescent="0.25">
      <c r="A5" s="32" t="s">
        <v>8</v>
      </c>
      <c r="B5" s="33" t="s">
        <v>9</v>
      </c>
      <c r="C5" s="34" t="s">
        <v>10</v>
      </c>
      <c r="D5" s="35"/>
      <c r="E5" s="35"/>
      <c r="F5" s="35"/>
      <c r="G5" s="35"/>
    </row>
    <row r="6" spans="1:7" x14ac:dyDescent="0.25">
      <c r="A6" s="36">
        <v>1</v>
      </c>
      <c r="B6" s="37" t="s">
        <v>11</v>
      </c>
      <c r="C6" s="38" t="s">
        <v>132</v>
      </c>
      <c r="D6" s="39">
        <v>48</v>
      </c>
      <c r="E6" s="40" t="s">
        <v>12</v>
      </c>
      <c r="F6" s="39">
        <v>250</v>
      </c>
      <c r="G6" s="39">
        <f>D6*F6</f>
        <v>12000</v>
      </c>
    </row>
    <row r="7" spans="1:7" ht="30" x14ac:dyDescent="0.25">
      <c r="A7" s="36">
        <v>2</v>
      </c>
      <c r="B7" s="121" t="s">
        <v>129</v>
      </c>
      <c r="C7" s="122" t="s">
        <v>130</v>
      </c>
      <c r="D7" s="39">
        <v>8</v>
      </c>
      <c r="E7" s="40" t="s">
        <v>12</v>
      </c>
      <c r="F7" s="41">
        <v>500</v>
      </c>
      <c r="G7" s="39">
        <f>D7*F7</f>
        <v>4000</v>
      </c>
    </row>
    <row r="8" spans="1:7" x14ac:dyDescent="0.25">
      <c r="A8" s="36">
        <v>3</v>
      </c>
      <c r="B8" s="37" t="s">
        <v>91</v>
      </c>
      <c r="C8" s="38" t="s">
        <v>92</v>
      </c>
      <c r="D8" s="39">
        <v>3</v>
      </c>
      <c r="E8" s="40" t="s">
        <v>12</v>
      </c>
      <c r="F8" s="41">
        <v>650</v>
      </c>
      <c r="G8" s="39">
        <f>D8*F8</f>
        <v>1950</v>
      </c>
    </row>
    <row r="9" spans="1:7" x14ac:dyDescent="0.25">
      <c r="A9" s="36"/>
      <c r="B9" s="37"/>
      <c r="C9" s="38"/>
      <c r="D9" s="39"/>
      <c r="E9" s="40"/>
      <c r="F9" s="41"/>
      <c r="G9" s="39"/>
    </row>
    <row r="10" spans="1:7" x14ac:dyDescent="0.25">
      <c r="A10" s="36">
        <v>5</v>
      </c>
      <c r="B10" s="37" t="s">
        <v>13</v>
      </c>
      <c r="C10" s="38" t="s">
        <v>93</v>
      </c>
      <c r="D10" s="39">
        <v>1</v>
      </c>
      <c r="E10" s="40" t="s">
        <v>14</v>
      </c>
      <c r="F10" s="41">
        <v>2000</v>
      </c>
      <c r="G10" s="39">
        <f t="shared" ref="G10:G36" si="0">D10*F10</f>
        <v>2000</v>
      </c>
    </row>
    <row r="11" spans="1:7" x14ac:dyDescent="0.25">
      <c r="A11" s="42">
        <v>6</v>
      </c>
      <c r="B11" s="44" t="s">
        <v>133</v>
      </c>
      <c r="C11" s="45" t="s">
        <v>94</v>
      </c>
      <c r="D11" s="39">
        <v>65</v>
      </c>
      <c r="E11" s="43" t="s">
        <v>12</v>
      </c>
      <c r="F11" s="41">
        <v>300</v>
      </c>
      <c r="G11" s="39">
        <f t="shared" si="0"/>
        <v>19500</v>
      </c>
    </row>
    <row r="12" spans="1:7" x14ac:dyDescent="0.25">
      <c r="A12" s="87">
        <v>7</v>
      </c>
      <c r="B12" s="44" t="s">
        <v>95</v>
      </c>
      <c r="C12" s="45" t="s">
        <v>96</v>
      </c>
      <c r="D12" s="39">
        <v>1</v>
      </c>
      <c r="E12" s="88" t="s">
        <v>97</v>
      </c>
      <c r="F12" s="41">
        <v>450</v>
      </c>
      <c r="G12" s="39">
        <f t="shared" si="0"/>
        <v>450</v>
      </c>
    </row>
    <row r="13" spans="1:7" ht="18.75" x14ac:dyDescent="0.25">
      <c r="A13" s="1" t="s">
        <v>16</v>
      </c>
      <c r="B13" s="46" t="s">
        <v>17</v>
      </c>
      <c r="C13" s="35"/>
      <c r="D13" s="39"/>
      <c r="E13" s="35"/>
      <c r="F13" s="41"/>
      <c r="G13" s="39"/>
    </row>
    <row r="14" spans="1:7" ht="38.25" x14ac:dyDescent="0.25">
      <c r="A14" s="47">
        <v>1</v>
      </c>
      <c r="B14" s="49" t="s">
        <v>98</v>
      </c>
      <c r="C14" s="2" t="s">
        <v>99</v>
      </c>
      <c r="D14" s="39">
        <v>5</v>
      </c>
      <c r="E14" s="48" t="s">
        <v>12</v>
      </c>
      <c r="F14" s="41">
        <v>2800</v>
      </c>
      <c r="G14" s="39">
        <f t="shared" si="0"/>
        <v>14000</v>
      </c>
    </row>
    <row r="15" spans="1:7" ht="25.5" x14ac:dyDescent="0.25">
      <c r="A15" s="47">
        <v>2</v>
      </c>
      <c r="B15" s="51" t="s">
        <v>19</v>
      </c>
      <c r="C15" s="3" t="s">
        <v>126</v>
      </c>
      <c r="D15" s="39">
        <v>18</v>
      </c>
      <c r="E15" s="48" t="s">
        <v>12</v>
      </c>
      <c r="F15" s="41">
        <v>1800</v>
      </c>
      <c r="G15" s="39">
        <f t="shared" si="0"/>
        <v>32400</v>
      </c>
    </row>
    <row r="16" spans="1:7" x14ac:dyDescent="0.25">
      <c r="A16" s="47"/>
      <c r="B16" s="51" t="s">
        <v>127</v>
      </c>
      <c r="C16" s="3" t="s">
        <v>128</v>
      </c>
      <c r="D16" s="39">
        <v>31</v>
      </c>
      <c r="E16" s="48" t="s">
        <v>12</v>
      </c>
      <c r="F16" s="41">
        <v>1050</v>
      </c>
      <c r="G16" s="39">
        <f t="shared" si="0"/>
        <v>32550</v>
      </c>
    </row>
    <row r="17" spans="1:7" x14ac:dyDescent="0.25">
      <c r="A17" s="47">
        <v>3</v>
      </c>
      <c r="B17" s="51" t="s">
        <v>100</v>
      </c>
      <c r="C17" s="52" t="s">
        <v>134</v>
      </c>
      <c r="D17" s="39">
        <v>2.8</v>
      </c>
      <c r="E17" s="48" t="s">
        <v>12</v>
      </c>
      <c r="F17" s="41">
        <v>3000</v>
      </c>
      <c r="G17" s="39">
        <f t="shared" si="0"/>
        <v>8400</v>
      </c>
    </row>
    <row r="18" spans="1:7" x14ac:dyDescent="0.25">
      <c r="A18" s="47"/>
      <c r="B18" s="51"/>
      <c r="C18" s="52"/>
      <c r="D18" s="39"/>
      <c r="E18" s="48"/>
      <c r="F18" s="41"/>
      <c r="G18" s="39"/>
    </row>
    <row r="19" spans="1:7" ht="38.25" x14ac:dyDescent="0.25">
      <c r="A19" s="47">
        <v>5</v>
      </c>
      <c r="B19" s="51" t="s">
        <v>101</v>
      </c>
      <c r="C19" s="3" t="s">
        <v>102</v>
      </c>
      <c r="D19" s="39">
        <v>65</v>
      </c>
      <c r="E19" s="48" t="s">
        <v>12</v>
      </c>
      <c r="F19" s="41">
        <v>2500</v>
      </c>
      <c r="G19" s="39">
        <f t="shared" si="0"/>
        <v>162500</v>
      </c>
    </row>
    <row r="20" spans="1:7" x14ac:dyDescent="0.25">
      <c r="A20" s="47">
        <v>6</v>
      </c>
      <c r="B20" s="51" t="s">
        <v>136</v>
      </c>
      <c r="C20" s="111" t="s">
        <v>135</v>
      </c>
      <c r="D20" s="39">
        <v>6</v>
      </c>
      <c r="E20" s="48" t="s">
        <v>47</v>
      </c>
      <c r="F20" s="41">
        <v>1800</v>
      </c>
      <c r="G20" s="39">
        <f t="shared" si="0"/>
        <v>10800</v>
      </c>
    </row>
    <row r="21" spans="1:7" ht="15.75" thickBot="1" x14ac:dyDescent="0.3">
      <c r="A21" s="103" t="s">
        <v>20</v>
      </c>
      <c r="B21" s="53" t="s">
        <v>21</v>
      </c>
      <c r="C21" s="54"/>
      <c r="D21" s="39"/>
      <c r="E21" s="48"/>
      <c r="F21" s="41"/>
      <c r="G21" s="39"/>
    </row>
    <row r="22" spans="1:7" ht="16.5" thickBot="1" x14ac:dyDescent="0.3">
      <c r="A22" s="55" t="s">
        <v>104</v>
      </c>
      <c r="B22" s="35"/>
      <c r="C22" s="56" t="s">
        <v>137</v>
      </c>
      <c r="D22" s="39">
        <v>8</v>
      </c>
      <c r="E22" s="48" t="s">
        <v>18</v>
      </c>
      <c r="F22" s="41">
        <v>4000</v>
      </c>
      <c r="G22" s="39">
        <f t="shared" si="0"/>
        <v>32000</v>
      </c>
    </row>
    <row r="23" spans="1:7" ht="16.5" thickBot="1" x14ac:dyDescent="0.3">
      <c r="A23" s="55" t="s">
        <v>22</v>
      </c>
      <c r="B23" s="35"/>
      <c r="C23" s="57" t="s">
        <v>24</v>
      </c>
      <c r="D23" s="39">
        <v>4</v>
      </c>
      <c r="E23" s="48" t="s">
        <v>15</v>
      </c>
      <c r="F23" s="41">
        <v>1800</v>
      </c>
      <c r="G23" s="39">
        <f t="shared" si="0"/>
        <v>7200</v>
      </c>
    </row>
    <row r="24" spans="1:7" ht="16.5" thickBot="1" x14ac:dyDescent="0.3">
      <c r="A24" s="58" t="s">
        <v>23</v>
      </c>
      <c r="B24" s="35"/>
      <c r="C24" s="57" t="s">
        <v>25</v>
      </c>
      <c r="D24" s="39">
        <v>2</v>
      </c>
      <c r="E24" s="48" t="s">
        <v>15</v>
      </c>
      <c r="F24" s="41">
        <v>2650</v>
      </c>
      <c r="G24" s="39">
        <f t="shared" si="0"/>
        <v>5300</v>
      </c>
    </row>
    <row r="25" spans="1:7" ht="15.75" x14ac:dyDescent="0.25">
      <c r="A25" s="102" t="s">
        <v>26</v>
      </c>
      <c r="B25" s="59" t="s">
        <v>27</v>
      </c>
      <c r="C25" s="35"/>
      <c r="D25" s="39"/>
      <c r="E25" s="35"/>
      <c r="F25" s="41"/>
      <c r="G25" s="39"/>
    </row>
    <row r="26" spans="1:7" ht="63" x14ac:dyDescent="0.25">
      <c r="A26" s="4">
        <v>1</v>
      </c>
      <c r="B26" s="120" t="s">
        <v>28</v>
      </c>
      <c r="C26" s="89" t="s">
        <v>29</v>
      </c>
      <c r="D26" s="39"/>
      <c r="E26" s="35"/>
      <c r="F26" s="41"/>
      <c r="G26" s="39"/>
    </row>
    <row r="27" spans="1:7" ht="15.75" x14ac:dyDescent="0.25">
      <c r="A27" s="35">
        <v>1.1000000000000001</v>
      </c>
      <c r="B27" s="35"/>
      <c r="C27" s="60" t="s">
        <v>30</v>
      </c>
      <c r="D27" s="61">
        <v>26</v>
      </c>
      <c r="E27" s="62" t="s">
        <v>31</v>
      </c>
      <c r="F27" s="63">
        <v>400</v>
      </c>
      <c r="G27" s="39">
        <f t="shared" si="0"/>
        <v>10400</v>
      </c>
    </row>
    <row r="28" spans="1:7" ht="15.75" x14ac:dyDescent="0.25">
      <c r="A28" s="35">
        <v>1.2</v>
      </c>
      <c r="B28" s="35"/>
      <c r="C28" s="60" t="s">
        <v>32</v>
      </c>
      <c r="D28" s="61">
        <v>15</v>
      </c>
      <c r="E28" s="62" t="s">
        <v>31</v>
      </c>
      <c r="F28" s="63">
        <v>475</v>
      </c>
      <c r="G28" s="39">
        <f t="shared" si="0"/>
        <v>7125</v>
      </c>
    </row>
    <row r="29" spans="1:7" s="95" customFormat="1" ht="31.5" x14ac:dyDescent="0.25">
      <c r="A29" s="90">
        <v>2</v>
      </c>
      <c r="B29" s="91"/>
      <c r="C29" s="92" t="s">
        <v>35</v>
      </c>
      <c r="D29" s="93"/>
      <c r="E29" s="91"/>
      <c r="F29" s="94"/>
      <c r="G29" s="93"/>
    </row>
    <row r="30" spans="1:7" ht="15.75" x14ac:dyDescent="0.25">
      <c r="A30" s="35">
        <v>2</v>
      </c>
      <c r="B30" s="35"/>
      <c r="C30" s="65" t="s">
        <v>33</v>
      </c>
      <c r="D30" s="61">
        <v>2</v>
      </c>
      <c r="E30" s="66" t="s">
        <v>36</v>
      </c>
      <c r="F30" s="63">
        <v>645</v>
      </c>
      <c r="G30" s="39">
        <f t="shared" si="0"/>
        <v>1290</v>
      </c>
    </row>
    <row r="31" spans="1:7" ht="15.75" x14ac:dyDescent="0.25">
      <c r="A31" s="35">
        <v>2.2000000000000002</v>
      </c>
      <c r="B31" s="35"/>
      <c r="C31" s="65" t="s">
        <v>34</v>
      </c>
      <c r="D31" s="61">
        <v>2</v>
      </c>
      <c r="E31" s="66" t="s">
        <v>36</v>
      </c>
      <c r="F31" s="63">
        <v>1235</v>
      </c>
      <c r="G31" s="39">
        <f t="shared" si="0"/>
        <v>2470</v>
      </c>
    </row>
    <row r="32" spans="1:7" ht="15.75" x14ac:dyDescent="0.25">
      <c r="A32" s="104" t="s">
        <v>37</v>
      </c>
      <c r="B32" s="67" t="s">
        <v>38</v>
      </c>
      <c r="C32" s="68"/>
      <c r="D32" s="69"/>
      <c r="E32" s="70"/>
      <c r="F32" s="62"/>
      <c r="G32" s="39"/>
    </row>
    <row r="33" spans="1:7" ht="157.5" x14ac:dyDescent="0.25">
      <c r="A33" s="5">
        <v>1</v>
      </c>
      <c r="B33" s="68"/>
      <c r="C33" s="71" t="s">
        <v>39</v>
      </c>
      <c r="D33" s="69"/>
      <c r="E33" s="72"/>
      <c r="F33" s="63"/>
      <c r="G33" s="39"/>
    </row>
    <row r="34" spans="1:7" ht="15.75" x14ac:dyDescent="0.25">
      <c r="A34" s="64">
        <v>1.1000000000000001</v>
      </c>
      <c r="B34" s="68"/>
      <c r="C34" s="65" t="s">
        <v>40</v>
      </c>
      <c r="D34" s="61">
        <v>12</v>
      </c>
      <c r="E34" s="73" t="s">
        <v>31</v>
      </c>
      <c r="F34" s="63">
        <v>975</v>
      </c>
      <c r="G34" s="39">
        <f t="shared" si="0"/>
        <v>11700</v>
      </c>
    </row>
    <row r="35" spans="1:7" ht="15.75" x14ac:dyDescent="0.25">
      <c r="A35" s="64">
        <v>1.2</v>
      </c>
      <c r="B35" s="68"/>
      <c r="C35" s="65" t="s">
        <v>41</v>
      </c>
      <c r="D35" s="61">
        <v>8</v>
      </c>
      <c r="E35" s="73" t="s">
        <v>31</v>
      </c>
      <c r="F35" s="63">
        <v>1425</v>
      </c>
      <c r="G35" s="39">
        <f t="shared" si="0"/>
        <v>11400</v>
      </c>
    </row>
    <row r="36" spans="1:7" ht="31.5" x14ac:dyDescent="0.25">
      <c r="A36" s="74">
        <v>2</v>
      </c>
      <c r="B36" s="68"/>
      <c r="C36" s="96" t="s">
        <v>103</v>
      </c>
      <c r="D36" s="61">
        <v>1</v>
      </c>
      <c r="E36" s="66" t="s">
        <v>36</v>
      </c>
      <c r="F36" s="62">
        <v>3500</v>
      </c>
      <c r="G36" s="39">
        <f t="shared" si="0"/>
        <v>3500</v>
      </c>
    </row>
    <row r="37" spans="1:7" ht="15.75" x14ac:dyDescent="0.25">
      <c r="A37" s="74"/>
      <c r="B37" s="68"/>
      <c r="C37" s="75"/>
      <c r="D37" s="69"/>
      <c r="E37" s="66"/>
      <c r="F37" s="62"/>
      <c r="G37" s="39"/>
    </row>
    <row r="38" spans="1:7" x14ac:dyDescent="0.25">
      <c r="A38" s="76" t="s">
        <v>42</v>
      </c>
      <c r="B38" s="77" t="s">
        <v>44</v>
      </c>
      <c r="C38" s="78"/>
      <c r="D38" s="69"/>
      <c r="E38" s="79"/>
      <c r="F38" s="80"/>
      <c r="G38" s="39"/>
    </row>
    <row r="39" spans="1:7" x14ac:dyDescent="0.25">
      <c r="A39" s="74"/>
      <c r="B39" s="81" t="s">
        <v>45</v>
      </c>
      <c r="C39" s="2" t="s">
        <v>46</v>
      </c>
      <c r="D39" s="82">
        <v>2</v>
      </c>
      <c r="E39" s="83" t="s">
        <v>47</v>
      </c>
      <c r="F39" s="82">
        <v>900</v>
      </c>
      <c r="G39" s="39">
        <f t="shared" ref="G39:G65" si="1">D39*F39</f>
        <v>1800</v>
      </c>
    </row>
    <row r="40" spans="1:7" x14ac:dyDescent="0.25">
      <c r="A40" s="74"/>
      <c r="B40" s="81" t="s">
        <v>48</v>
      </c>
      <c r="C40" s="50" t="s">
        <v>49</v>
      </c>
      <c r="D40" s="82">
        <v>2</v>
      </c>
      <c r="E40" s="83" t="s">
        <v>47</v>
      </c>
      <c r="F40" s="82">
        <v>1250</v>
      </c>
      <c r="G40" s="39">
        <f t="shared" si="1"/>
        <v>2500</v>
      </c>
    </row>
    <row r="41" spans="1:7" x14ac:dyDescent="0.25">
      <c r="A41" s="74"/>
      <c r="B41" s="81" t="s">
        <v>50</v>
      </c>
      <c r="C41" s="50" t="s">
        <v>51</v>
      </c>
      <c r="D41" s="82">
        <v>10</v>
      </c>
      <c r="E41" s="83" t="s">
        <v>47</v>
      </c>
      <c r="F41" s="82">
        <v>3250</v>
      </c>
      <c r="G41" s="39">
        <f t="shared" si="1"/>
        <v>32500</v>
      </c>
    </row>
    <row r="42" spans="1:7" x14ac:dyDescent="0.25">
      <c r="A42" s="74"/>
      <c r="B42" s="81" t="s">
        <v>52</v>
      </c>
      <c r="C42" s="50" t="s">
        <v>53</v>
      </c>
      <c r="D42" s="82">
        <v>1</v>
      </c>
      <c r="E42" s="83" t="s">
        <v>47</v>
      </c>
      <c r="F42" s="82">
        <v>5000</v>
      </c>
      <c r="G42" s="39">
        <f t="shared" si="1"/>
        <v>5000</v>
      </c>
    </row>
    <row r="43" spans="1:7" x14ac:dyDescent="0.25">
      <c r="A43" s="59" t="s">
        <v>43</v>
      </c>
      <c r="B43" s="7" t="s">
        <v>54</v>
      </c>
      <c r="C43" s="8"/>
      <c r="D43" s="8"/>
      <c r="E43" s="74"/>
      <c r="F43" s="74"/>
      <c r="G43" s="39"/>
    </row>
    <row r="44" spans="1:7" x14ac:dyDescent="0.25">
      <c r="A44" s="104" t="s">
        <v>55</v>
      </c>
      <c r="B44" s="16" t="s">
        <v>58</v>
      </c>
      <c r="C44" s="15"/>
      <c r="D44" s="15"/>
      <c r="E44" s="74"/>
      <c r="F44" s="74"/>
      <c r="G44" s="39"/>
    </row>
    <row r="45" spans="1:7" ht="225" x14ac:dyDescent="0.25">
      <c r="A45" s="74"/>
      <c r="B45" s="98" t="s">
        <v>59</v>
      </c>
      <c r="C45" s="15"/>
      <c r="D45" s="15"/>
      <c r="E45" s="74"/>
      <c r="F45" s="74"/>
      <c r="G45" s="124"/>
    </row>
    <row r="46" spans="1:7" ht="45" x14ac:dyDescent="0.25">
      <c r="A46" s="74"/>
      <c r="B46" s="99" t="s">
        <v>60</v>
      </c>
      <c r="C46" s="17"/>
      <c r="D46" s="17"/>
      <c r="E46" s="74"/>
      <c r="F46" s="74"/>
      <c r="G46" s="125"/>
    </row>
    <row r="47" spans="1:7" ht="30" x14ac:dyDescent="0.25">
      <c r="A47" s="74">
        <v>1.1000000000000001</v>
      </c>
      <c r="B47" s="29"/>
      <c r="C47" s="109" t="s">
        <v>122</v>
      </c>
      <c r="D47" s="18">
        <v>1</v>
      </c>
      <c r="E47" s="9" t="s">
        <v>15</v>
      </c>
      <c r="F47" s="19">
        <v>23800</v>
      </c>
      <c r="G47" s="39">
        <f t="shared" si="1"/>
        <v>23800</v>
      </c>
    </row>
    <row r="48" spans="1:7" ht="45" x14ac:dyDescent="0.25">
      <c r="A48" s="74">
        <v>1.2</v>
      </c>
      <c r="B48" s="28"/>
      <c r="C48" s="101" t="s">
        <v>123</v>
      </c>
      <c r="D48" s="20">
        <v>1</v>
      </c>
      <c r="E48" s="12" t="s">
        <v>15</v>
      </c>
      <c r="F48" s="21">
        <v>29500</v>
      </c>
      <c r="G48" s="39">
        <f t="shared" si="1"/>
        <v>29500</v>
      </c>
    </row>
    <row r="49" spans="1:7" x14ac:dyDescent="0.25">
      <c r="A49" s="104" t="s">
        <v>56</v>
      </c>
      <c r="B49" s="13" t="s">
        <v>62</v>
      </c>
      <c r="C49" s="14"/>
      <c r="D49" s="14"/>
      <c r="E49" s="84"/>
      <c r="F49" s="14"/>
      <c r="G49" s="39">
        <f t="shared" si="1"/>
        <v>0</v>
      </c>
    </row>
    <row r="50" spans="1:7" ht="135" x14ac:dyDescent="0.25">
      <c r="A50" s="74"/>
      <c r="B50" s="98" t="s">
        <v>63</v>
      </c>
      <c r="C50" s="15"/>
      <c r="D50" s="15"/>
      <c r="E50" s="84"/>
      <c r="F50" s="15"/>
      <c r="G50" s="124"/>
    </row>
    <row r="51" spans="1:7" ht="75" x14ac:dyDescent="0.25">
      <c r="A51" s="74"/>
      <c r="B51" s="99" t="s">
        <v>64</v>
      </c>
      <c r="C51" s="97"/>
      <c r="D51" s="17"/>
      <c r="E51" s="84"/>
      <c r="F51" s="17"/>
      <c r="G51" s="125"/>
    </row>
    <row r="52" spans="1:7" ht="30" x14ac:dyDescent="0.25">
      <c r="A52" s="74">
        <v>1.1000000000000001</v>
      </c>
      <c r="B52" s="11"/>
      <c r="C52" s="100" t="s">
        <v>65</v>
      </c>
      <c r="D52" s="22">
        <v>15</v>
      </c>
      <c r="E52" s="10" t="s">
        <v>66</v>
      </c>
      <c r="F52" s="23">
        <v>1250</v>
      </c>
      <c r="G52" s="39">
        <f t="shared" si="1"/>
        <v>18750</v>
      </c>
    </row>
    <row r="53" spans="1:7" ht="30" x14ac:dyDescent="0.25">
      <c r="A53" s="74">
        <v>1.2</v>
      </c>
      <c r="B53" s="11"/>
      <c r="C53" s="100" t="s">
        <v>67</v>
      </c>
      <c r="D53" s="22">
        <v>65</v>
      </c>
      <c r="E53" s="10" t="s">
        <v>66</v>
      </c>
      <c r="F53" s="23">
        <v>725</v>
      </c>
      <c r="G53" s="39">
        <f t="shared" si="1"/>
        <v>47125</v>
      </c>
    </row>
    <row r="54" spans="1:7" ht="30" x14ac:dyDescent="0.25">
      <c r="A54" s="74">
        <v>1.3</v>
      </c>
      <c r="B54" s="28"/>
      <c r="C54" s="101" t="s">
        <v>68</v>
      </c>
      <c r="D54" s="20">
        <v>70</v>
      </c>
      <c r="E54" s="12" t="s">
        <v>66</v>
      </c>
      <c r="F54" s="21">
        <v>475</v>
      </c>
      <c r="G54" s="39">
        <f t="shared" si="1"/>
        <v>33250</v>
      </c>
    </row>
    <row r="55" spans="1:7" x14ac:dyDescent="0.25">
      <c r="A55" s="104" t="s">
        <v>57</v>
      </c>
      <c r="B55" s="13" t="s">
        <v>70</v>
      </c>
      <c r="C55" s="14"/>
      <c r="D55" s="14"/>
      <c r="E55" s="84"/>
      <c r="F55" s="14"/>
      <c r="G55" s="39"/>
    </row>
    <row r="56" spans="1:7" ht="135" x14ac:dyDescent="0.25">
      <c r="A56" s="74"/>
      <c r="B56" s="98" t="s">
        <v>71</v>
      </c>
      <c r="C56" s="15"/>
      <c r="D56" s="15"/>
      <c r="E56" s="84"/>
      <c r="F56" s="15"/>
      <c r="G56" s="39"/>
    </row>
    <row r="57" spans="1:7" ht="60" x14ac:dyDescent="0.25">
      <c r="A57" s="74"/>
      <c r="B57" s="98" t="s">
        <v>72</v>
      </c>
      <c r="C57" s="15"/>
      <c r="D57" s="15"/>
      <c r="E57" s="84"/>
      <c r="F57" s="15"/>
      <c r="G57" s="39"/>
    </row>
    <row r="58" spans="1:7" ht="30" x14ac:dyDescent="0.25">
      <c r="A58" s="74"/>
      <c r="B58" s="98" t="s">
        <v>73</v>
      </c>
      <c r="C58" s="15"/>
      <c r="D58" s="15"/>
      <c r="E58" s="84"/>
      <c r="F58" s="15"/>
      <c r="G58" s="39"/>
    </row>
    <row r="59" spans="1:7" ht="30" x14ac:dyDescent="0.25">
      <c r="A59" s="74"/>
      <c r="B59" s="98" t="s">
        <v>74</v>
      </c>
      <c r="C59" s="15"/>
      <c r="D59" s="15"/>
      <c r="E59" s="84"/>
      <c r="F59" s="15"/>
      <c r="G59" s="39"/>
    </row>
    <row r="60" spans="1:7" x14ac:dyDescent="0.25">
      <c r="A60" s="74">
        <v>1.1000000000000001</v>
      </c>
      <c r="B60" s="24"/>
      <c r="C60" s="24" t="s">
        <v>75</v>
      </c>
      <c r="D60" s="18">
        <v>10</v>
      </c>
      <c r="E60" s="25" t="s">
        <v>47</v>
      </c>
      <c r="F60" s="18">
        <v>2200</v>
      </c>
      <c r="G60" s="39">
        <f t="shared" si="1"/>
        <v>22000</v>
      </c>
    </row>
    <row r="61" spans="1:7" x14ac:dyDescent="0.25">
      <c r="A61" s="74">
        <v>1.2</v>
      </c>
      <c r="B61" s="26"/>
      <c r="C61" s="26" t="s">
        <v>76</v>
      </c>
      <c r="D61" s="22">
        <v>4</v>
      </c>
      <c r="E61" s="27" t="s">
        <v>47</v>
      </c>
      <c r="F61" s="22">
        <v>2400</v>
      </c>
      <c r="G61" s="39">
        <f t="shared" si="1"/>
        <v>9600</v>
      </c>
    </row>
    <row r="62" spans="1:7" x14ac:dyDescent="0.25">
      <c r="A62" s="105" t="s">
        <v>61</v>
      </c>
      <c r="B62" s="13" t="s">
        <v>78</v>
      </c>
      <c r="C62" s="14"/>
      <c r="D62" s="14"/>
      <c r="E62" s="84"/>
      <c r="F62" s="14"/>
      <c r="G62" s="39"/>
    </row>
    <row r="63" spans="1:7" ht="75" x14ac:dyDescent="0.25">
      <c r="A63" s="74"/>
      <c r="B63" s="99" t="s">
        <v>79</v>
      </c>
      <c r="C63" s="17"/>
      <c r="D63" s="17"/>
      <c r="E63" s="84"/>
      <c r="F63" s="17"/>
      <c r="G63" s="39"/>
    </row>
    <row r="64" spans="1:7" s="95" customFormat="1" ht="30" x14ac:dyDescent="0.25">
      <c r="A64" s="95">
        <v>1.1000000000000001</v>
      </c>
      <c r="B64" s="106"/>
      <c r="C64" s="106" t="s">
        <v>80</v>
      </c>
      <c r="D64" s="107">
        <v>10</v>
      </c>
      <c r="E64" s="108" t="s">
        <v>47</v>
      </c>
      <c r="F64" s="107">
        <v>1600</v>
      </c>
      <c r="G64" s="93">
        <f t="shared" si="1"/>
        <v>16000</v>
      </c>
    </row>
    <row r="65" spans="1:7" ht="30" x14ac:dyDescent="0.25">
      <c r="A65" s="74">
        <v>1.2</v>
      </c>
      <c r="B65" s="26"/>
      <c r="C65" s="106" t="s">
        <v>81</v>
      </c>
      <c r="D65" s="22">
        <v>6</v>
      </c>
      <c r="E65" s="27" t="s">
        <v>47</v>
      </c>
      <c r="F65" s="22">
        <v>1800</v>
      </c>
      <c r="G65" s="39">
        <f t="shared" si="1"/>
        <v>10800</v>
      </c>
    </row>
    <row r="66" spans="1:7" x14ac:dyDescent="0.25">
      <c r="A66" s="74">
        <v>1.3</v>
      </c>
      <c r="B66" s="11"/>
      <c r="C66" s="11" t="s">
        <v>82</v>
      </c>
      <c r="D66" s="22">
        <v>8</v>
      </c>
      <c r="E66" s="10" t="s">
        <v>47</v>
      </c>
      <c r="F66" s="23">
        <v>650</v>
      </c>
      <c r="G66" s="39">
        <f t="shared" ref="G66:G77" si="2">D66*F66</f>
        <v>5200</v>
      </c>
    </row>
    <row r="67" spans="1:7" x14ac:dyDescent="0.25">
      <c r="A67" s="74">
        <v>1.4</v>
      </c>
      <c r="B67" s="11"/>
      <c r="C67" s="11" t="s">
        <v>83</v>
      </c>
      <c r="D67" s="23">
        <v>4</v>
      </c>
      <c r="E67" s="10" t="s">
        <v>47</v>
      </c>
      <c r="F67" s="23">
        <v>900</v>
      </c>
      <c r="G67" s="39">
        <f t="shared" si="2"/>
        <v>3600</v>
      </c>
    </row>
    <row r="68" spans="1:7" x14ac:dyDescent="0.25">
      <c r="A68" s="74">
        <v>1.5</v>
      </c>
      <c r="B68" s="28"/>
      <c r="C68" s="28" t="s">
        <v>84</v>
      </c>
      <c r="D68" s="23">
        <v>1</v>
      </c>
      <c r="E68" s="12" t="s">
        <v>47</v>
      </c>
      <c r="F68" s="21">
        <v>1500</v>
      </c>
      <c r="G68" s="39">
        <f t="shared" si="2"/>
        <v>1500</v>
      </c>
    </row>
    <row r="69" spans="1:7" x14ac:dyDescent="0.25">
      <c r="A69" s="104" t="s">
        <v>69</v>
      </c>
      <c r="B69" s="7" t="s">
        <v>87</v>
      </c>
      <c r="C69" s="8"/>
      <c r="D69" s="8"/>
      <c r="E69" s="84"/>
      <c r="F69" s="8"/>
      <c r="G69" s="39"/>
    </row>
    <row r="70" spans="1:7" ht="30" x14ac:dyDescent="0.25">
      <c r="A70" s="74">
        <v>1.1000000000000001</v>
      </c>
      <c r="B70" s="29"/>
      <c r="C70" s="109" t="s">
        <v>105</v>
      </c>
      <c r="D70" s="19">
        <v>1</v>
      </c>
      <c r="E70" s="9" t="s">
        <v>86</v>
      </c>
      <c r="F70" s="19">
        <v>12000</v>
      </c>
      <c r="G70" s="39">
        <f t="shared" si="2"/>
        <v>12000</v>
      </c>
    </row>
    <row r="71" spans="1:7" x14ac:dyDescent="0.25">
      <c r="A71" s="74">
        <v>1.2</v>
      </c>
      <c r="B71" s="11"/>
      <c r="C71" s="11" t="s">
        <v>88</v>
      </c>
      <c r="D71" s="23">
        <v>30</v>
      </c>
      <c r="E71" s="10" t="s">
        <v>66</v>
      </c>
      <c r="F71" s="23">
        <v>350</v>
      </c>
      <c r="G71" s="39">
        <f t="shared" si="2"/>
        <v>10500</v>
      </c>
    </row>
    <row r="72" spans="1:7" x14ac:dyDescent="0.25">
      <c r="A72" s="74">
        <v>1.3</v>
      </c>
      <c r="B72" s="28"/>
      <c r="C72" s="28" t="s">
        <v>89</v>
      </c>
      <c r="D72" s="21">
        <v>15</v>
      </c>
      <c r="E72" s="12" t="s">
        <v>66</v>
      </c>
      <c r="F72" s="21">
        <v>1800</v>
      </c>
      <c r="G72" s="39">
        <f t="shared" si="2"/>
        <v>27000</v>
      </c>
    </row>
    <row r="73" spans="1:7" x14ac:dyDescent="0.25">
      <c r="A73" s="104" t="s">
        <v>77</v>
      </c>
      <c r="B73" s="16"/>
      <c r="C73" s="11"/>
      <c r="D73" s="27"/>
      <c r="E73" s="10"/>
      <c r="F73" s="10"/>
      <c r="G73" s="39"/>
    </row>
    <row r="74" spans="1:7" x14ac:dyDescent="0.25">
      <c r="A74" s="86"/>
      <c r="B74" s="30"/>
      <c r="C74" s="100"/>
      <c r="D74" s="22"/>
      <c r="E74" s="10"/>
      <c r="F74" s="23"/>
      <c r="G74" s="39"/>
    </row>
    <row r="75" spans="1:7" x14ac:dyDescent="0.25">
      <c r="A75" s="104" t="s">
        <v>85</v>
      </c>
      <c r="B75" s="16" t="s">
        <v>106</v>
      </c>
      <c r="C75" s="100"/>
      <c r="D75" s="22"/>
      <c r="E75" s="85"/>
      <c r="F75" s="23"/>
      <c r="G75" s="39"/>
    </row>
    <row r="76" spans="1:7" x14ac:dyDescent="0.25">
      <c r="A76" s="110">
        <v>1.1000000000000001</v>
      </c>
      <c r="B76" s="30"/>
      <c r="C76" s="100" t="s">
        <v>125</v>
      </c>
      <c r="D76" s="22">
        <v>50</v>
      </c>
      <c r="E76" s="85" t="s">
        <v>12</v>
      </c>
      <c r="F76" s="23">
        <v>3100</v>
      </c>
      <c r="G76" s="39">
        <f t="shared" si="2"/>
        <v>155000</v>
      </c>
    </row>
    <row r="77" spans="1:7" x14ac:dyDescent="0.25">
      <c r="A77" s="110">
        <v>1.2</v>
      </c>
      <c r="B77" s="30"/>
      <c r="C77" s="100" t="s">
        <v>138</v>
      </c>
      <c r="D77" s="22">
        <v>1</v>
      </c>
      <c r="E77" s="85" t="s">
        <v>14</v>
      </c>
      <c r="F77" s="23">
        <v>18500</v>
      </c>
      <c r="G77" s="39">
        <f t="shared" si="2"/>
        <v>18500</v>
      </c>
    </row>
    <row r="78" spans="1:7" ht="18" x14ac:dyDescent="0.25">
      <c r="A78" s="116"/>
      <c r="B78" s="116" t="s">
        <v>90</v>
      </c>
      <c r="C78" s="116"/>
      <c r="D78" s="116"/>
      <c r="E78" s="116"/>
      <c r="F78" s="116"/>
      <c r="G78" s="123">
        <f>SUM(G5:G77)</f>
        <v>878860</v>
      </c>
    </row>
    <row r="79" spans="1:7" x14ac:dyDescent="0.25">
      <c r="A79" s="116"/>
      <c r="B79" s="116" t="s">
        <v>107</v>
      </c>
      <c r="C79" s="116"/>
      <c r="D79" s="116"/>
      <c r="E79" s="116"/>
      <c r="F79" s="116"/>
      <c r="G79" s="117">
        <f>G78*18%</f>
        <v>158194.79999999999</v>
      </c>
    </row>
    <row r="80" spans="1:7" ht="18.75" x14ac:dyDescent="0.3">
      <c r="A80" s="116"/>
      <c r="B80" s="116" t="s">
        <v>108</v>
      </c>
      <c r="C80" s="116"/>
      <c r="D80" s="116"/>
      <c r="E80" s="116"/>
      <c r="F80" s="116"/>
      <c r="G80" s="118">
        <f>SUM(G78:G79)</f>
        <v>1037054.8</v>
      </c>
    </row>
    <row r="81" spans="3:3" x14ac:dyDescent="0.25">
      <c r="C81" s="112" t="s">
        <v>109</v>
      </c>
    </row>
    <row r="82" spans="3:3" x14ac:dyDescent="0.25">
      <c r="C82" s="113"/>
    </row>
    <row r="83" spans="3:3" x14ac:dyDescent="0.25">
      <c r="C83" s="114" t="s">
        <v>117</v>
      </c>
    </row>
    <row r="84" spans="3:3" x14ac:dyDescent="0.25">
      <c r="C84" s="114" t="s">
        <v>118</v>
      </c>
    </row>
    <row r="85" spans="3:3" x14ac:dyDescent="0.25">
      <c r="C85" s="114" t="s">
        <v>119</v>
      </c>
    </row>
    <row r="86" spans="3:3" x14ac:dyDescent="0.25">
      <c r="C86" s="114" t="s">
        <v>121</v>
      </c>
    </row>
    <row r="87" spans="3:3" x14ac:dyDescent="0.25">
      <c r="C87" s="115" t="s">
        <v>120</v>
      </c>
    </row>
    <row r="88" spans="3:3" x14ac:dyDescent="0.25">
      <c r="C88" s="115" t="s">
        <v>110</v>
      </c>
    </row>
    <row r="89" spans="3:3" x14ac:dyDescent="0.25">
      <c r="C89" s="115" t="s">
        <v>111</v>
      </c>
    </row>
    <row r="90" spans="3:3" x14ac:dyDescent="0.25">
      <c r="C90" s="115" t="s">
        <v>112</v>
      </c>
    </row>
    <row r="91" spans="3:3" x14ac:dyDescent="0.25">
      <c r="C91" s="115" t="s">
        <v>113</v>
      </c>
    </row>
    <row r="92" spans="3:3" x14ac:dyDescent="0.25">
      <c r="C92" s="115" t="s">
        <v>114</v>
      </c>
    </row>
    <row r="93" spans="3:3" x14ac:dyDescent="0.25">
      <c r="C93" s="6" t="s">
        <v>115</v>
      </c>
    </row>
    <row r="94" spans="3:3" x14ac:dyDescent="0.25">
      <c r="C94" s="6" t="s">
        <v>116</v>
      </c>
    </row>
    <row r="95" spans="3:3" x14ac:dyDescent="0.25">
      <c r="C95" s="6"/>
    </row>
    <row r="96" spans="3:3" x14ac:dyDescent="0.25">
      <c r="C96" s="6"/>
    </row>
    <row r="97" spans="1:7" x14ac:dyDescent="0.25">
      <c r="C97" s="6" t="s">
        <v>124</v>
      </c>
    </row>
    <row r="98" spans="1:7" x14ac:dyDescent="0.25">
      <c r="A98" s="119"/>
      <c r="B98" s="119"/>
      <c r="C98" s="119"/>
      <c r="D98" s="119"/>
      <c r="E98" s="119"/>
      <c r="F98" s="119"/>
      <c r="G98" s="119"/>
    </row>
  </sheetData>
  <mergeCells count="11">
    <mergeCell ref="G45:G46"/>
    <mergeCell ref="G50:G51"/>
    <mergeCell ref="A1:G1"/>
    <mergeCell ref="A2:E2"/>
    <mergeCell ref="A3:A4"/>
    <mergeCell ref="B3:B4"/>
    <mergeCell ref="C3:C4"/>
    <mergeCell ref="D3:D4"/>
    <mergeCell ref="E3:E4"/>
    <mergeCell ref="F3:F4"/>
    <mergeCell ref="G3:G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6" ma:contentTypeDescription="Create a new document." ma:contentTypeScope="" ma:versionID="df9a3ecd0e140ce0f988d55919bc29c7">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d6e7fd8bea42beb221c55dfe991eb0df"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051242-6289-4AC2-9C41-7CD98E279C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0BFDC-BE8A-4609-B634-2F4CBEB2ED94}">
  <ds:schemaRefs>
    <ds:schemaRef ds:uri="http://schemas.microsoft.com/office/2006/documentManagement/types"/>
    <ds:schemaRef ds:uri="http://www.w3.org/XML/1998/namespace"/>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93f5a7a4-2ad1-46b6-8cf3-ba87f7d66d3e"/>
    <ds:schemaRef ds:uri="1edca550-45ec-413d-b410-eb5899b7564f"/>
    <ds:schemaRef ds:uri="http://purl.org/dc/terms/"/>
  </ds:schemaRefs>
</ds:datastoreItem>
</file>

<file path=customXml/itemProps3.xml><?xml version="1.0" encoding="utf-8"?>
<ds:datastoreItem xmlns:ds="http://schemas.openxmlformats.org/officeDocument/2006/customXml" ds:itemID="{04994677-9F4F-49E6-BDD8-2D69A19280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CIVIL&amp;ELE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2024-06-12T04:54:09Z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