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hushbu Verma\OneDrive - Travel food Services\AIRPORTS\MUMBAI\MIAL\Mumbai T1&amp;T2_LODs\REFURBISH OUTLETS\ULTRA BAR_MUM T1C\"/>
    </mc:Choice>
  </mc:AlternateContent>
  <bookViews>
    <workbookView xWindow="0" yWindow="0" windowWidth="7860" windowHeight="6945" activeTab="1"/>
  </bookViews>
  <sheets>
    <sheet name="Sheet1" sheetId="5" r:id="rId1"/>
    <sheet name="BOQ_ULTRA BAR T1C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4" l="1"/>
  <c r="G50" i="5"/>
  <c r="H20" i="4" l="1"/>
  <c r="H14" i="4"/>
  <c r="G28" i="5"/>
  <c r="F28" i="5"/>
  <c r="F49" i="5"/>
  <c r="F42" i="5"/>
  <c r="F50" i="5" s="1"/>
  <c r="F43" i="5"/>
  <c r="F44" i="5"/>
  <c r="F45" i="5"/>
  <c r="F46" i="5"/>
  <c r="F47" i="5"/>
  <c r="F48" i="5"/>
  <c r="F41" i="5"/>
  <c r="H10" i="4"/>
  <c r="H8" i="4"/>
  <c r="H6" i="4"/>
  <c r="F11" i="5" l="1"/>
  <c r="F20" i="5" l="1"/>
  <c r="F17" i="5"/>
  <c r="F16" i="5"/>
  <c r="F13" i="5"/>
  <c r="F12" i="5"/>
  <c r="F10" i="5"/>
  <c r="F9" i="5"/>
  <c r="F8" i="5"/>
  <c r="F7" i="5"/>
  <c r="F6" i="5"/>
  <c r="F5" i="5"/>
  <c r="F4" i="5"/>
  <c r="F18" i="5" l="1"/>
  <c r="G18" i="5" s="1"/>
  <c r="F14" i="5"/>
  <c r="G14" i="5" s="1"/>
</calcChain>
</file>

<file path=xl/sharedStrings.xml><?xml version="1.0" encoding="utf-8"?>
<sst xmlns="http://schemas.openxmlformats.org/spreadsheetml/2006/main" count="96" uniqueCount="82">
  <si>
    <t>-</t>
  </si>
  <si>
    <t>SR.NO.</t>
  </si>
  <si>
    <t>ITEM</t>
  </si>
  <si>
    <t>DESCRIPTION</t>
  </si>
  <si>
    <t>DIMENSION</t>
  </si>
  <si>
    <t>UNIT</t>
  </si>
  <si>
    <t>QTY.</t>
  </si>
  <si>
    <t>IMAGE REF</t>
  </si>
  <si>
    <t>REMARKS</t>
  </si>
  <si>
    <t>Rate</t>
  </si>
  <si>
    <t>Amount</t>
  </si>
  <si>
    <t>SQMT</t>
  </si>
  <si>
    <t xml:space="preserve">LOCATION </t>
  </si>
  <si>
    <t>NOS</t>
  </si>
  <si>
    <t>FOH</t>
  </si>
  <si>
    <t xml:space="preserve">FOH </t>
  </si>
  <si>
    <t>length</t>
  </si>
  <si>
    <t>breadth</t>
  </si>
  <si>
    <t>location</t>
  </si>
  <si>
    <t>outlet</t>
  </si>
  <si>
    <t>as per actual nos on site</t>
  </si>
  <si>
    <t xml:space="preserve">BOQ of Interior Items for ULTRA BAR, Mumbai T1 C SHA </t>
  </si>
  <si>
    <t>ELEV 2 &amp; ELEV 4</t>
  </si>
  <si>
    <t xml:space="preserve">total </t>
  </si>
  <si>
    <t>quantity</t>
  </si>
  <si>
    <t>ELEV 3 &amp; ELEV 1</t>
  </si>
  <si>
    <t>ELEV 8 &amp; ELEV 6</t>
  </si>
  <si>
    <t>ELEV 5 &amp; ELEV 7</t>
  </si>
  <si>
    <t xml:space="preserve">VENEER POLISH similar to existing american walnut </t>
  </si>
  <si>
    <t>top counter</t>
  </si>
  <si>
    <t>ceiling</t>
  </si>
  <si>
    <t>cleaning of glass surfaces</t>
  </si>
  <si>
    <t xml:space="preserve">replace back painted toughened glass </t>
  </si>
  <si>
    <t>sink</t>
  </si>
  <si>
    <t>375 x 375</t>
  </si>
  <si>
    <t>inside bar</t>
  </si>
  <si>
    <t xml:space="preserve">outside bar in seating </t>
  </si>
  <si>
    <t>change the leatherite of loose furniture</t>
  </si>
  <si>
    <t>bar stool</t>
  </si>
  <si>
    <t>dining stools</t>
  </si>
  <si>
    <t>conceal light of 9 watts warm white in black colour with adjustable degree</t>
  </si>
  <si>
    <t>Electrical switches</t>
  </si>
  <si>
    <t>Camera cable to be replaced</t>
  </si>
  <si>
    <t>vinyl flooring 5mm</t>
  </si>
  <si>
    <t>shutter</t>
  </si>
  <si>
    <t xml:space="preserve">co2 cylinder </t>
  </si>
  <si>
    <t>MBD</t>
  </si>
  <si>
    <t>sofa seating</t>
  </si>
  <si>
    <t>cleaning of all glass surfaces</t>
  </si>
  <si>
    <t xml:space="preserve">Cleaning of all glass surfaces  </t>
  </si>
  <si>
    <t xml:space="preserve">removing and replacing of existing back painted glass toughted glass with new one  </t>
  </si>
  <si>
    <t xml:space="preserve">Removing of existing back painted toughtened glass and proving and fixing of new back painted toughtened glass matching to the existing one.     </t>
  </si>
  <si>
    <t>as per actual dimension on site</t>
  </si>
  <si>
    <t>buffing of existing ss skirting</t>
  </si>
  <si>
    <t>elev 1</t>
  </si>
  <si>
    <t>elev 3</t>
  </si>
  <si>
    <t>elev 5</t>
  </si>
  <si>
    <t>elev 7</t>
  </si>
  <si>
    <t>elev 6</t>
  </si>
  <si>
    <t>elev 8</t>
  </si>
  <si>
    <t>elev 2 &amp; 4</t>
  </si>
  <si>
    <t>Providing and fixing of SS Sink</t>
  </si>
  <si>
    <t xml:space="preserve">Removal of existing SS sink and hand over to the EIC.
Providing and fixing of SS sink size to be similar to existing one    </t>
  </si>
  <si>
    <t>front and  back counters</t>
  </si>
  <si>
    <t>Nos</t>
  </si>
  <si>
    <t>Vinyl flooring of 5mm</t>
  </si>
  <si>
    <t xml:space="preserve">Removing of existing flooring.
Providing and fixing of 5mm thk vinyl flooring  shade matching with existing flooring .    </t>
  </si>
  <si>
    <t>SQFT</t>
  </si>
  <si>
    <t>Changing leatherette of existing loose furniture</t>
  </si>
  <si>
    <t>dining stool</t>
  </si>
  <si>
    <r>
      <t xml:space="preserve">1. Removing of existing light fittings &amp; handingover to EIC. NOTE : </t>
    </r>
    <r>
      <rPr>
        <b/>
        <u/>
        <sz val="9"/>
        <rFont val="Calibri"/>
        <family val="2"/>
        <scheme val="minor"/>
      </rPr>
      <t xml:space="preserve">Vendor to check feasibility on site and revert incase if there is any descrpcency </t>
    </r>
    <r>
      <rPr>
        <sz val="9"/>
        <rFont val="Calibri"/>
        <family val="2"/>
        <scheme val="minor"/>
      </rPr>
      <t xml:space="preserve">
2. Providing &amp; fixing of new approved light fittings on same location as per instruction from EIC. Includes all neceassry electrical wirings &amp; electrical hardware items.</t>
    </r>
  </si>
  <si>
    <t xml:space="preserve">camera cable to be replaced with new cable </t>
  </si>
  <si>
    <t>RMT</t>
  </si>
  <si>
    <t>buffing of SS skirting</t>
  </si>
  <si>
    <t>Buffing of existing SS skirting of 50mm, 150mm and 230 mm Ht. in entier outlet with neceassry cleaning agent.</t>
  </si>
  <si>
    <t>DATE: 04-06-24</t>
  </si>
  <si>
    <t xml:space="preserve">Cleaning of entire veneer to be polished similar to existing american walnut veneer finish .
Hinges of the shutters to be repaired </t>
  </si>
  <si>
    <t xml:space="preserve">changing existing leatherette and finishing as per approved shade </t>
  </si>
  <si>
    <t xml:space="preserve">Veneer Polish similar to existing american walnut and repairing of shutter hinges. </t>
  </si>
  <si>
    <t xml:space="preserve">Electrical switch socket and  board  </t>
  </si>
  <si>
    <r>
      <t>Removal of existing electrical switches and handing over to EIC.
Providing and fixing of new electrical switche socket and board of</t>
    </r>
    <r>
      <rPr>
        <b/>
        <sz val="9"/>
        <rFont val="Calibri"/>
        <family val="2"/>
        <scheme val="minor"/>
      </rPr>
      <t xml:space="preserve"> Legrand</t>
    </r>
    <r>
      <rPr>
        <sz val="9"/>
        <rFont val="Calibri"/>
        <family val="2"/>
        <scheme val="minor"/>
      </rPr>
      <t xml:space="preserve"> make.  </t>
    </r>
  </si>
  <si>
    <t xml:space="preserve">Removing of existing camera cable handing over to EIC. Providing and fixing of new camera cable of polycap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</si>
</sst>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.00_);_(* \(#,##0.00\);_(* \-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B0F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4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166" fontId="3" fillId="0" borderId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/>
    <xf numFmtId="0" fontId="12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vertical="center"/>
    </xf>
    <xf numFmtId="0" fontId="13" fillId="5" borderId="5" xfId="1" applyFont="1" applyFill="1" applyBorder="1" applyAlignment="1">
      <alignment horizontal="center" vertical="center"/>
    </xf>
    <xf numFmtId="166" fontId="13" fillId="5" borderId="5" xfId="4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0" xfId="0" applyFont="1"/>
    <xf numFmtId="0" fontId="0" fillId="0" borderId="6" xfId="0" applyBorder="1"/>
    <xf numFmtId="0" fontId="2" fillId="0" borderId="6" xfId="0" applyFont="1" applyBorder="1"/>
    <xf numFmtId="0" fontId="10" fillId="4" borderId="2" xfId="1" applyFont="1" applyFill="1" applyBorder="1" applyAlignment="1">
      <alignment vertical="center" wrapText="1"/>
    </xf>
    <xf numFmtId="0" fontId="10" fillId="4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/>
    </xf>
    <xf numFmtId="2" fontId="4" fillId="0" borderId="5" xfId="2" applyNumberFormat="1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left" vertical="center"/>
    </xf>
    <xf numFmtId="0" fontId="13" fillId="5" borderId="5" xfId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left" vertical="center" wrapText="1"/>
    </xf>
    <xf numFmtId="2" fontId="4" fillId="2" borderId="6" xfId="1" applyNumberFormat="1" applyFont="1" applyFill="1" applyBorder="1" applyAlignment="1">
      <alignment horizontal="center" vertical="center"/>
    </xf>
    <xf numFmtId="2" fontId="4" fillId="0" borderId="6" xfId="2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6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vertical="center" wrapText="1"/>
    </xf>
    <xf numFmtId="2" fontId="5" fillId="0" borderId="6" xfId="1" applyNumberFormat="1" applyFont="1" applyFill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right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0" fillId="0" borderId="6" xfId="0" applyFill="1" applyBorder="1"/>
    <xf numFmtId="2" fontId="4" fillId="0" borderId="6" xfId="1" applyNumberFormat="1" applyFont="1" applyFill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2" fontId="5" fillId="2" borderId="6" xfId="1" applyNumberFormat="1" applyFont="1" applyFill="1" applyBorder="1" applyAlignment="1">
      <alignment vertical="center" wrapText="1"/>
    </xf>
    <xf numFmtId="0" fontId="5" fillId="2" borderId="6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horizontal="left" vertical="center"/>
    </xf>
    <xf numFmtId="0" fontId="5" fillId="3" borderId="11" xfId="1" applyFont="1" applyFill="1" applyBorder="1" applyAlignment="1">
      <alignment vertical="center"/>
    </xf>
    <xf numFmtId="0" fontId="5" fillId="3" borderId="11" xfId="1" applyFont="1" applyFill="1" applyBorder="1" applyAlignment="1">
      <alignment horizontal="center" vertical="center"/>
    </xf>
    <xf numFmtId="0" fontId="11" fillId="3" borderId="11" xfId="1" applyFont="1" applyFill="1" applyBorder="1" applyAlignment="1">
      <alignment horizontal="center" vertical="center"/>
    </xf>
    <xf numFmtId="165" fontId="4" fillId="0" borderId="6" xfId="2" applyNumberFormat="1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164" fontId="7" fillId="2" borderId="6" xfId="2" applyFont="1" applyFill="1" applyBorder="1" applyAlignment="1">
      <alignment horizontal="center"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6" fillId="0" borderId="6" xfId="2" applyNumberFormat="1" applyFont="1" applyFill="1" applyBorder="1" applyAlignment="1">
      <alignment vertical="center" wrapText="1"/>
    </xf>
    <xf numFmtId="0" fontId="4" fillId="2" borderId="6" xfId="1" applyFont="1" applyFill="1" applyBorder="1" applyAlignment="1">
      <alignment vertical="center"/>
    </xf>
    <xf numFmtId="0" fontId="9" fillId="2" borderId="6" xfId="1" applyFont="1" applyFill="1" applyBorder="1" applyAlignment="1">
      <alignment horizontal="left" vertical="center" wrapText="1"/>
    </xf>
    <xf numFmtId="165" fontId="6" fillId="0" borderId="6" xfId="2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left" vertical="center"/>
    </xf>
    <xf numFmtId="165" fontId="5" fillId="0" borderId="6" xfId="2" applyNumberFormat="1" applyFont="1" applyFill="1" applyBorder="1" applyAlignment="1">
      <alignment vertical="center" wrapText="1"/>
    </xf>
    <xf numFmtId="165" fontId="4" fillId="0" borderId="6" xfId="2" applyNumberFormat="1" applyFont="1" applyFill="1" applyBorder="1" applyAlignment="1">
      <alignment horizontal="left" vertical="center" wrapText="1"/>
    </xf>
    <xf numFmtId="165" fontId="5" fillId="0" borderId="6" xfId="2" applyNumberFormat="1" applyFont="1" applyFill="1" applyBorder="1" applyAlignment="1">
      <alignment horizontal="left" vertical="center" wrapText="1"/>
    </xf>
    <xf numFmtId="4" fontId="4" fillId="0" borderId="6" xfId="2" applyNumberFormat="1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right" vertical="center" wrapText="1"/>
    </xf>
    <xf numFmtId="0" fontId="4" fillId="2" borderId="10" xfId="1" applyFont="1" applyFill="1" applyBorder="1" applyAlignment="1">
      <alignment horizontal="right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10" fillId="4" borderId="7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165" fontId="6" fillId="0" borderId="6" xfId="2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2" fillId="0" borderId="6" xfId="0" applyFont="1" applyFill="1" applyBorder="1"/>
    <xf numFmtId="0" fontId="4" fillId="0" borderId="6" xfId="1" applyFont="1" applyFill="1" applyBorder="1" applyAlignment="1">
      <alignment horizontal="center" vertical="center"/>
    </xf>
    <xf numFmtId="0" fontId="2" fillId="0" borderId="0" xfId="0" applyFont="1" applyFill="1"/>
  </cellXfs>
  <cellStyles count="7">
    <cellStyle name="Comma 10" xfId="4"/>
    <cellStyle name="Comma 2 3" xfId="2"/>
    <cellStyle name="Normal" xfId="0" builtinId="0"/>
    <cellStyle name="Normal 10" xfId="1"/>
    <cellStyle name="Normal 2 3" xfId="6"/>
    <cellStyle name="Normal 5 2 2" xfId="3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15</xdr:row>
      <xdr:rowOff>0</xdr:rowOff>
    </xdr:from>
    <xdr:ext cx="1210056" cy="4330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47" name="Picture 4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7274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1" name="AutoShape 2" descr="Related image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8" name="AutoShape 2" descr="Related image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9" name="AutoShape 2" descr="Related image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0" name="AutoShape 2" descr="Related image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62" name="Picture 6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63" name="Picture 6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65" name="Picture 6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9" name="AutoShape 2" descr="Related image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0" name="AutoShape 2" descr="Related image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1" name="AutoShape 2" descr="Related image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4" name="AutoShape 2" descr="Related image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75" name="Picture 7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76" name="Picture 7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77" name="Picture 7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9" name="AutoShape 2" descr="Related image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80" name="AutoShape 2" descr="Related image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81" name="AutoShape 2" descr="Related image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85" name="Picture 8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87" name="Picture 8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88" name="Picture 8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89" name="AutoShape 2" descr="Related image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0" name="AutoShape 2" descr="Related image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1" name="AutoShape 2" descr="Related image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2" name="AutoShape 2" descr="Related image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3" name="AutoShape 2" descr="Related image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4" name="AutoShape 2" descr="Related image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95" name="Picture 9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6" name="AutoShape 2" descr="Related image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7" name="AutoShape 2" descr="Related image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8" name="AutoShape 2" descr="Related image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9" name="AutoShape 2" descr="Related image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0" name="AutoShape 2" descr="Related image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1" name="AutoShape 2" descr="Related image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03" name="Picture 10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05" name="Picture 10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06" name="Picture 10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07" name="Picture 10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08" name="Picture 10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9" name="AutoShape 2" descr="Related image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0" name="AutoShape 2" descr="Related image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1" name="AutoShape 2" descr="Related image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2" name="AutoShape 2" descr="Related image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14" name="Picture 11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5" name="AutoShape 2" descr="Related image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6" name="AutoShape 2" descr="Related image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7" name="AutoShape 2" descr="Related image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18" name="Picture 11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9" name="AutoShape 2" descr="Related image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0" name="AutoShape 2" descr="Related image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1" name="AutoShape 2" descr="Related image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2" name="AutoShape 2" descr="Related image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3" name="AutoShape 2" descr="Related image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4" name="AutoShape 2" descr="Related image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25" name="Picture 12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6" name="AutoShape 2" descr="Related image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7" name="AutoShape 2" descr="Related image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8" name="AutoShape 2" descr="Related image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9" name="AutoShape 2" descr="Related image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0" name="AutoShape 2" descr="Related image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1" name="AutoShape 2" descr="Related image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32" name="Picture 13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3" name="AutoShape 2" descr="Related image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4" name="AutoShape 2" descr="Related image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5" name="AutoShape 2" descr="Related image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6" name="AutoShape 2" descr="Related image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7" name="AutoShape 2" descr="Related image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8" name="AutoShape 2" descr="Related image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40" name="Picture 13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42" name="Picture 14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16</xdr:row>
      <xdr:rowOff>0</xdr:rowOff>
    </xdr:from>
    <xdr:ext cx="1210056" cy="4330"/>
    <xdr:pic>
      <xdr:nvPicPr>
        <xdr:cNvPr id="143" name="Picture 14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351059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638175</xdr:colOff>
      <xdr:row>16</xdr:row>
      <xdr:rowOff>0</xdr:rowOff>
    </xdr:from>
    <xdr:ext cx="1210056" cy="4330"/>
    <xdr:pic>
      <xdr:nvPicPr>
        <xdr:cNvPr id="144" name="Picture 14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351059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638175</xdr:colOff>
      <xdr:row>16</xdr:row>
      <xdr:rowOff>0</xdr:rowOff>
    </xdr:from>
    <xdr:ext cx="1210056" cy="4330"/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351059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638175</xdr:colOff>
      <xdr:row>16</xdr:row>
      <xdr:rowOff>0</xdr:rowOff>
    </xdr:from>
    <xdr:ext cx="1210056" cy="4330"/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351059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638175</xdr:colOff>
      <xdr:row>16</xdr:row>
      <xdr:rowOff>0</xdr:rowOff>
    </xdr:from>
    <xdr:ext cx="1210056" cy="4330"/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351059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638175</xdr:colOff>
      <xdr:row>16</xdr:row>
      <xdr:rowOff>0</xdr:rowOff>
    </xdr:from>
    <xdr:ext cx="1210056" cy="4330"/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351059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638175</xdr:colOff>
      <xdr:row>16</xdr:row>
      <xdr:rowOff>0</xdr:rowOff>
    </xdr:from>
    <xdr:ext cx="1210056" cy="4330"/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351059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638175</xdr:colOff>
      <xdr:row>16</xdr:row>
      <xdr:rowOff>0</xdr:rowOff>
    </xdr:from>
    <xdr:ext cx="1210056" cy="4330"/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351059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638175</xdr:colOff>
      <xdr:row>16</xdr:row>
      <xdr:rowOff>0</xdr:rowOff>
    </xdr:from>
    <xdr:ext cx="1210056" cy="4330"/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351059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638175</xdr:colOff>
      <xdr:row>16</xdr:row>
      <xdr:rowOff>0</xdr:rowOff>
    </xdr:from>
    <xdr:ext cx="1210056" cy="4330"/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351059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638175</xdr:colOff>
      <xdr:row>17</xdr:row>
      <xdr:rowOff>0</xdr:rowOff>
    </xdr:from>
    <xdr:ext cx="1210056" cy="4330"/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888941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638175</xdr:colOff>
      <xdr:row>17</xdr:row>
      <xdr:rowOff>0</xdr:rowOff>
    </xdr:from>
    <xdr:ext cx="1210056" cy="4330"/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888941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638175</xdr:colOff>
      <xdr:row>17</xdr:row>
      <xdr:rowOff>0</xdr:rowOff>
    </xdr:from>
    <xdr:ext cx="1210056" cy="4330"/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888941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638175</xdr:colOff>
      <xdr:row>17</xdr:row>
      <xdr:rowOff>0</xdr:rowOff>
    </xdr:from>
    <xdr:ext cx="1210056" cy="4330"/>
    <xdr:pic>
      <xdr:nvPicPr>
        <xdr:cNvPr id="156" name="Picture 15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888941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638175</xdr:colOff>
      <xdr:row>17</xdr:row>
      <xdr:rowOff>0</xdr:rowOff>
    </xdr:from>
    <xdr:ext cx="1210056" cy="4330"/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888941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638175</xdr:colOff>
      <xdr:row>17</xdr:row>
      <xdr:rowOff>0</xdr:rowOff>
    </xdr:from>
    <xdr:ext cx="1210056" cy="4330"/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888941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638175</xdr:colOff>
      <xdr:row>17</xdr:row>
      <xdr:rowOff>0</xdr:rowOff>
    </xdr:from>
    <xdr:ext cx="1210056" cy="4330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888941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638175</xdr:colOff>
      <xdr:row>17</xdr:row>
      <xdr:rowOff>0</xdr:rowOff>
    </xdr:from>
    <xdr:ext cx="1210056" cy="4330"/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888941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638175</xdr:colOff>
      <xdr:row>17</xdr:row>
      <xdr:rowOff>0</xdr:rowOff>
    </xdr:from>
    <xdr:ext cx="1210056" cy="4330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888941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638175</xdr:colOff>
      <xdr:row>17</xdr:row>
      <xdr:rowOff>0</xdr:rowOff>
    </xdr:from>
    <xdr:ext cx="1210056" cy="4330"/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028" y="7888941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4</xdr:col>
      <xdr:colOff>403412</xdr:colOff>
      <xdr:row>19</xdr:row>
      <xdr:rowOff>123264</xdr:rowOff>
    </xdr:from>
    <xdr:to>
      <xdr:col>4</xdr:col>
      <xdr:colOff>1936608</xdr:colOff>
      <xdr:row>19</xdr:row>
      <xdr:rowOff>1192628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A45679CD-7883-46DA-BE7C-B640725ADF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538" r="51279" b="14486"/>
        <a:stretch/>
      </xdr:blipFill>
      <xdr:spPr bwMode="auto">
        <a:xfrm>
          <a:off x="7317441" y="9099176"/>
          <a:ext cx="1533196" cy="1069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pane ySplit="2" topLeftCell="A33" activePane="bottomLeft" state="frozen"/>
      <selection pane="bottomLeft" activeCell="F40" sqref="F40"/>
    </sheetView>
  </sheetViews>
  <sheetFormatPr defaultRowHeight="15" x14ac:dyDescent="0.25"/>
  <cols>
    <col min="1" max="1" width="9.140625" style="34"/>
    <col min="2" max="2" width="22.85546875" customWidth="1"/>
    <col min="3" max="3" width="11.85546875" customWidth="1"/>
    <col min="4" max="4" width="11.42578125" customWidth="1"/>
    <col min="5" max="5" width="11.85546875" customWidth="1"/>
    <col min="6" max="6" width="11.5703125" customWidth="1"/>
  </cols>
  <sheetData>
    <row r="1" spans="1:9" ht="45.75" customHeight="1" x14ac:dyDescent="0.25">
      <c r="A1" s="68" t="s">
        <v>21</v>
      </c>
      <c r="B1" s="69"/>
      <c r="C1" s="69"/>
      <c r="D1" s="69"/>
      <c r="E1" s="69"/>
    </row>
    <row r="2" spans="1:9" x14ac:dyDescent="0.25">
      <c r="A2" s="35"/>
      <c r="B2" s="36"/>
      <c r="C2" s="37" t="s">
        <v>16</v>
      </c>
      <c r="D2" s="37" t="s">
        <v>17</v>
      </c>
      <c r="E2" s="37" t="s">
        <v>24</v>
      </c>
      <c r="F2" s="37" t="s">
        <v>23</v>
      </c>
      <c r="G2" s="37"/>
      <c r="H2" s="37" t="s">
        <v>18</v>
      </c>
      <c r="I2" s="37" t="s">
        <v>19</v>
      </c>
    </row>
    <row r="3" spans="1:9" ht="24" x14ac:dyDescent="0.25">
      <c r="A3" s="38">
        <v>1</v>
      </c>
      <c r="B3" s="36" t="s">
        <v>28</v>
      </c>
      <c r="C3" s="36"/>
      <c r="D3" s="36"/>
      <c r="E3" s="36"/>
      <c r="F3" s="39"/>
      <c r="G3" s="39"/>
      <c r="H3" s="36"/>
      <c r="I3" s="72"/>
    </row>
    <row r="4" spans="1:9" x14ac:dyDescent="0.25">
      <c r="A4" s="35"/>
      <c r="B4" s="43" t="s">
        <v>22</v>
      </c>
      <c r="C4" s="36">
        <v>3.6</v>
      </c>
      <c r="D4" s="36">
        <v>0.75</v>
      </c>
      <c r="E4" s="36">
        <v>4</v>
      </c>
      <c r="F4" s="39">
        <f>(C4*D4*E4)</f>
        <v>10.8</v>
      </c>
      <c r="G4" s="39"/>
      <c r="H4" s="36"/>
      <c r="I4" s="72"/>
    </row>
    <row r="5" spans="1:9" ht="30" customHeight="1" x14ac:dyDescent="0.25">
      <c r="A5" s="35"/>
      <c r="B5" s="43" t="s">
        <v>25</v>
      </c>
      <c r="C5" s="70">
        <v>4</v>
      </c>
      <c r="D5" s="71"/>
      <c r="E5" s="36">
        <v>2</v>
      </c>
      <c r="F5" s="39">
        <f>(C5*E5)</f>
        <v>8</v>
      </c>
      <c r="G5" s="39"/>
      <c r="H5" s="36"/>
      <c r="I5" s="72"/>
    </row>
    <row r="6" spans="1:9" x14ac:dyDescent="0.25">
      <c r="A6" s="35"/>
      <c r="B6" s="43" t="s">
        <v>26</v>
      </c>
      <c r="C6" s="36">
        <v>2.6</v>
      </c>
      <c r="D6" s="36">
        <v>3.6</v>
      </c>
      <c r="E6" s="36">
        <v>2</v>
      </c>
      <c r="F6" s="39">
        <f t="shared" ref="F6:F12" si="0">(C6*D6*E6)</f>
        <v>18.720000000000002</v>
      </c>
      <c r="G6" s="39"/>
      <c r="H6" s="36"/>
      <c r="I6" s="72"/>
    </row>
    <row r="7" spans="1:9" x14ac:dyDescent="0.25">
      <c r="A7" s="35"/>
      <c r="B7" s="43" t="s">
        <v>27</v>
      </c>
      <c r="C7" s="36">
        <v>1</v>
      </c>
      <c r="D7" s="36">
        <v>0.9</v>
      </c>
      <c r="E7" s="36">
        <v>2</v>
      </c>
      <c r="F7" s="39">
        <f t="shared" si="0"/>
        <v>1.8</v>
      </c>
      <c r="G7" s="39"/>
      <c r="H7" s="36" t="s">
        <v>44</v>
      </c>
      <c r="I7" s="41"/>
    </row>
    <row r="8" spans="1:9" x14ac:dyDescent="0.25">
      <c r="A8" s="35"/>
      <c r="B8" s="11"/>
      <c r="C8" s="36">
        <v>1</v>
      </c>
      <c r="D8" s="36">
        <v>0.6</v>
      </c>
      <c r="E8" s="36">
        <v>2</v>
      </c>
      <c r="F8" s="36">
        <f t="shared" si="0"/>
        <v>1.2</v>
      </c>
      <c r="G8" s="39"/>
      <c r="H8" s="36" t="s">
        <v>44</v>
      </c>
      <c r="I8" s="11"/>
    </row>
    <row r="9" spans="1:9" ht="24" x14ac:dyDescent="0.25">
      <c r="A9" s="38"/>
      <c r="B9" s="36"/>
      <c r="C9" s="36">
        <v>0.33</v>
      </c>
      <c r="D9" s="36">
        <v>2</v>
      </c>
      <c r="E9" s="36">
        <v>2</v>
      </c>
      <c r="F9" s="36">
        <f t="shared" si="0"/>
        <v>1.32</v>
      </c>
      <c r="G9" s="39"/>
      <c r="H9" s="36" t="s">
        <v>45</v>
      </c>
      <c r="I9" s="36"/>
    </row>
    <row r="10" spans="1:9" x14ac:dyDescent="0.25">
      <c r="A10" s="35"/>
      <c r="B10" s="11"/>
      <c r="C10" s="36">
        <v>0.37</v>
      </c>
      <c r="D10" s="36">
        <v>2</v>
      </c>
      <c r="E10" s="36">
        <v>2</v>
      </c>
      <c r="F10" s="36">
        <f t="shared" si="0"/>
        <v>1.48</v>
      </c>
      <c r="G10" s="39"/>
      <c r="H10" s="36" t="s">
        <v>46</v>
      </c>
      <c r="I10" s="36"/>
    </row>
    <row r="11" spans="1:9" x14ac:dyDescent="0.25">
      <c r="A11" s="35"/>
      <c r="B11" s="43"/>
      <c r="C11" s="36">
        <v>0.81200000000000006</v>
      </c>
      <c r="D11" s="36">
        <v>4.5999999999999996</v>
      </c>
      <c r="E11" s="36">
        <v>2</v>
      </c>
      <c r="F11" s="39">
        <f t="shared" si="0"/>
        <v>7.4703999999999997</v>
      </c>
      <c r="G11" s="39"/>
      <c r="H11" s="36" t="s">
        <v>44</v>
      </c>
      <c r="I11" s="36"/>
    </row>
    <row r="12" spans="1:9" x14ac:dyDescent="0.25">
      <c r="A12" s="35"/>
      <c r="B12" s="36" t="s">
        <v>29</v>
      </c>
      <c r="C12" s="36">
        <v>0.83</v>
      </c>
      <c r="D12" s="36">
        <v>6</v>
      </c>
      <c r="E12" s="36">
        <v>2</v>
      </c>
      <c r="F12" s="36">
        <f t="shared" si="0"/>
        <v>9.9599999999999991</v>
      </c>
      <c r="G12" s="39"/>
      <c r="H12" s="36"/>
      <c r="I12" s="36"/>
    </row>
    <row r="13" spans="1:9" x14ac:dyDescent="0.25">
      <c r="A13" s="35"/>
      <c r="B13" s="36" t="s">
        <v>30</v>
      </c>
      <c r="C13" s="36">
        <v>3.3</v>
      </c>
      <c r="D13" s="36">
        <v>7.5</v>
      </c>
      <c r="E13" s="36"/>
      <c r="F13" s="36">
        <f>(C13*D13)</f>
        <v>24.75</v>
      </c>
      <c r="G13" s="39"/>
      <c r="H13" s="36"/>
      <c r="I13" s="36"/>
    </row>
    <row r="14" spans="1:9" x14ac:dyDescent="0.25">
      <c r="A14" s="35"/>
      <c r="B14" s="36"/>
      <c r="C14" s="36"/>
      <c r="D14" s="36"/>
      <c r="E14" s="36"/>
      <c r="F14" s="48">
        <f>SUM(F4:F13)</f>
        <v>85.500399999999999</v>
      </c>
      <c r="G14" s="39">
        <f>F14*1.1</f>
        <v>94.050440000000009</v>
      </c>
      <c r="H14" s="36"/>
      <c r="I14" s="36"/>
    </row>
    <row r="15" spans="1:9" x14ac:dyDescent="0.25">
      <c r="A15" s="35"/>
      <c r="B15" s="11"/>
      <c r="C15" s="36"/>
      <c r="D15" s="36"/>
      <c r="E15" s="36"/>
      <c r="F15" s="36"/>
      <c r="G15" s="39"/>
      <c r="H15" s="36"/>
      <c r="I15" s="36"/>
    </row>
    <row r="16" spans="1:9" x14ac:dyDescent="0.25">
      <c r="A16" s="41">
        <v>2</v>
      </c>
      <c r="B16" s="36" t="s">
        <v>31</v>
      </c>
      <c r="C16" s="36">
        <v>2.56</v>
      </c>
      <c r="D16" s="36">
        <v>0.25</v>
      </c>
      <c r="E16" s="36"/>
      <c r="F16" s="36">
        <f>(C16*D16)</f>
        <v>0.64</v>
      </c>
      <c r="G16" s="39"/>
      <c r="H16" s="36"/>
      <c r="I16" s="36"/>
    </row>
    <row r="17" spans="1:9" x14ac:dyDescent="0.25">
      <c r="A17" s="35"/>
      <c r="B17" s="11"/>
      <c r="C17" s="36">
        <v>2.65</v>
      </c>
      <c r="D17" s="36">
        <v>0.45</v>
      </c>
      <c r="E17" s="36">
        <v>2</v>
      </c>
      <c r="F17" s="39">
        <f>(C17*D17*E17)</f>
        <v>2.3849999999999998</v>
      </c>
      <c r="G17" s="39"/>
      <c r="H17" s="36"/>
      <c r="I17" s="36"/>
    </row>
    <row r="18" spans="1:9" x14ac:dyDescent="0.25">
      <c r="A18" s="35"/>
      <c r="B18" s="11"/>
      <c r="C18" s="36"/>
      <c r="D18" s="36"/>
      <c r="E18" s="36"/>
      <c r="F18" s="39">
        <f>SUM(F16:F17)</f>
        <v>3.0249999999999999</v>
      </c>
      <c r="G18" s="39">
        <f>F18*1.1</f>
        <v>3.3275000000000001</v>
      </c>
      <c r="H18" s="36"/>
      <c r="I18" s="36"/>
    </row>
    <row r="19" spans="1:9" x14ac:dyDescent="0.25">
      <c r="A19" s="35"/>
      <c r="B19" s="11"/>
      <c r="C19" s="11"/>
      <c r="D19" s="11"/>
      <c r="E19" s="11"/>
      <c r="F19" s="40"/>
      <c r="G19" s="40"/>
      <c r="H19" s="11"/>
      <c r="I19" s="11"/>
    </row>
    <row r="20" spans="1:9" ht="24" x14ac:dyDescent="0.25">
      <c r="A20" s="41">
        <v>3</v>
      </c>
      <c r="B20" s="36" t="s">
        <v>32</v>
      </c>
      <c r="C20" s="39">
        <v>3</v>
      </c>
      <c r="D20" s="39">
        <v>2.6</v>
      </c>
      <c r="E20" s="39"/>
      <c r="F20" s="39">
        <f>(C20*D20)</f>
        <v>7.8000000000000007</v>
      </c>
      <c r="G20" s="40"/>
      <c r="H20" s="11"/>
      <c r="I20" s="11"/>
    </row>
    <row r="21" spans="1:9" x14ac:dyDescent="0.25">
      <c r="A21" s="38"/>
      <c r="B21" s="36"/>
      <c r="C21" s="11"/>
      <c r="D21" s="11"/>
      <c r="E21" s="11"/>
      <c r="F21" s="11"/>
      <c r="G21" s="11"/>
      <c r="H21" s="11"/>
      <c r="I21" s="11"/>
    </row>
    <row r="22" spans="1:9" x14ac:dyDescent="0.25">
      <c r="A22" s="41">
        <v>4</v>
      </c>
      <c r="B22" s="36" t="s">
        <v>33</v>
      </c>
      <c r="C22" s="11"/>
      <c r="D22" s="11"/>
      <c r="E22" s="11"/>
      <c r="F22" s="11"/>
      <c r="G22" s="11"/>
      <c r="H22" s="11"/>
      <c r="I22" s="11"/>
    </row>
    <row r="23" spans="1:9" x14ac:dyDescent="0.25">
      <c r="A23" s="38"/>
      <c r="B23" s="36" t="s">
        <v>34</v>
      </c>
      <c r="C23" s="36"/>
      <c r="D23" s="36"/>
      <c r="E23" s="11"/>
      <c r="F23" s="39">
        <v>2</v>
      </c>
      <c r="G23" s="39"/>
      <c r="H23" s="11"/>
      <c r="I23" s="36"/>
    </row>
    <row r="24" spans="1:9" x14ac:dyDescent="0.25">
      <c r="A24" s="35"/>
      <c r="B24" s="11"/>
      <c r="C24" s="36"/>
      <c r="D24" s="36"/>
      <c r="E24" s="11"/>
      <c r="F24" s="39"/>
      <c r="G24" s="39"/>
      <c r="H24" s="11"/>
      <c r="I24" s="36"/>
    </row>
    <row r="25" spans="1:9" x14ac:dyDescent="0.25">
      <c r="A25" s="42">
        <v>5</v>
      </c>
      <c r="B25" s="36" t="s">
        <v>43</v>
      </c>
      <c r="C25" s="11"/>
      <c r="D25" s="11"/>
      <c r="E25" s="11"/>
      <c r="F25" s="40"/>
      <c r="G25" s="40"/>
      <c r="H25" s="11"/>
      <c r="I25" s="11"/>
    </row>
    <row r="26" spans="1:9" x14ac:dyDescent="0.25">
      <c r="A26" s="38"/>
      <c r="B26" s="43" t="s">
        <v>35</v>
      </c>
      <c r="C26" s="39"/>
      <c r="D26" s="39"/>
      <c r="E26" s="39"/>
      <c r="F26" s="39">
        <v>6</v>
      </c>
      <c r="G26" s="39"/>
      <c r="H26" s="11"/>
      <c r="I26" s="36"/>
    </row>
    <row r="27" spans="1:9" x14ac:dyDescent="0.25">
      <c r="A27" s="35"/>
      <c r="B27" s="43" t="s">
        <v>36</v>
      </c>
      <c r="C27" s="39"/>
      <c r="D27" s="39"/>
      <c r="E27" s="39"/>
      <c r="F27" s="39">
        <v>42</v>
      </c>
      <c r="G27" s="39"/>
      <c r="H27" s="11"/>
      <c r="I27" s="36"/>
    </row>
    <row r="28" spans="1:9" x14ac:dyDescent="0.25">
      <c r="A28" s="35"/>
      <c r="B28" s="43"/>
      <c r="C28" s="39"/>
      <c r="D28" s="39"/>
      <c r="E28" s="39"/>
      <c r="F28" s="39">
        <f>SUM(F26:F27)</f>
        <v>48</v>
      </c>
      <c r="G28" s="39">
        <f>F28*1.1</f>
        <v>52.800000000000004</v>
      </c>
      <c r="H28" s="11"/>
      <c r="I28" s="36"/>
    </row>
    <row r="29" spans="1:9" x14ac:dyDescent="0.25">
      <c r="A29" s="35"/>
      <c r="B29" s="11"/>
      <c r="C29" s="11"/>
      <c r="D29" s="11"/>
      <c r="E29" s="11"/>
      <c r="F29" s="40"/>
      <c r="G29" s="40"/>
      <c r="H29" s="11"/>
      <c r="I29" s="11"/>
    </row>
    <row r="30" spans="1:9" ht="24" x14ac:dyDescent="0.25">
      <c r="A30" s="42">
        <v>6</v>
      </c>
      <c r="B30" s="22" t="s">
        <v>37</v>
      </c>
      <c r="C30" s="11"/>
      <c r="D30" s="11"/>
      <c r="E30" s="11"/>
      <c r="F30" s="45"/>
      <c r="G30" s="45"/>
      <c r="H30" s="11"/>
      <c r="I30" s="11"/>
    </row>
    <row r="31" spans="1:9" x14ac:dyDescent="0.25">
      <c r="A31" s="38"/>
      <c r="B31" s="43" t="s">
        <v>38</v>
      </c>
      <c r="C31" s="11"/>
      <c r="D31" s="11"/>
      <c r="E31" s="11"/>
      <c r="F31" s="46">
        <v>8</v>
      </c>
      <c r="G31" s="46"/>
      <c r="H31" s="11"/>
      <c r="I31" s="36"/>
    </row>
    <row r="32" spans="1:9" x14ac:dyDescent="0.25">
      <c r="A32" s="35"/>
      <c r="B32" s="43" t="s">
        <v>47</v>
      </c>
      <c r="C32" s="11"/>
      <c r="D32" s="11"/>
      <c r="E32" s="11"/>
      <c r="F32" s="46">
        <v>12</v>
      </c>
      <c r="G32" s="46"/>
      <c r="H32" s="11"/>
      <c r="I32" s="36"/>
    </row>
    <row r="33" spans="1:9" x14ac:dyDescent="0.25">
      <c r="A33" s="35"/>
      <c r="B33" s="43" t="s">
        <v>39</v>
      </c>
      <c r="C33" s="11"/>
      <c r="D33" s="11"/>
      <c r="E33" s="11"/>
      <c r="F33" s="46">
        <v>6</v>
      </c>
      <c r="G33" s="40"/>
      <c r="H33" s="11"/>
      <c r="I33" s="11"/>
    </row>
    <row r="34" spans="1:9" x14ac:dyDescent="0.25">
      <c r="A34" s="35"/>
      <c r="B34" s="11"/>
      <c r="C34" s="11"/>
      <c r="D34" s="11"/>
      <c r="E34" s="11"/>
      <c r="F34" s="11"/>
      <c r="G34" s="11"/>
      <c r="H34" s="11"/>
      <c r="I34" s="11"/>
    </row>
    <row r="35" spans="1:9" ht="36" x14ac:dyDescent="0.25">
      <c r="A35" s="38">
        <v>7</v>
      </c>
      <c r="B35" s="22" t="s">
        <v>40</v>
      </c>
      <c r="C35" s="11"/>
      <c r="D35" s="11"/>
      <c r="E35" s="11"/>
      <c r="F35" s="39">
        <v>16</v>
      </c>
      <c r="G35" s="39"/>
      <c r="H35" s="11"/>
      <c r="I35" s="36"/>
    </row>
    <row r="36" spans="1:9" x14ac:dyDescent="0.25">
      <c r="A36" s="35"/>
      <c r="B36" s="11"/>
      <c r="C36" s="11"/>
      <c r="D36" s="11"/>
      <c r="E36" s="11"/>
      <c r="F36" s="39"/>
      <c r="G36" s="39"/>
      <c r="H36" s="11"/>
      <c r="I36" s="36"/>
    </row>
    <row r="37" spans="1:9" x14ac:dyDescent="0.25">
      <c r="A37" s="42">
        <v>8</v>
      </c>
      <c r="B37" s="22" t="s">
        <v>41</v>
      </c>
      <c r="C37" s="11"/>
      <c r="D37" s="11"/>
      <c r="E37" s="45"/>
      <c r="F37" s="39">
        <v>15</v>
      </c>
      <c r="G37" s="40"/>
      <c r="H37" s="45"/>
      <c r="I37" s="11"/>
    </row>
    <row r="38" spans="1:9" x14ac:dyDescent="0.25">
      <c r="A38" s="42"/>
      <c r="B38" s="22"/>
      <c r="C38" s="11"/>
      <c r="D38" s="11"/>
      <c r="E38" s="45"/>
      <c r="F38" s="46"/>
      <c r="G38" s="46"/>
      <c r="H38" s="45"/>
      <c r="I38" s="11"/>
    </row>
    <row r="39" spans="1:9" ht="24" x14ac:dyDescent="0.25">
      <c r="A39" s="42">
        <v>9</v>
      </c>
      <c r="B39" s="22" t="s">
        <v>42</v>
      </c>
      <c r="C39" s="11"/>
      <c r="D39" s="11"/>
      <c r="E39" s="45"/>
      <c r="F39" s="39">
        <v>55</v>
      </c>
      <c r="G39" s="46"/>
      <c r="H39" s="45"/>
      <c r="I39" s="36"/>
    </row>
    <row r="40" spans="1:9" x14ac:dyDescent="0.25">
      <c r="A40" s="35"/>
      <c r="B40" s="11"/>
      <c r="C40" s="11"/>
      <c r="D40" s="11"/>
      <c r="E40" s="45"/>
      <c r="F40" s="46"/>
      <c r="G40" s="46"/>
      <c r="H40" s="45"/>
      <c r="I40" s="36"/>
    </row>
    <row r="41" spans="1:9" ht="24" x14ac:dyDescent="0.25">
      <c r="A41" s="44">
        <v>10</v>
      </c>
      <c r="B41" s="22" t="s">
        <v>53</v>
      </c>
      <c r="C41" s="39">
        <v>6</v>
      </c>
      <c r="D41" s="39">
        <v>0.15</v>
      </c>
      <c r="E41" s="39"/>
      <c r="F41" s="39">
        <f>(C41*D41)</f>
        <v>0.89999999999999991</v>
      </c>
      <c r="G41" s="39"/>
      <c r="H41" s="39" t="s">
        <v>54</v>
      </c>
      <c r="I41" s="39"/>
    </row>
    <row r="42" spans="1:9" x14ac:dyDescent="0.25">
      <c r="A42" s="38"/>
      <c r="B42" s="36"/>
      <c r="C42" s="39">
        <v>6</v>
      </c>
      <c r="D42" s="39">
        <v>0.15</v>
      </c>
      <c r="E42" s="39"/>
      <c r="F42" s="39">
        <f t="shared" ref="F42:F48" si="1">(C42*D42)</f>
        <v>0.89999999999999991</v>
      </c>
      <c r="G42" s="39"/>
      <c r="H42" s="39" t="s">
        <v>55</v>
      </c>
      <c r="I42" s="39"/>
    </row>
    <row r="43" spans="1:9" x14ac:dyDescent="0.25">
      <c r="A43" s="35"/>
      <c r="B43" s="11"/>
      <c r="C43" s="39">
        <v>6</v>
      </c>
      <c r="D43" s="39">
        <v>0.05</v>
      </c>
      <c r="E43" s="39"/>
      <c r="F43" s="39">
        <f t="shared" si="1"/>
        <v>0.30000000000000004</v>
      </c>
      <c r="G43" s="39"/>
      <c r="H43" s="39" t="s">
        <v>56</v>
      </c>
      <c r="I43" s="39"/>
    </row>
    <row r="44" spans="1:9" x14ac:dyDescent="0.25">
      <c r="A44" s="35"/>
      <c r="B44" s="11"/>
      <c r="C44" s="39">
        <v>6</v>
      </c>
      <c r="D44" s="39">
        <v>0.05</v>
      </c>
      <c r="E44" s="39"/>
      <c r="F44" s="39">
        <f t="shared" si="1"/>
        <v>0.30000000000000004</v>
      </c>
      <c r="G44" s="39"/>
      <c r="H44" s="39" t="s">
        <v>57</v>
      </c>
      <c r="I44" s="39"/>
    </row>
    <row r="45" spans="1:9" x14ac:dyDescent="0.25">
      <c r="A45" s="35"/>
      <c r="B45" s="11"/>
      <c r="C45" s="39">
        <v>0.75</v>
      </c>
      <c r="D45" s="39">
        <v>0.22500000000000001</v>
      </c>
      <c r="E45" s="39"/>
      <c r="F45" s="39">
        <f t="shared" si="1"/>
        <v>0.16875000000000001</v>
      </c>
      <c r="G45" s="39"/>
      <c r="H45" s="39" t="s">
        <v>58</v>
      </c>
      <c r="I45" s="39"/>
    </row>
    <row r="46" spans="1:9" x14ac:dyDescent="0.25">
      <c r="A46" s="35"/>
      <c r="B46" s="11"/>
      <c r="C46" s="39">
        <v>0.95</v>
      </c>
      <c r="D46" s="39">
        <v>0.05</v>
      </c>
      <c r="E46" s="39"/>
      <c r="F46" s="39">
        <f t="shared" si="1"/>
        <v>4.7500000000000001E-2</v>
      </c>
      <c r="G46" s="39"/>
      <c r="H46" s="39"/>
      <c r="I46" s="39"/>
    </row>
    <row r="47" spans="1:9" x14ac:dyDescent="0.25">
      <c r="A47" s="35"/>
      <c r="B47" s="11"/>
      <c r="C47" s="39">
        <v>0.85</v>
      </c>
      <c r="D47" s="39">
        <v>0.05</v>
      </c>
      <c r="E47" s="39"/>
      <c r="F47" s="39">
        <f t="shared" si="1"/>
        <v>4.2500000000000003E-2</v>
      </c>
      <c r="G47" s="39"/>
      <c r="H47" s="39" t="s">
        <v>59</v>
      </c>
      <c r="I47" s="39"/>
    </row>
    <row r="48" spans="1:9" x14ac:dyDescent="0.25">
      <c r="A48" s="35"/>
      <c r="B48" s="11"/>
      <c r="C48" s="39">
        <v>0.75</v>
      </c>
      <c r="D48" s="39">
        <v>0.22500000000000001</v>
      </c>
      <c r="E48" s="39"/>
      <c r="F48" s="39">
        <f t="shared" si="1"/>
        <v>0.16875000000000001</v>
      </c>
      <c r="G48" s="39"/>
      <c r="H48" s="39"/>
      <c r="I48" s="39"/>
    </row>
    <row r="49" spans="1:9" x14ac:dyDescent="0.25">
      <c r="A49" s="35"/>
      <c r="B49" s="11"/>
      <c r="C49" s="39">
        <v>3.4</v>
      </c>
      <c r="D49" s="39">
        <v>0.22500000000000001</v>
      </c>
      <c r="E49" s="39">
        <v>2</v>
      </c>
      <c r="F49" s="39">
        <f>(C49*D49*E49)</f>
        <v>1.53</v>
      </c>
      <c r="G49" s="39"/>
      <c r="H49" s="39" t="s">
        <v>60</v>
      </c>
      <c r="I49" s="39"/>
    </row>
    <row r="50" spans="1:9" x14ac:dyDescent="0.25">
      <c r="A50" s="35"/>
      <c r="B50" s="11"/>
      <c r="C50" s="39"/>
      <c r="D50" s="39"/>
      <c r="E50" s="46"/>
      <c r="F50" s="40">
        <f>SUM(F41:F49)</f>
        <v>4.3574999999999999</v>
      </c>
      <c r="G50" s="39">
        <f>F50*1.1</f>
        <v>4.7932500000000005</v>
      </c>
      <c r="H50" s="45"/>
      <c r="I50" s="11"/>
    </row>
  </sheetData>
  <mergeCells count="4">
    <mergeCell ref="A1:E1"/>
    <mergeCell ref="C5:D5"/>
    <mergeCell ref="I3:I4"/>
    <mergeCell ref="I5:I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="85" zoomScaleNormal="85" workbookViewId="0">
      <pane ySplit="4" topLeftCell="A5" activePane="bottomLeft" state="frozen"/>
      <selection pane="bottomLeft" activeCell="D24" sqref="D24"/>
    </sheetView>
  </sheetViews>
  <sheetFormatPr defaultColWidth="9.140625" defaultRowHeight="15" x14ac:dyDescent="0.25"/>
  <cols>
    <col min="1" max="1" width="9.140625" style="10" customWidth="1"/>
    <col min="2" max="2" width="29.85546875" style="10" bestFit="1" customWidth="1"/>
    <col min="3" max="3" width="37.42578125" style="20" customWidth="1"/>
    <col min="4" max="4" width="27.140625" style="20" customWidth="1"/>
    <col min="5" max="5" width="35" style="10" customWidth="1"/>
    <col min="6" max="6" width="14.5703125" style="10" customWidth="1"/>
    <col min="7" max="8" width="9.140625" style="24"/>
    <col min="9" max="10" width="9.140625" style="10"/>
    <col min="11" max="11" width="13.7109375" style="10" customWidth="1"/>
    <col min="12" max="16384" width="9.140625" style="10"/>
  </cols>
  <sheetData>
    <row r="1" spans="1:13" ht="33" customHeight="1" x14ac:dyDescent="0.25">
      <c r="A1" s="75" t="s">
        <v>21</v>
      </c>
      <c r="B1" s="76"/>
      <c r="C1" s="76"/>
      <c r="D1" s="28"/>
      <c r="E1" s="13"/>
      <c r="F1" s="13"/>
      <c r="G1" s="26"/>
      <c r="H1" s="26"/>
      <c r="I1" s="13"/>
      <c r="J1" s="13"/>
      <c r="K1" s="14"/>
    </row>
    <row r="2" spans="1:13" x14ac:dyDescent="0.25">
      <c r="A2" s="15"/>
      <c r="B2" s="15"/>
      <c r="C2" s="18"/>
      <c r="D2" s="18"/>
      <c r="E2" s="15"/>
      <c r="F2" s="15"/>
      <c r="G2" s="9"/>
      <c r="H2" s="9"/>
      <c r="I2" s="9"/>
      <c r="J2" s="9"/>
      <c r="K2" s="1" t="s">
        <v>75</v>
      </c>
    </row>
    <row r="3" spans="1:13" ht="19.5" customHeight="1" x14ac:dyDescent="0.25">
      <c r="A3" s="6" t="s">
        <v>1</v>
      </c>
      <c r="B3" s="17" t="s">
        <v>2</v>
      </c>
      <c r="C3" s="19" t="s">
        <v>3</v>
      </c>
      <c r="D3" s="19" t="s">
        <v>12</v>
      </c>
      <c r="E3" s="6" t="s">
        <v>7</v>
      </c>
      <c r="F3" s="6" t="s">
        <v>4</v>
      </c>
      <c r="G3" s="7" t="s">
        <v>5</v>
      </c>
      <c r="H3" s="6" t="s">
        <v>6</v>
      </c>
      <c r="I3" s="6" t="s">
        <v>9</v>
      </c>
      <c r="J3" s="6" t="s">
        <v>10</v>
      </c>
      <c r="K3" s="2" t="s">
        <v>8</v>
      </c>
    </row>
    <row r="4" spans="1:13" x14ac:dyDescent="0.25">
      <c r="A4" s="5"/>
      <c r="B4" s="5"/>
      <c r="C4" s="4"/>
      <c r="D4" s="4"/>
      <c r="E4" s="5"/>
      <c r="F4" s="5"/>
      <c r="G4" s="8"/>
      <c r="H4" s="8"/>
      <c r="I4" s="8"/>
      <c r="J4" s="8"/>
      <c r="K4" s="3"/>
    </row>
    <row r="5" spans="1:13" ht="18" customHeight="1" x14ac:dyDescent="0.25">
      <c r="A5" s="73"/>
      <c r="B5" s="74"/>
      <c r="C5" s="50"/>
      <c r="D5" s="50"/>
      <c r="E5" s="51"/>
      <c r="F5" s="51"/>
      <c r="G5" s="52"/>
      <c r="H5" s="52"/>
      <c r="I5" s="51"/>
      <c r="J5" s="51"/>
      <c r="K5" s="53"/>
    </row>
    <row r="6" spans="1:13" ht="48" x14ac:dyDescent="0.25">
      <c r="A6" s="32">
        <v>1</v>
      </c>
      <c r="B6" s="49" t="s">
        <v>78</v>
      </c>
      <c r="C6" s="22" t="s">
        <v>76</v>
      </c>
      <c r="D6" s="22"/>
      <c r="E6" s="54"/>
      <c r="F6" s="55"/>
      <c r="G6" s="56" t="s">
        <v>11</v>
      </c>
      <c r="H6" s="30">
        <f>Sheet1!G14</f>
        <v>94.050440000000009</v>
      </c>
      <c r="I6" s="57"/>
      <c r="J6" s="57"/>
      <c r="K6" s="58"/>
    </row>
    <row r="7" spans="1:13" x14ac:dyDescent="0.25">
      <c r="A7" s="59"/>
      <c r="B7" s="36"/>
      <c r="C7" s="60"/>
      <c r="D7" s="60"/>
      <c r="E7" s="54"/>
      <c r="F7" s="55"/>
      <c r="G7" s="56"/>
      <c r="H7" s="30"/>
      <c r="I7" s="57"/>
      <c r="J7" s="57"/>
      <c r="K7" s="58"/>
    </row>
    <row r="8" spans="1:13" x14ac:dyDescent="0.25">
      <c r="A8" s="32">
        <v>2</v>
      </c>
      <c r="B8" s="49" t="s">
        <v>48</v>
      </c>
      <c r="C8" s="22" t="s">
        <v>49</v>
      </c>
      <c r="D8" s="22"/>
      <c r="E8" s="57"/>
      <c r="F8" s="47"/>
      <c r="G8" s="56" t="s">
        <v>11</v>
      </c>
      <c r="H8" s="30">
        <f>Sheet1!G18</f>
        <v>3.3275000000000001</v>
      </c>
      <c r="I8" s="57"/>
      <c r="J8" s="57"/>
      <c r="K8" s="61"/>
    </row>
    <row r="9" spans="1:13" ht="14.25" customHeight="1" x14ac:dyDescent="0.25">
      <c r="A9" s="21"/>
      <c r="B9" s="36"/>
      <c r="C9" s="22"/>
      <c r="D9" s="22"/>
      <c r="E9" s="57"/>
      <c r="F9" s="62"/>
      <c r="G9" s="56"/>
      <c r="H9" s="57"/>
      <c r="I9" s="57"/>
      <c r="J9" s="57"/>
      <c r="K9" s="61"/>
    </row>
    <row r="10" spans="1:13" ht="62.25" customHeight="1" x14ac:dyDescent="0.25">
      <c r="A10" s="32">
        <v>3</v>
      </c>
      <c r="B10" s="49" t="s">
        <v>50</v>
      </c>
      <c r="C10" s="22" t="s">
        <v>51</v>
      </c>
      <c r="D10" s="22" t="s">
        <v>14</v>
      </c>
      <c r="E10" s="57"/>
      <c r="F10" s="47"/>
      <c r="G10" s="56" t="s">
        <v>11</v>
      </c>
      <c r="H10" s="30">
        <f>Sheet1!F20</f>
        <v>7.8000000000000007</v>
      </c>
      <c r="I10" s="57"/>
      <c r="J10" s="57"/>
      <c r="K10" s="61" t="s">
        <v>52</v>
      </c>
      <c r="M10" s="31"/>
    </row>
    <row r="11" spans="1:13" x14ac:dyDescent="0.25">
      <c r="A11" s="59"/>
      <c r="B11" s="59"/>
      <c r="C11" s="63"/>
      <c r="D11" s="63"/>
      <c r="E11" s="59"/>
      <c r="F11" s="59"/>
      <c r="G11" s="21"/>
      <c r="H11" s="21"/>
      <c r="I11" s="59"/>
      <c r="J11" s="59"/>
      <c r="K11" s="59"/>
    </row>
    <row r="12" spans="1:13" ht="54.75" customHeight="1" x14ac:dyDescent="0.25">
      <c r="A12" s="32">
        <v>4</v>
      </c>
      <c r="B12" s="64" t="s">
        <v>61</v>
      </c>
      <c r="C12" s="22" t="s">
        <v>62</v>
      </c>
      <c r="D12" s="22" t="s">
        <v>63</v>
      </c>
      <c r="E12" s="57"/>
      <c r="F12" s="47"/>
      <c r="G12" s="56" t="s">
        <v>64</v>
      </c>
      <c r="H12" s="30">
        <v>2</v>
      </c>
      <c r="I12" s="57"/>
      <c r="J12" s="57"/>
      <c r="K12" s="61" t="s">
        <v>0</v>
      </c>
    </row>
    <row r="13" spans="1:13" x14ac:dyDescent="0.25">
      <c r="A13" s="57"/>
      <c r="B13" s="57"/>
      <c r="C13" s="65"/>
      <c r="D13" s="65"/>
      <c r="E13" s="57"/>
      <c r="F13" s="57"/>
      <c r="G13" s="57"/>
      <c r="H13" s="57"/>
      <c r="I13" s="57"/>
      <c r="J13" s="57"/>
      <c r="K13" s="57"/>
    </row>
    <row r="14" spans="1:13" ht="41.25" customHeight="1" x14ac:dyDescent="0.25">
      <c r="A14" s="32">
        <v>5</v>
      </c>
      <c r="B14" s="66" t="s">
        <v>65</v>
      </c>
      <c r="C14" s="65" t="s">
        <v>66</v>
      </c>
      <c r="D14" s="65"/>
      <c r="E14" s="57"/>
      <c r="F14" s="57"/>
      <c r="G14" s="56" t="s">
        <v>67</v>
      </c>
      <c r="H14" s="67">
        <f>Sheet1!G28</f>
        <v>52.800000000000004</v>
      </c>
      <c r="I14" s="57"/>
      <c r="J14" s="57"/>
      <c r="K14" s="57"/>
    </row>
    <row r="15" spans="1:13" x14ac:dyDescent="0.25">
      <c r="A15" s="57"/>
      <c r="B15" s="57"/>
      <c r="C15" s="65"/>
      <c r="D15" s="65"/>
      <c r="E15" s="57"/>
      <c r="F15" s="57"/>
      <c r="G15" s="57"/>
      <c r="H15" s="57"/>
      <c r="I15" s="57"/>
      <c r="J15" s="57"/>
      <c r="K15" s="57"/>
    </row>
    <row r="16" spans="1:13" ht="42" customHeight="1" x14ac:dyDescent="0.25">
      <c r="A16" s="32">
        <v>6</v>
      </c>
      <c r="B16" s="33" t="s">
        <v>68</v>
      </c>
      <c r="C16" s="22" t="s">
        <v>77</v>
      </c>
      <c r="D16" s="22" t="s">
        <v>38</v>
      </c>
      <c r="E16" s="21"/>
      <c r="F16" s="21"/>
      <c r="G16" s="21" t="s">
        <v>13</v>
      </c>
      <c r="H16" s="29">
        <v>8</v>
      </c>
      <c r="I16" s="21"/>
      <c r="J16" s="21"/>
      <c r="K16" s="77" t="s">
        <v>20</v>
      </c>
    </row>
    <row r="17" spans="1:11" ht="35.25" customHeight="1" x14ac:dyDescent="0.25">
      <c r="A17" s="32"/>
      <c r="B17" s="33"/>
      <c r="C17" s="22"/>
      <c r="D17" s="22" t="s">
        <v>47</v>
      </c>
      <c r="E17" s="21"/>
      <c r="F17" s="21"/>
      <c r="G17" s="21" t="s">
        <v>13</v>
      </c>
      <c r="H17" s="29">
        <v>12</v>
      </c>
      <c r="I17" s="21"/>
      <c r="J17" s="21"/>
      <c r="K17" s="77"/>
    </row>
    <row r="18" spans="1:11" ht="35.25" customHeight="1" x14ac:dyDescent="0.25">
      <c r="A18" s="32"/>
      <c r="B18" s="33"/>
      <c r="C18" s="22"/>
      <c r="D18" s="22" t="s">
        <v>69</v>
      </c>
      <c r="E18" s="21"/>
      <c r="F18" s="21"/>
      <c r="G18" s="21" t="s">
        <v>13</v>
      </c>
      <c r="H18" s="29">
        <v>6</v>
      </c>
      <c r="I18" s="21"/>
      <c r="J18" s="21"/>
      <c r="K18" s="77"/>
    </row>
    <row r="19" spans="1:11" x14ac:dyDescent="0.25">
      <c r="A19" s="12"/>
      <c r="B19" s="12"/>
      <c r="C19" s="23"/>
      <c r="D19" s="23"/>
      <c r="E19" s="12"/>
      <c r="F19" s="12"/>
      <c r="G19" s="25"/>
      <c r="H19" s="25"/>
      <c r="I19" s="12"/>
      <c r="J19" s="12"/>
      <c r="K19" s="12"/>
    </row>
    <row r="20" spans="1:11" ht="106.5" customHeight="1" x14ac:dyDescent="0.25">
      <c r="A20" s="32">
        <v>7</v>
      </c>
      <c r="B20" s="49" t="s">
        <v>40</v>
      </c>
      <c r="C20" s="22" t="s">
        <v>70</v>
      </c>
      <c r="D20" s="22" t="s">
        <v>14</v>
      </c>
      <c r="E20" s="12"/>
      <c r="F20" s="12"/>
      <c r="G20" s="21" t="s">
        <v>13</v>
      </c>
      <c r="H20" s="16">
        <f>Sheet1!F35</f>
        <v>16</v>
      </c>
      <c r="I20" s="12"/>
      <c r="J20" s="12"/>
      <c r="K20" s="12"/>
    </row>
    <row r="21" spans="1:11" x14ac:dyDescent="0.25">
      <c r="A21" s="12"/>
      <c r="B21" s="12"/>
      <c r="C21" s="23"/>
      <c r="D21" s="23"/>
      <c r="E21" s="12"/>
      <c r="F21" s="12"/>
      <c r="G21" s="25"/>
      <c r="H21" s="25"/>
      <c r="I21" s="12"/>
      <c r="J21" s="12"/>
      <c r="K21" s="12"/>
    </row>
    <row r="22" spans="1:11" s="83" customFormat="1" ht="50.25" customHeight="1" x14ac:dyDescent="0.25">
      <c r="A22" s="78">
        <v>8</v>
      </c>
      <c r="B22" s="79" t="s">
        <v>79</v>
      </c>
      <c r="C22" s="80" t="s">
        <v>80</v>
      </c>
      <c r="D22" s="80"/>
      <c r="E22" s="81"/>
      <c r="F22" s="81"/>
      <c r="G22" s="82" t="s">
        <v>13</v>
      </c>
      <c r="H22" s="30">
        <v>15</v>
      </c>
      <c r="I22" s="81"/>
      <c r="J22" s="81"/>
      <c r="K22" s="81"/>
    </row>
    <row r="23" spans="1:11" x14ac:dyDescent="0.25">
      <c r="A23" s="12"/>
      <c r="B23" s="12"/>
      <c r="C23" s="23"/>
      <c r="D23" s="22"/>
      <c r="E23" s="12"/>
      <c r="F23" s="12"/>
      <c r="G23" s="25"/>
      <c r="H23" s="25"/>
      <c r="I23" s="12"/>
      <c r="J23" s="12"/>
      <c r="K23" s="12"/>
    </row>
    <row r="24" spans="1:11" ht="47.25" customHeight="1" x14ac:dyDescent="0.25">
      <c r="A24" s="32">
        <v>9</v>
      </c>
      <c r="B24" s="33" t="s">
        <v>71</v>
      </c>
      <c r="C24" s="22" t="s">
        <v>81</v>
      </c>
      <c r="D24" s="22" t="s">
        <v>15</v>
      </c>
      <c r="E24" s="12"/>
      <c r="F24" s="12"/>
      <c r="G24" s="21" t="s">
        <v>72</v>
      </c>
      <c r="H24" s="30">
        <v>55</v>
      </c>
      <c r="I24" s="12"/>
      <c r="J24" s="12"/>
      <c r="K24" s="12"/>
    </row>
    <row r="25" spans="1:11" x14ac:dyDescent="0.25">
      <c r="A25" s="12"/>
      <c r="B25" s="12"/>
      <c r="C25" s="23"/>
      <c r="D25" s="23"/>
      <c r="E25" s="12"/>
      <c r="F25" s="12"/>
      <c r="G25" s="25"/>
      <c r="H25" s="25"/>
      <c r="I25" s="12"/>
      <c r="J25" s="12"/>
      <c r="K25" s="12"/>
    </row>
    <row r="26" spans="1:11" ht="42.75" customHeight="1" x14ac:dyDescent="0.25">
      <c r="A26" s="32">
        <v>10</v>
      </c>
      <c r="B26" s="33" t="s">
        <v>73</v>
      </c>
      <c r="C26" s="22" t="s">
        <v>74</v>
      </c>
      <c r="D26" s="23"/>
      <c r="E26" s="12"/>
      <c r="F26" s="12"/>
      <c r="G26" s="27" t="s">
        <v>11</v>
      </c>
      <c r="H26" s="30">
        <f>Sheet1!G50</f>
        <v>4.7932500000000005</v>
      </c>
      <c r="I26" s="12"/>
      <c r="J26" s="12"/>
      <c r="K26" s="12"/>
    </row>
    <row r="27" spans="1:11" x14ac:dyDescent="0.25">
      <c r="A27" s="12"/>
      <c r="B27" s="12"/>
      <c r="C27" s="23"/>
      <c r="D27" s="23"/>
      <c r="E27" s="12"/>
      <c r="F27" s="12"/>
      <c r="G27" s="25"/>
      <c r="H27" s="25"/>
      <c r="I27" s="12"/>
      <c r="J27" s="12"/>
      <c r="K27" s="12"/>
    </row>
  </sheetData>
  <protectedRanges>
    <protectedRange sqref="G1:G2 G4:G5" name="Range1"/>
    <protectedRange sqref="G14 G6 G8 G10:G12 G26" name="Range1_4_1"/>
    <protectedRange sqref="K11" name="Range1_7_1"/>
  </protectedRanges>
  <mergeCells count="3">
    <mergeCell ref="A5:B5"/>
    <mergeCell ref="A1:C1"/>
    <mergeCell ref="K16:K18"/>
  </mergeCells>
  <pageMargins left="0.70866141732283472" right="0.70866141732283472" top="0.74803149606299213" bottom="0.74803149606299213" header="0.31496062992125984" footer="0.31496062992125984"/>
  <pageSetup paperSize="8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6" ma:contentTypeDescription="Create a new document." ma:contentTypeScope="" ma:versionID="db4ca5f96f0b38e15a3e20bd0c4450a8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a0b3967a3af8df3ec4bca476da87e663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74FD26-36C4-4096-B1A0-5D536A6DAB74}">
  <ds:schemaRefs>
    <ds:schemaRef ds:uri="http://www.w3.org/XML/1998/namespace"/>
    <ds:schemaRef ds:uri="http://purl.org/dc/dcmitype/"/>
    <ds:schemaRef ds:uri="93f5a7a4-2ad1-46b6-8cf3-ba87f7d66d3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edca550-45ec-413d-b410-eb5899b7564f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FD9AE5B-CB8B-4CC3-B62C-50B57808F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93887B-5111-4A48-AC42-9F84206A67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BOQ_ULTRA BAR T1C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Khushbu Verma</cp:lastModifiedBy>
  <cp:lastPrinted>2023-09-06T13:07:27Z</cp:lastPrinted>
  <dcterms:created xsi:type="dcterms:W3CDTF">2023-06-06T04:16:56Z</dcterms:created>
  <dcterms:modified xsi:type="dcterms:W3CDTF">2024-06-06T12:39:21Z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