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Mumbai\Mumbai T1\KFC Food court- T1 C\Revised Docket\"/>
    </mc:Choice>
  </mc:AlternateContent>
  <bookViews>
    <workbookView xWindow="-105" yWindow="-105" windowWidth="23250" windowHeight="12570"/>
  </bookViews>
  <sheets>
    <sheet name="C &amp; I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a">'[1]WB0203-OLDLOAN'!#REF!</definedName>
    <definedName name="\b">'[1]WB0203-OLDLOAN'!#REF!</definedName>
    <definedName name="\c">'[1]WB0203-OLDLOAN'!#REF!</definedName>
    <definedName name="\d">'[1]WB0203-OLDLOAN'!#REF!</definedName>
    <definedName name="\L">#REF!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PL1">[2]INFO!$B$13</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dim4">#REF!</definedName>
    <definedName name="___dim4_1">#N/A</definedName>
    <definedName name="___dim4_1_5">#REF!</definedName>
    <definedName name="___dim4_5">#REF!</definedName>
    <definedName name="___PL1">[2]INFO!$B$13</definedName>
    <definedName name="___rm4">#REF!</definedName>
    <definedName name="___rm4_1">#N/A</definedName>
    <definedName name="___rm4_1_5">#REF!</definedName>
    <definedName name="___rm4_5">#REF!</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123Graph_X" hidden="1">#REF!</definedName>
    <definedName name="__5">#REF!</definedName>
    <definedName name="__dim4">#REF!</definedName>
    <definedName name="__dim4_5">#REF!</definedName>
    <definedName name="__PL1">[2]INFO!$B$13</definedName>
    <definedName name="__rm4">#REF!</definedName>
    <definedName name="__rm4_5">#REF!</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Key1" hidden="1">#REF!</definedName>
    <definedName name="_Key2" hidden="1">#REF!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kt112232">#REF!</definedName>
    <definedName name="_mkt125">#REF!</definedName>
    <definedName name="_Mlt111">#REF!</definedName>
    <definedName name="_Mlt122">#REF!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L1">[2]INFO!$B$13</definedName>
    <definedName name="_rim4">#N/A</definedName>
    <definedName name="_rim4_5">#REF!</definedName>
    <definedName name="_rm4">#REF!</definedName>
    <definedName name="_rm4_1">#N/A</definedName>
    <definedName name="_rm4_1_5">#REF!</definedName>
    <definedName name="_rm4_5">#REF!</definedName>
    <definedName name="_Sort" hidden="1">#REF!</definedName>
    <definedName name="_Toc458400507_2">#N/A</definedName>
    <definedName name="_Toc458400507_2_5">[3]Version!#REF!</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ww1">#REF!</definedName>
    <definedName name="a" hidden="1">{#N/A,#N/A,FALSE,"Staffnos &amp; cost"}</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#REF!</definedName>
    <definedName name="aaa" hidden="1">{#N/A,#N/A,FALSE,"Staffnos &amp; cost"}</definedName>
    <definedName name="aaaa">'[5]Home Delivery'!$A$68</definedName>
    <definedName name="aaaaa">Menumix [6]Feeder!$B$1:$J$380</definedName>
    <definedName name="aafafaf">#REF!</definedName>
    <definedName name="aafafaf11111111">#REF!</definedName>
    <definedName name="aafafaf1111111111">#REF!</definedName>
    <definedName name="aaffffffff">#REF!</definedName>
    <definedName name="abc">#REF!</definedName>
    <definedName name="abhi">'[7]Home Delivery'!$A$68</definedName>
    <definedName name="abhu">#REF!</definedName>
    <definedName name="acab">#REF!</definedName>
    <definedName name="acab_5">#REF!</definedName>
    <definedName name="acabl">#N/A</definedName>
    <definedName name="acabl_5">#REF!</definedName>
    <definedName name="accab">#REF!</definedName>
    <definedName name="accab_5">#REF!</definedName>
    <definedName name="AccessDatabase" hidden="1">"D:\Compensation\comp data 2001.xls"</definedName>
    <definedName name="accruedc">'[2]NOTES '!#REF!</definedName>
    <definedName name="accruedp">'[2]NOTES '!#REF!</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_Cons">'[8]Actual Cons'!$A$5:$AD$150</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tuyal_97981234565">#REF!</definedName>
    <definedName name="Acutal_12324343544">#REF!</definedName>
    <definedName name="acv">#N/A</definedName>
    <definedName name="acv_1">#N/A</definedName>
    <definedName name="acv_1_5">#REF!</definedName>
    <definedName name="acv_5">#REF!</definedName>
    <definedName name="ADC">#REF!</definedName>
    <definedName name="addncy">'[9]SC-E-02-03'!$E$1:$E$65536</definedName>
    <definedName name="adminstaff">#REF!</definedName>
    <definedName name="ADMSTAFF">#REF!</definedName>
    <definedName name="afafa">#REF!</definedName>
    <definedName name="afafa1223">#REF!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'[10]Works - Quote Sheet'!#REF!</definedName>
    <definedName name="Appliance_discount_5">'[10]Works - Quote Sheet'!#REF!</definedName>
    <definedName name="AS">#REF!</definedName>
    <definedName name="asf">#N/A</definedName>
    <definedName name="asf_1">#N/A</definedName>
    <definedName name="asf_1_5">#REF!</definedName>
    <definedName name="asf_5">#REF!</definedName>
    <definedName name="asfakfa">#REF!</definedName>
    <definedName name="ASSUM">#REF!</definedName>
    <definedName name="Atar">[11]Macro!#REF!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'[12]PRECAST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LANCE">[2]INFO!$B$11</definedName>
    <definedName name="BALANCESHEET">#REF!</definedName>
    <definedName name="Band">#N/A</definedName>
    <definedName name="Band_5">[13]Labels!$E$3:$E$9</definedName>
    <definedName name="Banglore">Menumix [6]Feeder!$B$1:$J$380</definedName>
    <definedName name="Bank_Name">#REF!</definedName>
    <definedName name="BASIS">#REF!</definedName>
    <definedName name="bbbb">Menumix [6]Feeder!$B$1:$J$380</definedName>
    <definedName name="BC">#REF!</definedName>
    <definedName name="BEP">#REF!</definedName>
    <definedName name="BES">#REF!</definedName>
    <definedName name="bhai">'[14]Home Delivery'!$B$66</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ANK_MODEL">[11]Macro!#REF!</definedName>
    <definedName name="Blank_Model111111">[11]Macro!#REF!</definedName>
    <definedName name="BLDBREAK1">#REF!</definedName>
    <definedName name="BLDBREAK2">#REF!</definedName>
    <definedName name="BLDBREAK3">#REF!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AND">[11]Macro!#REF!</definedName>
    <definedName name="brand1234555">[11]Macro!#REF!</definedName>
    <definedName name="brandkllllll">[11]Macro!#REF!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DING">#REF!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V">[15]INFO!$B$4</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'[1]WB0203-OLDLOAN'!#REF!</definedName>
    <definedName name="ca">#REF!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'[10]Works - Quote Sheet'!#REF!</definedName>
    <definedName name="Calibration_Rate_5">'[10]Works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pacity">#REF!</definedName>
    <definedName name="capacity1">#REF!</definedName>
    <definedName name="capacity2">#REF!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tagena">#REF!</definedName>
    <definedName name="CASH">#REF!</definedName>
    <definedName name="CashFl">#REF!</definedName>
    <definedName name="CASHFLOW">#REF!</definedName>
    <definedName name="cashflow1">#REF!</definedName>
    <definedName name="ccac">[11]Macro!#REF!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b">'[9]SC-E-02-03'!$D$1:$D$65536</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'[19]Civil Works'!$K$7</definedName>
    <definedName name="COAD_5">'[19]Civil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CEPT">[11]Macro!#REF!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[20]factors!$J$8</definedName>
    <definedName name="conmsf_5">[20]factors!$J$8</definedName>
    <definedName name="Cons">[21]Sheet1!$B$2:$E$184</definedName>
    <definedName name="Construction_Period">#REF!</definedName>
    <definedName name="Construction_Period_5">#REF!</definedName>
    <definedName name="CONSUMABLES">#REF!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INGENCY">#REF!</definedName>
    <definedName name="CONTINUE">[11]Capacity!#REF!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rporate">#REF!</definedName>
    <definedName name="costing">#N/A</definedName>
    <definedName name="costing_5">#REF!</definedName>
    <definedName name="COSTPROD">#REF!</definedName>
    <definedName name="COSTPROJ">#REF!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liabc">'[2]NOTES '!#REF!</definedName>
    <definedName name="curliabp">'[2]NOTES '!#REF!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SCEN">[11]Macro!#REF!</definedName>
    <definedName name="CURRENCY">[2]INFO!#REF!</definedName>
    <definedName name="Currency_PL">#REF!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'[1]WB0203-OLDLOAN'!#REF!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'[12]PRECAST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#REF!</definedName>
    <definedName name="_xlnm.Database">#REF!</definedName>
    <definedName name="Date">#REF!</definedName>
    <definedName name="Date_5">#REF!</definedName>
    <definedName name="db">#REF!</definedName>
    <definedName name="DCU">#N/A</definedName>
    <definedName name="DCU_1">#N/A</definedName>
    <definedName name="DCU_1_5">'[22]ACS(1)'!#REF!</definedName>
    <definedName name="DCU_5">'[22]ACS(1)'!#REF!</definedName>
    <definedName name="DEALTYPE">[11]Macro!#REF!</definedName>
    <definedName name="DECISION">#N/A</definedName>
    <definedName name="DECISION_5">[23]Sheet2!$B$2:$B$3</definedName>
    <definedName name="DEPRECIATION">#REF!</definedName>
    <definedName name="depty">'[9]SC-E-02-03'!$F$1:$F$65536</definedName>
    <definedName name="deptyamtpy">'[9]SC-E-02-03'!$C$1:$C$65536</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LG_SAMPLE1">[11]Macro!#REF!</definedName>
    <definedName name="DLG_SAMPLE2">[11]Macro!#REF!</definedName>
    <definedName name="DO_11">#N/A</definedName>
    <definedName name="DO_11_5">[24]calcul!$C$3</definedName>
    <definedName name="DocumentName">""</definedName>
    <definedName name="DocumentNumber">""</definedName>
    <definedName name="DP">#REF!</definedName>
    <definedName name="DP_5">#REF!</definedName>
    <definedName name="DS">#REF!</definedName>
    <definedName name="DSCR">#REF!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DYES">#REF!</definedName>
    <definedName name="E">'[12]PRECAST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'[12]PRECAST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e">#REF!</definedName>
    <definedName name="efip">[11]Macro!#REF!</definedName>
    <definedName name="EG_PROJ">[11]Macro!#REF!</definedName>
    <definedName name="egt301d">#N/A</definedName>
    <definedName name="egt301d_5">#REF!</definedName>
    <definedName name="egt330d">#N/A</definedName>
    <definedName name="egt330d_5">#REF!</definedName>
    <definedName name="eightyseven">[25]Recipe!#REF!</definedName>
    <definedName name="Ele">"$#REF!.$G$68"</definedName>
    <definedName name="electrical">#REF!</definedName>
    <definedName name="Encoder">#N/A</definedName>
    <definedName name="Encoder_1">#N/A</definedName>
    <definedName name="Encoder_1_5">[18]CCTV_EST1!#REF!</definedName>
    <definedName name="Encoder_5">[18]CCTV_EST1!#REF!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[26]Summary!#REF!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[27]Summary!#REF!</definedName>
    <definedName name="Excel_BuiltIn_Print_Area_1_1_2_1_2_5">[27]Summary!#REF!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[27]Summary!#REF!</definedName>
    <definedName name="Excel_BuiltIn_Print_Area_1_1_2_2_5">[27]Summary!#REF!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[26]Summary!#REF!</definedName>
    <definedName name="Excel_BuiltIn_Print_Area_2_1_1_3">#N/A</definedName>
    <definedName name="Excel_BuiltIn_Print_Area_2_1_1_3_5">[26]Summary!#REF!</definedName>
    <definedName name="Excel_BuiltIn_Print_Area_2_1_1_5">'[28]FA BOQ'!#REF!</definedName>
    <definedName name="Excel_BuiltIn_Print_Area_2_1_2">#N/A</definedName>
    <definedName name="Excel_BuiltIn_Print_Area_2_1_2_3">#N/A</definedName>
    <definedName name="Excel_BuiltIn_Print_Area_2_1_2_3_5">[27]Summary!#REF!</definedName>
    <definedName name="Excel_BuiltIn_Print_Area_2_1_2_5">[27]Summary!#REF!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'[29]INDIGINEOUS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'[33]INDIGINEOUS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'[34]INDIGINEOUS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'[35]INDIGINEOUS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'[33]INDIGINEOUS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'[33]INDIGINEOUS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'[36]INDIGINEOUS ITEMS '!#REF!</definedName>
    <definedName name="Excel_BuiltIn_Print_Titles_3_23_5">'[36]INDIGINEOUS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'[34]INDIGINEOUS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'[35]INDIGINEOUS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'[37]INDIGINEOUS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'[38]INDIGINEOUS ITEMS '!#REF!</definedName>
    <definedName name="Excel_BuiltIn_Print_Titles_3_4_1_1_5">'[39]INDIGINEOUS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'[40]INDIGINEOUS ITEMS '!#REF!</definedName>
    <definedName name="Excel_BuiltIn_Print_Titles_3_4_1_17_3">#N/A</definedName>
    <definedName name="Excel_BuiltIn_Print_Titles_3_4_1_17_3_5">'[38]INDIGINEOUS ITEMS '!#REF!</definedName>
    <definedName name="Excel_BuiltIn_Print_Titles_3_4_1_17_5">'[38]INDIGINEOUS ITEMS '!#REF!</definedName>
    <definedName name="Excel_BuiltIn_Print_Titles_3_4_1_18_1">#N/A</definedName>
    <definedName name="Excel_BuiltIn_Print_Titles_3_4_1_18_1_3">#N/A</definedName>
    <definedName name="Excel_BuiltIn_Print_Titles_3_4_1_18_1_3_5">'[38]INDIGINEOUS ITEMS '!#REF!</definedName>
    <definedName name="Excel_BuiltIn_Print_Titles_3_4_1_18_1_5">'[41]INDIGINEOUS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'[38]INDIGINEOUS ITEMS '!#REF!</definedName>
    <definedName name="Excel_BuiltIn_Print_Titles_3_4_1_5">'[41]INDIGINEOUS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'[38]INDIGINEOUS ITEMS '!#REF!</definedName>
    <definedName name="Excel_BuiltIn_Print_Titles_3_4_11_1_5">'[38]INDIGINEOUS ITEMS '!#REF!</definedName>
    <definedName name="Excel_BuiltIn_Print_Titles_3_4_11_3">#N/A</definedName>
    <definedName name="Excel_BuiltIn_Print_Titles_3_4_11_3_5">'[38]INDIGINEOUS ITEMS '!#REF!</definedName>
    <definedName name="Excel_BuiltIn_Print_Titles_3_4_11_5">'[38]INDIGINEOUS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'[38]INDIGINEOUS ITEMS '!#REF!</definedName>
    <definedName name="Excel_BuiltIn_Print_Titles_3_4_12_1_5">'[38]INDIGINEOUS ITEMS '!#REF!</definedName>
    <definedName name="Excel_BuiltIn_Print_Titles_3_4_12_3">#N/A</definedName>
    <definedName name="Excel_BuiltIn_Print_Titles_3_4_12_3_5">'[38]INDIGINEOUS ITEMS '!#REF!</definedName>
    <definedName name="Excel_BuiltIn_Print_Titles_3_4_12_5">'[38]INDIGINEOUS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'[38]INDIGINEOUS ITEMS '!#REF!</definedName>
    <definedName name="Excel_BuiltIn_Print_Titles_3_4_14_1_5">'[38]INDIGINEOUS ITEMS '!#REF!</definedName>
    <definedName name="Excel_BuiltIn_Print_Titles_3_4_14_3">#N/A</definedName>
    <definedName name="Excel_BuiltIn_Print_Titles_3_4_14_3_5">'[38]INDIGINEOUS ITEMS '!#REF!</definedName>
    <definedName name="Excel_BuiltIn_Print_Titles_3_4_14_5">'[38]INDIGINEOUS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'[42]INDIGINEOUS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'[38]INDIGINEOUS ITEMS '!#REF!</definedName>
    <definedName name="Excel_BuiltIn_Print_Titles_3_4_18_1_1_5">'[38]INDIGINEOUS ITEMS '!#REF!</definedName>
    <definedName name="Excel_BuiltIn_Print_Titles_3_4_18_1_3">#N/A</definedName>
    <definedName name="Excel_BuiltIn_Print_Titles_3_4_18_1_3_5">'[38]INDIGINEOUS ITEMS '!#REF!</definedName>
    <definedName name="Excel_BuiltIn_Print_Titles_3_4_18_1_5">'[41]INDIGINEOUS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'[38]INDIGINEOUS ITEMS '!#REF!</definedName>
    <definedName name="Excel_BuiltIn_Print_Titles_3_4_19_1_5">'[38]INDIGINEOUS ITEMS '!#REF!</definedName>
    <definedName name="Excel_BuiltIn_Print_Titles_3_4_19_3">#N/A</definedName>
    <definedName name="Excel_BuiltIn_Print_Titles_3_4_19_3_5">'[38]INDIGINEOUS ITEMS '!#REF!</definedName>
    <definedName name="Excel_BuiltIn_Print_Titles_3_4_19_5">'[38]INDIGINEOUS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'[37]INDIGINEOUS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'[38]INDIGINEOUS ITEMS '!#REF!</definedName>
    <definedName name="Excel_BuiltIn_Print_Titles_3_4_22_1_5">'[38]INDIGINEOUS ITEMS '!#REF!</definedName>
    <definedName name="Excel_BuiltIn_Print_Titles_3_4_22_3">#N/A</definedName>
    <definedName name="Excel_BuiltIn_Print_Titles_3_4_22_3_5">'[38]INDIGINEOUS ITEMS '!#REF!</definedName>
    <definedName name="Excel_BuiltIn_Print_Titles_3_4_22_5">'[38]INDIGINEOUS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'[38]INDIGINEOUS ITEMS '!#REF!</definedName>
    <definedName name="Excel_BuiltIn_Print_Titles_3_4_24_1_5">'[38]INDIGINEOUS ITEMS '!#REF!</definedName>
    <definedName name="Excel_BuiltIn_Print_Titles_3_4_24_3">#N/A</definedName>
    <definedName name="Excel_BuiltIn_Print_Titles_3_4_24_3_5">'[38]INDIGINEOUS ITEMS '!#REF!</definedName>
    <definedName name="Excel_BuiltIn_Print_Titles_3_4_24_5">'[38]INDIGINEOUS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'[38]INDIGINEOUS ITEMS '!#REF!</definedName>
    <definedName name="Excel_BuiltIn_Print_Titles_3_4_25_1_5">'[38]INDIGINEOUS ITEMS '!#REF!</definedName>
    <definedName name="Excel_BuiltIn_Print_Titles_3_4_25_3">#N/A</definedName>
    <definedName name="Excel_BuiltIn_Print_Titles_3_4_25_3_5">'[38]INDIGINEOUS ITEMS '!#REF!</definedName>
    <definedName name="Excel_BuiltIn_Print_Titles_3_4_25_5">'[38]INDIGINEOUS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'[38]INDIGINEOUS ITEMS '!#REF!</definedName>
    <definedName name="Excel_BuiltIn_Print_Titles_3_4_5">'[38]INDIGINEOUS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'[37]INDIGINEOUS ITEMS '!#REF!</definedName>
    <definedName name="Excel_BuiltIn_Print_Titles_3_4_9_1_3">#N/A</definedName>
    <definedName name="Excel_BuiltIn_Print_Titles_3_4_9_1_3_5">'[32]INDIGINEOUS ITEMS '!#REF!</definedName>
    <definedName name="Excel_BuiltIn_Print_Titles_3_4_9_1_5">'[43]INDIGINEOUS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'[38]INDIGINEOUS ITEMS '!#REF!</definedName>
    <definedName name="Excel_BuiltIn_Print_Titles_3_4_9_28_5">'[38]INDIGINEOUS ITEMS '!#REF!</definedName>
    <definedName name="Excel_BuiltIn_Print_Titles_3_4_9_3">#N/A</definedName>
    <definedName name="Excel_BuiltIn_Print_Titles_3_4_9_3_5">'[38]INDIGINEOUS ITEMS '!#REF!</definedName>
    <definedName name="Excel_BuiltIn_Print_Titles_3_4_9_5">'[38]INDIGINEOUS ITEMS '!#REF!</definedName>
    <definedName name="Excel_BuiltIn_Print_Titles_3_4_9_6">#N/A</definedName>
    <definedName name="Excel_BuiltIn_Print_Titles_3_4_9_6_3">#N/A</definedName>
    <definedName name="Excel_BuiltIn_Print_Titles_3_4_9_6_3_5">'[38]INDIGINEOUS ITEMS '!#REF!</definedName>
    <definedName name="Excel_BuiltIn_Print_Titles_3_4_9_6_5">'[38]INDIGINEOUS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'[38]INDIGINEOUS ITEMS '!#REF!</definedName>
    <definedName name="Excel_BuiltIn_Print_Titles_3_6_11_1_5">'[38]INDIGINEOUS ITEMS '!#REF!</definedName>
    <definedName name="Excel_BuiltIn_Print_Titles_3_6_11_3">#N/A</definedName>
    <definedName name="Excel_BuiltIn_Print_Titles_3_6_11_3_5">'[38]INDIGINEOUS ITEMS '!#REF!</definedName>
    <definedName name="Excel_BuiltIn_Print_Titles_3_6_11_5">'[38]INDIGINEOUS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'[38]INDIGINEOUS ITEMS '!#REF!</definedName>
    <definedName name="Excel_BuiltIn_Print_Titles_3_6_12_1_5">'[38]INDIGINEOUS ITEMS '!#REF!</definedName>
    <definedName name="Excel_BuiltIn_Print_Titles_3_6_12_3">#N/A</definedName>
    <definedName name="Excel_BuiltIn_Print_Titles_3_6_12_3_5">'[38]INDIGINEOUS ITEMS '!#REF!</definedName>
    <definedName name="Excel_BuiltIn_Print_Titles_3_6_12_5">'[38]INDIGINEOUS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'[38]INDIGINEOUS ITEMS '!#REF!</definedName>
    <definedName name="Excel_BuiltIn_Print_Titles_3_6_14_1_5">'[38]INDIGINEOUS ITEMS '!#REF!</definedName>
    <definedName name="Excel_BuiltIn_Print_Titles_3_6_14_3">#N/A</definedName>
    <definedName name="Excel_BuiltIn_Print_Titles_3_6_14_3_5">'[38]INDIGINEOUS ITEMS '!#REF!</definedName>
    <definedName name="Excel_BuiltIn_Print_Titles_3_6_14_5">'[38]INDIGINEOUS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'[42]INDIGINEOUS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'[38]INDIGINEOUS ITEMS '!#REF!</definedName>
    <definedName name="Excel_BuiltIn_Print_Titles_3_6_18_1_1_5">'[38]INDIGINEOUS ITEMS '!#REF!</definedName>
    <definedName name="Excel_BuiltIn_Print_Titles_3_6_18_1_3">#N/A</definedName>
    <definedName name="Excel_BuiltIn_Print_Titles_3_6_18_1_3_5">'[38]INDIGINEOUS ITEMS '!#REF!</definedName>
    <definedName name="Excel_BuiltIn_Print_Titles_3_6_18_1_5">'[41]INDIGINEOUS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'[38]INDIGINEOUS ITEMS '!#REF!</definedName>
    <definedName name="Excel_BuiltIn_Print_Titles_3_6_19_1_5">'[38]INDIGINEOUS ITEMS '!#REF!</definedName>
    <definedName name="Excel_BuiltIn_Print_Titles_3_6_19_3">#N/A</definedName>
    <definedName name="Excel_BuiltIn_Print_Titles_3_6_19_3_5">'[38]INDIGINEOUS ITEMS '!#REF!</definedName>
    <definedName name="Excel_BuiltIn_Print_Titles_3_6_19_5">'[38]INDIGINEOUS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'[37]INDIGINEOUS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'[38]INDIGINEOUS ITEMS '!#REF!</definedName>
    <definedName name="Excel_BuiltIn_Print_Titles_3_6_22_1_5">'[38]INDIGINEOUS ITEMS '!#REF!</definedName>
    <definedName name="Excel_BuiltIn_Print_Titles_3_6_22_3">#N/A</definedName>
    <definedName name="Excel_BuiltIn_Print_Titles_3_6_22_3_5">'[38]INDIGINEOUS ITEMS '!#REF!</definedName>
    <definedName name="Excel_BuiltIn_Print_Titles_3_6_22_5">'[38]INDIGINEOUS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'[38]INDIGINEOUS ITEMS '!#REF!</definedName>
    <definedName name="Excel_BuiltIn_Print_Titles_3_6_24_1_5">'[38]INDIGINEOUS ITEMS '!#REF!</definedName>
    <definedName name="Excel_BuiltIn_Print_Titles_3_6_24_3">#N/A</definedName>
    <definedName name="Excel_BuiltIn_Print_Titles_3_6_24_3_5">'[38]INDIGINEOUS ITEMS '!#REF!</definedName>
    <definedName name="Excel_BuiltIn_Print_Titles_3_6_24_5">'[38]INDIGINEOUS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'[38]INDIGINEOUS ITEMS '!#REF!</definedName>
    <definedName name="Excel_BuiltIn_Print_Titles_3_6_25_1_5">'[38]INDIGINEOUS ITEMS '!#REF!</definedName>
    <definedName name="Excel_BuiltIn_Print_Titles_3_6_25_3">#N/A</definedName>
    <definedName name="Excel_BuiltIn_Print_Titles_3_6_25_3_5">'[38]INDIGINEOUS ITEMS '!#REF!</definedName>
    <definedName name="Excel_BuiltIn_Print_Titles_3_6_25_5">'[38]INDIGINEOUS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'[38]INDIGINEOUS ITEMS '!#REF!</definedName>
    <definedName name="Excel_BuiltIn_Print_Titles_3_6_5">'[38]INDIGINEOUS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'[37]INDIGINEOUS ITEMS '!#REF!</definedName>
    <definedName name="Excel_BuiltIn_Print_Titles_3_6_9_1_3">#N/A</definedName>
    <definedName name="Excel_BuiltIn_Print_Titles_3_6_9_1_3_5">'[32]INDIGINEOUS ITEMS '!#REF!</definedName>
    <definedName name="Excel_BuiltIn_Print_Titles_3_6_9_1_5">'[43]INDIGINEOUS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'[38]INDIGINEOUS ITEMS '!#REF!</definedName>
    <definedName name="Excel_BuiltIn_Print_Titles_3_6_9_28_5">'[38]INDIGINEOUS ITEMS '!#REF!</definedName>
    <definedName name="Excel_BuiltIn_Print_Titles_3_6_9_3">#N/A</definedName>
    <definedName name="Excel_BuiltIn_Print_Titles_3_6_9_3_5">'[38]INDIGINEOUS ITEMS '!#REF!</definedName>
    <definedName name="Excel_BuiltIn_Print_Titles_3_6_9_5">'[38]INDIGINEOUS ITEMS '!#REF!</definedName>
    <definedName name="Excel_BuiltIn_Print_Titles_3_6_9_6">#N/A</definedName>
    <definedName name="Excel_BuiltIn_Print_Titles_3_6_9_6_3">#N/A</definedName>
    <definedName name="Excel_BuiltIn_Print_Titles_3_6_9_6_3_5">'[38]INDIGINEOUS ITEMS '!#REF!</definedName>
    <definedName name="Excel_BuiltIn_Print_Titles_3_6_9_6_5">'[38]INDIGINEOUS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'[33]INDIGINEOUS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'[34]INDIGINEOUS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'[35]INDIGINEOUS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'[44]G.1-AV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ensesc">'[2]NOTES '!#REF!</definedName>
    <definedName name="expensesp">'[2]NOTES '!#REF!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'[22]FAS-C(4)'!#REF!</definedName>
    <definedName name="FACP_5">'[22]FAS-C(4)'!#REF!</definedName>
    <definedName name="fafafafafafaf">#REF!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[23]Sheet2!$L$2:$L$5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FLOW_THRU">[11]Input!#REF!</definedName>
    <definedName name="FUEL">#REF!</definedName>
    <definedName name="gbp">1.45</definedName>
    <definedName name="GENERAL">[11]Macro!#REF!</definedName>
    <definedName name="general122222">[11]Macro!#REF!</definedName>
    <definedName name="gfg">#REF!</definedName>
    <definedName name="GLAND">#REF!</definedName>
    <definedName name="GMSCALCULA">#REF!</definedName>
    <definedName name="GSMCALCULA1">#REF!</definedName>
    <definedName name="heading">[2]INFO!$B$2</definedName>
    <definedName name="hodata">#REF!</definedName>
    <definedName name="hundredfiftyfour">[45]Recipe!$D$567:$J$568</definedName>
    <definedName name="hundredfiftythree">[45]Recipe!$D$565:$J$566</definedName>
    <definedName name="hundredfour">[45]Recipe!$D$359:$J$360</definedName>
    <definedName name="hundredsixtyfive">[45]Recipe!$D$607:$J$608</definedName>
    <definedName name="hundredsixtyfour">[45]Recipe!$D$605:$J$606</definedName>
    <definedName name="hundredsixtythree">[45]Recipe!$D$603:$J$604</definedName>
    <definedName name="HURDLE_SALES">[11]Macro!#REF!</definedName>
    <definedName name="Ideal_Cons">[8]Master!$B$234:$AH$354</definedName>
    <definedName name="iio">#REF!</definedName>
    <definedName name="IMPLMENTATION">#REF!</definedName>
    <definedName name="INDEX">#REF!</definedName>
    <definedName name="INDEX1">#REF!</definedName>
    <definedName name="INDEX2">#REF!</definedName>
    <definedName name="indf">#REF!</definedName>
    <definedName name="INPUT22">[11]Input!#REF!</definedName>
    <definedName name="insert_rows_1">'[46]Basement Budget'!#REF!</definedName>
    <definedName name="INSERTRANGE">[11]Macro!#REF!</definedName>
    <definedName name="Instf">[20]factors!$J$12</definedName>
    <definedName name="Interest">#REF!</definedName>
    <definedName name="INTFCL">#REF!</definedName>
    <definedName name="INTRL">#REF!</definedName>
    <definedName name="investmentsc">'[2]NOTES '!$F$45</definedName>
    <definedName name="investmentsp">'[2]NOTES '!$H$45</definedName>
    <definedName name="ioio">#REF!</definedName>
    <definedName name="ioioioo">#REF!</definedName>
    <definedName name="IOLIST">'[47]IO LIST'!$A$1:$O$134</definedName>
    <definedName name="IRR">#REF!</definedName>
    <definedName name="JobID">#REF!</definedName>
    <definedName name="jpy">(1/134.74)</definedName>
    <definedName name="K">#REF!</definedName>
    <definedName name="khd">#REF!</definedName>
    <definedName name="khf">#REF!</definedName>
    <definedName name="kircashflow">#REF!</definedName>
    <definedName name="ksd">#REF!</definedName>
    <definedName name="ksf">#REF!</definedName>
    <definedName name="L">#REF!</definedName>
    <definedName name="LABEQUIPBREAK">#REF!</definedName>
    <definedName name="LABOUR">#REF!</definedName>
    <definedName name="LABQUIPBREAK1">#REF!</definedName>
    <definedName name="LAND">#REF!</definedName>
    <definedName name="Lead">#REF!</definedName>
    <definedName name="lef">#REF!</definedName>
    <definedName name="lel">#REF!</definedName>
    <definedName name="loandata">#REF!</definedName>
    <definedName name="loanpayc">'[2]NOTES '!#REF!</definedName>
    <definedName name="loanpayp">'[2]NOTES '!#REF!</definedName>
    <definedName name="loanrecc">'[2]NOTES '!#REF!</definedName>
    <definedName name="loanrecp">'[2]NOTES '!#REF!</definedName>
    <definedName name="Local_Currency">#REF!</definedName>
    <definedName name="ltf">#REF!</definedName>
    <definedName name="MACHPROCIMP">#REF!</definedName>
    <definedName name="MACHPROCIND">#REF!</definedName>
    <definedName name="MARGINEXPORT">#REF!</definedName>
    <definedName name="MARGINLOCAL">#REF!</definedName>
    <definedName name="MARGINMONEY">#REF!</definedName>
    <definedName name="MEANS">#REF!</definedName>
    <definedName name="MenumixFeeder">#REF!</definedName>
    <definedName name="MenumixSalesCat">Menumix [6]Feeder!$B$1:$J$380</definedName>
    <definedName name="MFA">#REF!</definedName>
    <definedName name="mgf">#REF!</definedName>
    <definedName name="mkt">#REF!</definedName>
    <definedName name="Mkt_list">#REF!</definedName>
    <definedName name="Mkt_list111111">#REF!</definedName>
    <definedName name="Mkt_List1122">#REF!</definedName>
    <definedName name="Mlt">#REF!</definedName>
    <definedName name="mltjkkf12222">#REF!</definedName>
    <definedName name="month">[48]Licences!#REF!</definedName>
    <definedName name="ninetyfive">[45]Recipe!$D$337:$J$338</definedName>
    <definedName name="nonmodular">#REF!</definedName>
    <definedName name="novec1">#REF!</definedName>
    <definedName name="numf">#REF!</definedName>
    <definedName name="octf">#REF!</definedName>
    <definedName name="Overall_Summary_Title">#REF!</definedName>
    <definedName name="OVERHEADS">#REF!</definedName>
    <definedName name="P_BOOKDEPR">[11]Macro!#REF!</definedName>
    <definedName name="P_CAN_LEASE">[11]Macro!#REF!</definedName>
    <definedName name="P_Can_Lease12345556">[11]Macro!#REF!</definedName>
    <definedName name="P_CAPACITY">[11]Macro!#REF!</definedName>
    <definedName name="P_COVER">[11]Macro!#REF!</definedName>
    <definedName name="P_FRAN">[11]Macro!#REF!</definedName>
    <definedName name="P_GRP1">[11]Macro!#REF!</definedName>
    <definedName name="P_GRP2">[11]Macro!#REF!</definedName>
    <definedName name="P_GRP3">[11]Macro!#REF!</definedName>
    <definedName name="P_INPUT">[11]Macro!#REF!</definedName>
    <definedName name="P_IS_20YRS">[11]Macro!#REF!</definedName>
    <definedName name="P_IS_PROJ">[11]Macro!#REF!</definedName>
    <definedName name="P_IS_YR1">[11]Macro!#REF!</definedName>
    <definedName name="P_MENU">[11]Macro!#REF!</definedName>
    <definedName name="P_PROJCASH">[11]Macro!#REF!</definedName>
    <definedName name="P_Projectsesns">[11]Macro!#REF!</definedName>
    <definedName name="P_PROJSENS">[11]Macro!#REF!</definedName>
    <definedName name="P_SALES_ANA">[11]Macro!#REF!</definedName>
    <definedName name="P_SEQUENCE">[11]Macro!#REF!</definedName>
    <definedName name="P_SUMM_SENS">[11]Macro!#REF!</definedName>
    <definedName name="P_TAXDEPR">[11]Macro!#REF!</definedName>
    <definedName name="P1.">'[49]Performance Report'!#REF!</definedName>
    <definedName name="P10.">#REF!</definedName>
    <definedName name="P11.">#REF!</definedName>
    <definedName name="P12.">#REF!</definedName>
    <definedName name="P13.">#REF!</definedName>
    <definedName name="P14.">#REF!</definedName>
    <definedName name="P15.">#REF!</definedName>
    <definedName name="P1TRANS">[11]Macro!#REF!</definedName>
    <definedName name="P2.">'[49]Performance Report'!#REF!</definedName>
    <definedName name="P3.">'[49]Performance Report'!#REF!</definedName>
    <definedName name="p37.">#REF!</definedName>
    <definedName name="p38.">#REF!</definedName>
    <definedName name="p39.">#REF!</definedName>
    <definedName name="P4.">'[49]Performance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8.">#REF!</definedName>
    <definedName name="P9.">#REF!</definedName>
    <definedName name="papppfacpacafa">[11]Macro!#REF!</definedName>
    <definedName name="PATHNAME">[2]INFO!#REF!</definedName>
    <definedName name="Payroll_Statement">#REF!</definedName>
    <definedName name="PD">[11]Macro!#REF!</definedName>
    <definedName name="PhaseCode">#REF!</definedName>
    <definedName name="PhonesQty">#REF!</definedName>
    <definedName name="PICK_BMU">[11]Macro!#REF!</definedName>
    <definedName name="PICK_BRAND">[11]Macro!#REF!</definedName>
    <definedName name="Pick_Brand122323">[11]Macro!#REF!</definedName>
    <definedName name="PICK_FACIL">[11]Macro!#REF!</definedName>
    <definedName name="PICK_OWN">[11]Macro!#REF!</definedName>
    <definedName name="PICK_REGION">[11]Macro!#REF!</definedName>
    <definedName name="PL">[2]INFO!$B$12</definedName>
    <definedName name="po">#REF!</definedName>
    <definedName name="POWER">#REF!</definedName>
    <definedName name="POWERREQ">#REF!</definedName>
    <definedName name="premiumc">'[2]NOTES '!#REF!</definedName>
    <definedName name="premiump">'[2]NOTES '!#REF!</definedName>
    <definedName name="PREOPERATIVE">#REF!</definedName>
    <definedName name="prepaid">#REF!</definedName>
    <definedName name="prepayment">#REF!</definedName>
    <definedName name="prev_month">[48]Licences!#REF!</definedName>
    <definedName name="PREV_SCEN">[11]Macro!#REF!</definedName>
    <definedName name="PRI_CHOICES">[11]Macro!#REF!</definedName>
    <definedName name="Principal">#REF!</definedName>
    <definedName name="_xlnm.Print_Area" localSheetId="0">'C &amp; I '!$A$1:$J$48</definedName>
    <definedName name="_xlnm.Print_Area">#REF!</definedName>
    <definedName name="Print_Area_MI">#REF!</definedName>
    <definedName name="_xlnm.Print_Titles">'[50]Europe Consolidated'!$A$1:$D$65536,'[50]Europe Consolidated'!$A$2:$IV$3</definedName>
    <definedName name="PRINTER">[11]Macro!#REF!</definedName>
    <definedName name="PRINTER1">[11]Macro!#REF!</definedName>
    <definedName name="PRINTMENU">[11]Macro!#REF!</definedName>
    <definedName name="PRINTSET">[11]Macro!#REF!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[11]Macro!#REF!</definedName>
    <definedName name="PROJECT">[11]Macro!#REF!</definedName>
    <definedName name="ProjectLocation">#REF!</definedName>
    <definedName name="ProjectNumber">#REF!</definedName>
    <definedName name="ProjectSubtitle">#REF!</definedName>
    <definedName name="ProjectTitle">#REF!</definedName>
    <definedName name="PROJGLANCE">#REF!</definedName>
    <definedName name="PROMANBREAK">#REF!</definedName>
    <definedName name="Proooooo">#REF!</definedName>
    <definedName name="q1q30203">'[51]COA-IPCL'!#REF!</definedName>
    <definedName name="qq">#REF!</definedName>
    <definedName name="qqqq">#REF!</definedName>
    <definedName name="Query1">#REF!</definedName>
    <definedName name="RANGE">#REF!</definedName>
    <definedName name="RANGE1">#REF!</definedName>
    <definedName name="RANGE2">'[52]Cable-data'!$A$33:$K$48</definedName>
    <definedName name="RANGE21">#REF!</definedName>
    <definedName name="range3">#REF!</definedName>
    <definedName name="RANGE6">'[53]CABLE DATA'!$A$31:$C$46</definedName>
    <definedName name="RATE">#REF!</definedName>
    <definedName name="RATIO">#REF!</definedName>
    <definedName name="RATIOS">#REF!</definedName>
    <definedName name="RATIOS1">#REF!</definedName>
    <definedName name="RATIOS2">#REF!</definedName>
    <definedName name="RAW">#REF!</definedName>
    <definedName name="Rdate">[54]Conditions!$B$6</definedName>
    <definedName name="Reachin">#REF!</definedName>
    <definedName name="_xlnm.Recorder">#REF!</definedName>
    <definedName name="REG">[11]Macro!#REF!</definedName>
    <definedName name="REGION">[11]Macro!#REF!</definedName>
    <definedName name="rel">#REF!</definedName>
    <definedName name="Rent.list">#REF!</definedName>
    <definedName name="rent.lst122">#REF!</definedName>
    <definedName name="RENT_LIST">#REF!</definedName>
    <definedName name="rent_list2">#REF!</definedName>
    <definedName name="RESTOREDATA">[11]Macro!#REF!</definedName>
    <definedName name="resultc">#REF!</definedName>
    <definedName name="resultp">#REF!</definedName>
    <definedName name="retainedc">'[2]NOTES '!#REF!</definedName>
    <definedName name="retainedp">'[2]NOTES '!#REF!</definedName>
    <definedName name="Rev">#REF!</definedName>
    <definedName name="RIB">[15]INFO!$B$5</definedName>
    <definedName name="rig">#REF!</definedName>
    <definedName name="rm4e">#REF!</definedName>
    <definedName name="robot">#REF!</definedName>
    <definedName name="rosid">#REF!</definedName>
    <definedName name="rraaffff">[11]Macro!#REF!</definedName>
    <definedName name="rty">#REF!</definedName>
    <definedName name="SA">#REF!</definedName>
    <definedName name="SALE">#REF!</definedName>
    <definedName name="SALESEXPORT">#REF!</definedName>
    <definedName name="SALESLOCAL">#REF!</definedName>
    <definedName name="SAMPLEDATA">[11]Macro!#REF!</definedName>
    <definedName name="Sampledata12225545">[11]Macro!#REF!</definedName>
    <definedName name="sampledata123455563">[11]Macro!#REF!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NS_INV">[11]Macro!#REF!</definedName>
    <definedName name="SENS_SALE">[11]Macro!#REF!</definedName>
    <definedName name="serf">#REF!</definedName>
    <definedName name="servf">#REF!</definedName>
    <definedName name="seventyfour">[25]Recipe!#REF!</definedName>
    <definedName name="shd">#REF!</definedName>
    <definedName name="shf">#REF!</definedName>
    <definedName name="SHOW_AFTER">[11]Macro!#REF!</definedName>
    <definedName name="show_After1223333">[11]Macro!#REF!</definedName>
    <definedName name="SHOW_BEFORE">[11]Macro!#REF!</definedName>
    <definedName name="SIXTH">#REF!</definedName>
    <definedName name="sixtyeight">[25]Recipe!#REF!</definedName>
    <definedName name="slab">#REF!</definedName>
    <definedName name="sond">#REF!</definedName>
    <definedName name="sondf">#REF!</definedName>
    <definedName name="SONTF">[16]factors!#REF!</definedName>
    <definedName name="SPEC_G_START">[11]Capacity!#REF!</definedName>
    <definedName name="SRRRRR">#REF!</definedName>
    <definedName name="srvf">#REF!</definedName>
    <definedName name="ssd">#REF!</definedName>
    <definedName name="ssf">#REF!</definedName>
    <definedName name="Stage">#REF!</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rID">#REF!</definedName>
    <definedName name="Subject">#REF!</definedName>
    <definedName name="SUMSALARY">#REF!</definedName>
    <definedName name="SUPEVISORY">#REF!</definedName>
    <definedName name="swap">#REF!</definedName>
    <definedName name="swf">#REF!</definedName>
    <definedName name="syndicates">'[55]syndicate codes'!$A$3:$P$242</definedName>
    <definedName name="Target">#REF!</definedName>
    <definedName name="TAX">#REF!</definedName>
    <definedName name="taxpayc">'[2]NOTES '!#REF!</definedName>
    <definedName name="taxpayp">'[2]NOTES '!#REF!</definedName>
    <definedName name="tb">'[9]TB-JUNE-2003-18.7.03'!$B$7:$F$418</definedName>
    <definedName name="temp">'[56]Performance Report'!#REF!</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hirty">[45]Recipe!$D$128:$J$129</definedName>
    <definedName name="threehundrdninety">[45]Recipe!$D$2013:$H$2017</definedName>
    <definedName name="threehundrdninetyeight">[45]Recipe!$D$2035:$H$2036</definedName>
    <definedName name="threehundrdninetyfive">[45]Recipe!$D$2029:$H$2030</definedName>
    <definedName name="threehundrdninetyfour">[45]Recipe!$D$2027:$H$2028</definedName>
    <definedName name="threehundrdninetyone">[45]Recipe!$D$2018:$H$2022</definedName>
    <definedName name="threehundrdninetyseven">[45]Recipe!$D$2033:$H$2034</definedName>
    <definedName name="threehundrdninetysix">[45]Recipe!$D$2031:$H$2032</definedName>
    <definedName name="threehundrdninetythree">[45]Recipe!$D$2025:$H$2026</definedName>
    <definedName name="threehundrdninetytwo">[45]Recipe!$D$2023:$H$2024</definedName>
    <definedName name="threehundredeighty">[45]Recipe!$D$1980:$H$1983</definedName>
    <definedName name="threehundredeightyeight">[45]Recipe!$D$2006:$H$2007</definedName>
    <definedName name="threehundredeightyfive">[45]Recipe!$D$2000:$H$2001</definedName>
    <definedName name="threehundredeightyfour">[45]Recipe!$D$1998:$H$1999</definedName>
    <definedName name="threehundredeightynine">[45]Recipe!$D$2008:$H$2012</definedName>
    <definedName name="threehundredeightyone">[45]Recipe!$D$1984:$H$1989</definedName>
    <definedName name="threehundredeightyseven">[45]Recipe!$D$2004:$H$2005</definedName>
    <definedName name="threehundredeightysix">[45]Recipe!$D$2002:$H$2003</definedName>
    <definedName name="threehundredeightythree">[45]Recipe!$D$1996:$H$1997</definedName>
    <definedName name="threehundredeightytwo">[45]Recipe!$D$1990:$H$1995</definedName>
    <definedName name="threehundredfifty">[45]Recipe!$D$1839:$H$1845</definedName>
    <definedName name="threehundredfiftyeight">[45]Recipe!$D$1888:$H$1892</definedName>
    <definedName name="threehundredfiftyfive">[45]Recipe!$D$1875:$H$1876</definedName>
    <definedName name="threehundredfiftyfour">[45]Recipe!$D$1873:$H$1874</definedName>
    <definedName name="threehundredfiftynine">[45]Recipe!$D$1893:$H$1894</definedName>
    <definedName name="threehundredfiftyone">[45]Recipe!$D$1847:$H$1854</definedName>
    <definedName name="threehundredfiftyseven">[45]Recipe!$D$1883:$H$1887</definedName>
    <definedName name="threehundredfiftythree">[45]Recipe!$D$1865:$H$1872</definedName>
    <definedName name="threehundredfiftytwo">[45]Recipe!$D$1855:$I$1863</definedName>
    <definedName name="threehundredfourty">[45]Recipe!$D$1751:$H$1758</definedName>
    <definedName name="threehundredfourtyeight">[45]Recipe!$D$1823:$H$1829</definedName>
    <definedName name="threehundredfourtyfive">[45]Recipe!$D$1799:$H$1805</definedName>
    <definedName name="threehundredfourtyfour">[45]Recipe!$D$1789:$H$1797</definedName>
    <definedName name="threehundredfourtynine">[45]Recipe!$D$1831:$H$1837</definedName>
    <definedName name="threehundredfourtyone">[45]Recipe!$D$1759:$H$1767</definedName>
    <definedName name="threehundredfourtyseven">[45]Recipe!$D$1814:$H$1821</definedName>
    <definedName name="threehundredfourtysix">[45]Recipe!$D$1806:$H$1813</definedName>
    <definedName name="threehundredfourtythree">[45]Recipe!$D$1778:$H$1787</definedName>
    <definedName name="threehundredfourtytwo">[45]Recipe!$D$1768:$H$1777</definedName>
    <definedName name="threehundredone">[45]Recipe!$D$1412:$H$1414</definedName>
    <definedName name="threehundredone1">[45]Recipe!$D$1415:$H$1421</definedName>
    <definedName name="threehundredseventy">[45]Recipe!$D$1942:$H$1943</definedName>
    <definedName name="threehundredseventyeight">[45]Recipe!$D$1971:$H$1975</definedName>
    <definedName name="threehundredseventyfive">[45]Recipe!$D$1956:$H$1960</definedName>
    <definedName name="threehundredseventynine">[45]Recipe!$D$1976:$H$1979</definedName>
    <definedName name="threehundredseventyone">[45]Recipe!$D$1944:$H$1945</definedName>
    <definedName name="threehundredseventyseven">[45]Recipe!$D$1966:$H$1970</definedName>
    <definedName name="threehundredseventysix">[45]Recipe!$D$1961:$H$1965</definedName>
    <definedName name="threehundredseventythree">[45]Recipe!$D$1948:$H$1949</definedName>
    <definedName name="threehundredseventytwo">[45]Recipe!$D$1946:$H$1947</definedName>
    <definedName name="threehundredsixty">[45]Recipe!$D$1895:$H$1900</definedName>
    <definedName name="threehundredsixtyfour">[45]Recipe!$D$1920:$H$1924</definedName>
    <definedName name="threehundredsixtynine">[45]Recipe!$D$1940:$H$1941</definedName>
    <definedName name="threehundredsixtyone">[45]Recipe!$D$1901:$H$1906</definedName>
    <definedName name="threehundredsixtyseven">[45]Recipe!$D$1936:$H$1937</definedName>
    <definedName name="threehundredsixtysix">[45]Recipe!$D$1931:$H$1935</definedName>
    <definedName name="threehundredsixtythree">[45]Recipe!$D$1913:$H$1919</definedName>
    <definedName name="threehundredsixtytwo">[45]Recipe!$D$1907:$H$1912</definedName>
    <definedName name="threehundredten">[45]Recipe!$D$1490:$I$1498</definedName>
    <definedName name="threehundredthirteen">[45]Recipe!$D$1517:$I$1525</definedName>
    <definedName name="threehundredthirtyeight">[45]Recipe!$D$1733:$H$1740</definedName>
    <definedName name="threehundredthirtynine">[45]Recipe!$D$1741:$H$1749</definedName>
    <definedName name="threehundredthirtyseven">[45]Recipe!$D$1723:$I$1731</definedName>
    <definedName name="threehundredthirtysix">[45]Recipe!$D$1714:$H$1722</definedName>
    <definedName name="threehundredtwentyfive">[45]Recipe!$D$1632:$I$1641</definedName>
    <definedName name="threehundredtwentyone">[45]Recipe!$D$1592:$I$1601</definedName>
    <definedName name="Title1">#REF!</definedName>
    <definedName name="Title2">#REF!</definedName>
    <definedName name="to">#REF!</definedName>
    <definedName name="tol">#REF!</definedName>
    <definedName name="topl">#REF!</definedName>
    <definedName name="topn">#REF!</definedName>
    <definedName name="total">[57]Total!$C$1:$V$61</definedName>
    <definedName name="TRAILBREAK">#REF!</definedName>
    <definedName name="TRAN">[11]Input!#REF!</definedName>
    <definedName name="tt">#REF!</definedName>
    <definedName name="ttttttttttttttttttt">#REF!</definedName>
    <definedName name="twelve">[45]Recipe!$D$53:$H$54</definedName>
    <definedName name="twohundredfiftysix">[45]Recipe!$D$1049:$H$1056</definedName>
    <definedName name="twohundredfiftythree">[45]Recipe!$D$1032:$H$1033</definedName>
    <definedName name="twohundredfiftytwo">[45]Recipe!$D$1030:$H$1031</definedName>
    <definedName name="twohundredninetyeight">[45]Recipe!$D$1388:$I$1396</definedName>
    <definedName name="twohundredseven">[45]Recipe!$D$753:$J$755</definedName>
    <definedName name="TYPE">[11]Macro!#REF!</definedName>
    <definedName name="tyty">#REF!</definedName>
    <definedName name="UNIT">#REF!</definedName>
    <definedName name="UPDATE">[11]Capacity!#REF!</definedName>
    <definedName name="UPDATE_AFTER">[11]Macro!#REF!</definedName>
    <definedName name="UPDATE_BEFORE">[11]Macro!#REF!</definedName>
    <definedName name="UPDATE_C">[11]Capacity!#REF!</definedName>
    <definedName name="usd">'[58]2000'!$L$1</definedName>
    <definedName name="USD_Rate">[59]KPIs!$AM$2</definedName>
    <definedName name="USDRATE">'[54]Liability Mgmt'!$C$64</definedName>
    <definedName name="Use_Alternates">#REF!</definedName>
    <definedName name="usrperiod">[60]Ref!$A$4</definedName>
    <definedName name="usrUnit">[60]Ref!$A$2</definedName>
    <definedName name="uuuu">#REF!</definedName>
    <definedName name="v">#REF!</definedName>
    <definedName name="valve2">#REF!</definedName>
    <definedName name="valve3">#REF!</definedName>
    <definedName name="valves">#REF!</definedName>
    <definedName name="vatf">#REF!</definedName>
    <definedName name="W_OFF">[11]Input!#REF!</definedName>
    <definedName name="WASTAGE">#REF!</definedName>
    <definedName name="WATERREQ">#REF!</definedName>
    <definedName name="withholding">#REF!</definedName>
    <definedName name="WRKRESULT">#REF!</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s">#REF!</definedName>
    <definedName name="WTSCALEBREAK">#REF!</definedName>
    <definedName name="ww">#REF!</definedName>
    <definedName name="yend">[2]INFO!$B$4</definedName>
    <definedName name="YENDP">[2]INFO!$B$5</definedName>
    <definedName name="YesNo">#REF!</definedName>
    <definedName name="yty">#REF!</definedName>
    <definedName name="yyyyy">#REF!</definedName>
    <definedName name="yyyyyy">#REF!</definedName>
    <definedName name="zit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H9" i="1" l="1"/>
  <c r="H27" i="1"/>
  <c r="I26" i="1" l="1"/>
  <c r="I27" i="1"/>
  <c r="I22" i="1"/>
  <c r="I28" i="1"/>
  <c r="I37" i="1"/>
  <c r="I42" i="1"/>
  <c r="I18" i="1"/>
  <c r="I17" i="1"/>
  <c r="I15" i="1"/>
  <c r="I12" i="1"/>
  <c r="I45" i="1"/>
  <c r="I44" i="1"/>
  <c r="I43" i="1"/>
  <c r="I41" i="1"/>
  <c r="I38" i="1"/>
  <c r="I34" i="1"/>
  <c r="I33" i="1"/>
  <c r="I32" i="1"/>
  <c r="I31" i="1"/>
  <c r="I30" i="1"/>
  <c r="I29" i="1"/>
  <c r="I23" i="1"/>
  <c r="I19" i="1"/>
  <c r="I16" i="1"/>
  <c r="I9" i="1"/>
  <c r="I10" i="1" s="1"/>
  <c r="I6" i="1"/>
  <c r="I5" i="1"/>
  <c r="J48" i="1"/>
  <c r="G45" i="1"/>
  <c r="K44" i="1"/>
  <c r="F44" i="1"/>
  <c r="G44" i="1" s="1"/>
  <c r="K43" i="1"/>
  <c r="G43" i="1"/>
  <c r="K42" i="1"/>
  <c r="G42" i="1"/>
  <c r="K41" i="1"/>
  <c r="G41" i="1"/>
  <c r="K38" i="1"/>
  <c r="G38" i="1"/>
  <c r="K37" i="1"/>
  <c r="G37" i="1"/>
  <c r="K34" i="1"/>
  <c r="G34" i="1"/>
  <c r="K33" i="1"/>
  <c r="G33" i="1"/>
  <c r="K32" i="1"/>
  <c r="G32" i="1"/>
  <c r="K31" i="1"/>
  <c r="G31" i="1"/>
  <c r="K30" i="1"/>
  <c r="G30" i="1"/>
  <c r="K29" i="1"/>
  <c r="G29" i="1"/>
  <c r="K28" i="1"/>
  <c r="G28" i="1"/>
  <c r="K27" i="1"/>
  <c r="G27" i="1"/>
  <c r="K26" i="1"/>
  <c r="G26" i="1"/>
  <c r="K23" i="1"/>
  <c r="G23" i="1"/>
  <c r="K22" i="1"/>
  <c r="G22" i="1"/>
  <c r="K19" i="1"/>
  <c r="G19" i="1"/>
  <c r="K18" i="1"/>
  <c r="G18" i="1"/>
  <c r="K17" i="1"/>
  <c r="G17" i="1"/>
  <c r="K16" i="1"/>
  <c r="F16" i="1"/>
  <c r="G16" i="1" s="1"/>
  <c r="K15" i="1"/>
  <c r="G15" i="1"/>
  <c r="K12" i="1"/>
  <c r="G12" i="1"/>
  <c r="K9" i="1"/>
  <c r="K10" i="1" s="1"/>
  <c r="G9" i="1"/>
  <c r="G10" i="1" s="1"/>
  <c r="K6" i="1"/>
  <c r="G6" i="1"/>
  <c r="K5" i="1"/>
  <c r="G5" i="1"/>
  <c r="I7" i="1" l="1"/>
  <c r="K7" i="1"/>
  <c r="G13" i="1"/>
  <c r="G24" i="1"/>
  <c r="G35" i="1"/>
  <c r="G39" i="1"/>
  <c r="G46" i="1"/>
  <c r="I20" i="1"/>
  <c r="G7" i="1"/>
  <c r="K13" i="1"/>
  <c r="K24" i="1"/>
  <c r="K35" i="1"/>
  <c r="K39" i="1"/>
  <c r="K46" i="1"/>
  <c r="I35" i="1"/>
  <c r="I39" i="1"/>
  <c r="I46" i="1"/>
  <c r="I24" i="1"/>
  <c r="I13" i="1"/>
  <c r="K20" i="1"/>
  <c r="G20" i="1"/>
  <c r="K48" i="1" l="1"/>
  <c r="G48" i="1"/>
  <c r="I48" i="1"/>
</calcChain>
</file>

<file path=xl/sharedStrings.xml><?xml version="1.0" encoding="utf-8"?>
<sst xmlns="http://schemas.openxmlformats.org/spreadsheetml/2006/main" count="106" uniqueCount="84">
  <si>
    <t xml:space="preserve">BILL OF QUANTITIES FOR CIVIL &amp; INTERIOR WORK
PROJECT : KFC BOQ @  MUMBAI AIRPORT </t>
  </si>
  <si>
    <t>DATE:-05/07/2023</t>
  </si>
  <si>
    <t>S.NO.</t>
  </si>
  <si>
    <t>ITEM NAME</t>
  </si>
  <si>
    <t>ITEM SPECIFICATIONS</t>
  </si>
  <si>
    <t>UNIT</t>
  </si>
  <si>
    <t>QUANTITY</t>
  </si>
  <si>
    <t>RATE</t>
  </si>
  <si>
    <t>TOTAL</t>
  </si>
  <si>
    <t>Proposed Rates</t>
  </si>
  <si>
    <t>Proposed Amount</t>
  </si>
  <si>
    <t xml:space="preserve">DISMENTLING </t>
  </si>
  <si>
    <t xml:space="preserve">Existing wall and floor Dismantling </t>
  </si>
  <si>
    <t>Dismantling exisiting brick wall and flooring as per the site</t>
  </si>
  <si>
    <t>Job</t>
  </si>
  <si>
    <t>Malwa Dumping</t>
  </si>
  <si>
    <t xml:space="preserve">Site scrapping/debris Dumping  at nearest Dumping yard as/ airport authority rate shall be including  loading unloding etc </t>
  </si>
  <si>
    <t>Per/Trolly</t>
  </si>
  <si>
    <t xml:space="preserve">ANTI TERMITE </t>
  </si>
  <si>
    <t xml:space="preserve">Anti Termite Treatment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</si>
  <si>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</si>
  <si>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Sq.m</t>
  </si>
  <si>
    <t>CIVIL WORK</t>
  </si>
  <si>
    <t>Rm</t>
  </si>
  <si>
    <t xml:space="preserve">Plaster Work </t>
  </si>
  <si>
    <r>
      <rPr>
        <b/>
        <sz val="11"/>
        <color theme="1"/>
        <rFont val="Aptos Narrow"/>
        <family val="2"/>
        <scheme val="minor"/>
      </rPr>
      <t xml:space="preserve">Providing &amp; Laying:- </t>
    </r>
    <r>
      <rPr>
        <sz val="11"/>
        <color theme="1"/>
        <rFont val="Aptos Narrow"/>
        <family val="2"/>
        <scheme val="minor"/>
      </rPr>
      <t>Of</t>
    </r>
    <r>
      <rPr>
        <b/>
        <sz val="11"/>
        <color theme="1"/>
        <rFont val="Aptos Narrow"/>
        <family val="2"/>
        <scheme val="minor"/>
      </rPr>
      <t xml:space="preserve">  </t>
    </r>
    <r>
      <rPr>
        <sz val="11"/>
        <color theme="1"/>
        <rFont val="Aptos Narrow"/>
        <family val="2"/>
        <scheme val="minor"/>
      </rPr>
      <t>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r>
  </si>
  <si>
    <t>TILE / STONE WORK</t>
  </si>
  <si>
    <t>KOTA STONE FLOORING 
BOH AREA</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</si>
  <si>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completed as per the details are provided  in drawings or as directed by Architect/Engineer.  
 </t>
  </si>
  <si>
    <t xml:space="preserve">KOTA  SKIRTING IN BOH AREA                      </t>
  </si>
  <si>
    <t xml:space="preserve">Providing &amp; fixing of 25mm thk. kota stone 4" high over a bed of 20 mm thk. Cement mortar ( 1:4 ) jointed with cement slurry mixed with pigment to match the coloure of KOTA including necessary wastage ,cutting ,grinding &amp; polishing completed as per the details are provided  in drawings or as directed by Architect/Engineer. 
 </t>
  </si>
  <si>
    <t>WALL TILES ( BOH AREA )</t>
  </si>
  <si>
    <t xml:space="preserve">P/fixing glazed ceramic (Kajaria /Johnson Make)  White- (200x300mm) Wall tiles as approved, UPTO 2100mm from FFLVL. or BOFC whichever is achieveable, in kitchen over a base of 20-25mm thick plaster with cement mortar 1:3 (1 cement: 3 fine sand) as per approved pattern, setting the tiles in cement slurry,  joints filled and finished neat with white cement as/spec.(Basic cost of tile Rs.22/- per sft.) </t>
  </si>
  <si>
    <t>WALL TILES ( MOH AREA )</t>
  </si>
  <si>
    <t>Providing &amp; Fixing of100x200mm White Bevelled Tile [JOHNSON ] in MOH Area with 12 thk base plaster cement mortar 1:4 and joined with white cement slurry mixed with pigment to match the shade of tile. The tile to be laid as per approved pattern. Completed as per design &amp; details are provided or as directed by Architect. ( Base Rate 85/- Sq.Ft. )</t>
  </si>
  <si>
    <t>Granite Work</t>
  </si>
  <si>
    <t>Providing ,cutting ,and laying 18 mm th. granite, laying over a cement motor ,bedding (1:4)  as per the detail draing like thresh hold ,ledge wall top and etc Rate are included with required moulding ,shemfring and polish as per the detail drawing.</t>
  </si>
  <si>
    <t>MS WORK</t>
  </si>
  <si>
    <t>MS tubular partition</t>
  </si>
  <si>
    <t xml:space="preserve">P/F  of MS Box section 25x25mm ,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</si>
  <si>
    <t>Framing for DMB's</t>
  </si>
  <si>
    <r>
      <t>Providing and fixing</t>
    </r>
    <r>
      <rPr>
        <sz val="11"/>
        <color theme="1"/>
        <rFont val="Aptos Narrow"/>
        <family val="2"/>
        <scheme val="minor"/>
      </rPr>
      <t xml:space="preserve"> MS Frame work just below the false ceiling, to hang DMB's in MOH, supported by civil structure  with two coats of ms primer etc, complete.</t>
    </r>
  </si>
  <si>
    <t>WOODEN WORK</t>
  </si>
  <si>
    <t>Bison board cladding</t>
  </si>
  <si>
    <r>
      <t xml:space="preserve">Providing and fixing :- </t>
    </r>
    <r>
      <rPr>
        <sz val="11"/>
        <color theme="1"/>
        <rFont val="Aptos Narrow"/>
        <family val="2"/>
        <scheme val="minor"/>
      </rPr>
      <t>12mm th. Bison board over existing MS framework, ready to take tile finish on top. Rate inculsive of all necessary hardware wastage etc complete in all respects as per drawings/details. Measurement as per elevation.</t>
    </r>
  </si>
  <si>
    <t>Laminate cladding on wall &amp; partition</t>
  </si>
  <si>
    <r>
      <t xml:space="preserve">Providing and fixing :- </t>
    </r>
    <r>
      <rPr>
        <sz val="11"/>
        <color theme="1"/>
        <rFont val="Aptos Narrow"/>
        <family val="2"/>
        <scheme val="minor"/>
      </rPr>
      <t>19mm th. FR ply, finished with 1.0mm th. laminate of approved shade and make as/elevation. Rate inculsive of all necessary hardware wastage etc complete in all respects as per drawings/details</t>
    </r>
  </si>
  <si>
    <t>Acrylic sheet cladding on  partition</t>
  </si>
  <si>
    <r>
      <t xml:space="preserve">Providing and fixing :- 4mm th. Grey and Red Acrylic sheet, </t>
    </r>
    <r>
      <rPr>
        <sz val="11"/>
        <color theme="1"/>
        <rFont val="Aptos Narrow"/>
        <family val="2"/>
        <scheme val="minor"/>
      </rPr>
      <t>pasted with approved adhesive over 19mm th. FR ply, over existing MS tubular structure, as/elevation. Rate inculsive of all necessary hardware wastage etc complete in all respects as per drawings/details</t>
    </r>
  </si>
  <si>
    <t xml:space="preserve">DRY STORE ENTRY </t>
  </si>
  <si>
    <t xml:space="preserve">Flush door 38 mm thk ply finished with 1mm thk.laminate on both side &amp;  6" high aluminum powder coated grill at bottom of door. All necessary hardware (i.e. lock, handle, hinges, latch or tower bolt, door stopper, pvc buffer etc ) to be provided. Door held on granite jamb &amp; having open door closer. All to be completed as per the details are provided  in drawings or as directed by Architect/Engineer. Door size 3'0" x 7'0"
</t>
  </si>
  <si>
    <t>no</t>
  </si>
  <si>
    <t>MANAGER CABIN  DOOR (WITH VISION PANEL)</t>
  </si>
  <si>
    <t xml:space="preserve">Providing &amp; Making of Flush door (38 mm thk  ply) finished with 1mm thk. on both side, having vision panel of size 2'-6" x 6" at eye level. All necessary hardware (i.e. lock, handle, hinges, latch or tower bolt, door stopper, door pvc buffer etc ) to be provided.
(Door Size: 3'0"x7'0" Incl. Door Frame), completed as per the details are provided  in drawings or as directed by Architect/Engineer. 
</t>
  </si>
  <si>
    <t xml:space="preserve"> BOH ENTRY
(VISION PANEL DOOR)            </t>
  </si>
  <si>
    <t xml:space="preserve">Providing &amp; Making of Flush door (38 mm thk  ply) finished with 1mm thk. on both side, having vision panel of size 9"x9" at eye level. All necessary hardware (i.e. lock, handle, hinges, latch or tower bolt, door stopper, door pvc buffer etc ) to be provided.
(Door Size: 3'0"x7'0" Incl. Door Frame), completed as per the details are provided  in drawings or as directed by Architect/Engineer. 
</t>
  </si>
  <si>
    <t>Front Counter Portal</t>
  </si>
  <si>
    <r>
      <rPr>
        <b/>
        <sz val="11"/>
        <color theme="1"/>
        <rFont val="Aptos Narrow"/>
        <family val="2"/>
        <scheme val="minor"/>
      </rPr>
      <t xml:space="preserve">Providing and fixing </t>
    </r>
    <r>
      <rPr>
        <sz val="11"/>
        <color theme="1"/>
        <rFont val="Aptos Narrow"/>
        <family val="2"/>
        <scheme val="minor"/>
      </rPr>
      <t xml:space="preserve">Of front counter portal with 18 mm thick ply finished with 1mm th. Lamiante on all visible faces as per the detail drawings </t>
    </r>
  </si>
  <si>
    <t>Main Counter For Order and Picup</t>
  </si>
  <si>
    <r>
      <rPr>
        <b/>
        <sz val="11"/>
        <color theme="1"/>
        <rFont val="Aptos Narrow"/>
        <family val="2"/>
        <scheme val="minor"/>
      </rPr>
      <t>Providing &amp; Fixing:-</t>
    </r>
    <r>
      <rPr>
        <sz val="11"/>
        <color theme="1"/>
        <rFont val="Aptos Narrow"/>
        <family val="2"/>
        <scheme val="minor"/>
      </rPr>
      <t xml:space="preserve"> Of 2'-9" deep counter to order &amp; Pick Up  made from 19mm thick FR Ply with nosing in front as per detail drawing. Counter top and front fascia to be finished in white corian EM-03 with 150mm wide 3 vertical stripes of Red corian as mentioned, all internal surfaces &amp; under counter storage finished in plain white laminate, niche for KDS, provision for cash till, wire manager etc to completed as per details &amp; design provided or as directed by Architect. Elevation area from MOH side shall be Measured.</t>
    </r>
  </si>
  <si>
    <t xml:space="preserve">OVERHEAD STORAGE (MANAGERS ROOM) </t>
  </si>
  <si>
    <r>
      <t xml:space="preserve">P/Fof 450MM deep overhead storage unit made of 19mm thk. Commercial board.Externally Laminated with laminate of approved shade, off white enamel painted inside.Cost is inclusive of handles, foldable 19mm th. comm. board shelves,partitions etc. and polish complete. </t>
    </r>
    <r>
      <rPr>
        <b/>
        <sz val="11"/>
        <color indexed="8"/>
        <rFont val="Aptos Narrow"/>
        <family val="2"/>
        <scheme val="minor"/>
      </rPr>
      <t>Measurement as per elevation</t>
    </r>
  </si>
  <si>
    <t>FALSE CEILING/PAINTING</t>
  </si>
  <si>
    <r>
      <t xml:space="preserve">Providing &amp;  applying </t>
    </r>
    <r>
      <rPr>
        <sz val="11"/>
        <color theme="1"/>
        <rFont val="Aptos Narrow"/>
        <family val="2"/>
        <scheme val="minor"/>
      </rPr>
      <t>Of Two or more coats of  roller applied</t>
    </r>
    <r>
      <rPr>
        <b/>
        <sz val="11"/>
        <color theme="1"/>
        <rFont val="Aptos Narrow"/>
        <family val="2"/>
        <scheme val="minor"/>
      </rPr>
      <t xml:space="preserve">  </t>
    </r>
    <r>
      <rPr>
        <sz val="11"/>
        <color theme="1"/>
        <rFont val="Aptos Narrow"/>
        <family val="2"/>
        <scheme val="minor"/>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</si>
  <si>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MISCELLANEOUS ITEMS</t>
  </si>
  <si>
    <t xml:space="preserve">Corner Guard For BOH   Area </t>
  </si>
  <si>
    <r>
      <rPr>
        <b/>
        <sz val="11"/>
        <color theme="1"/>
        <rFont val="Aptos Narrow"/>
        <family val="2"/>
        <scheme val="minor"/>
      </rPr>
      <t>Providing &amp; fixing of</t>
    </r>
    <r>
      <rPr>
        <sz val="11"/>
        <color theme="1"/>
        <rFont val="Aptos Narrow"/>
        <family val="2"/>
        <scheme val="minor"/>
      </rPr>
      <t xml:space="preserve"> 25mm x 25mm SS (202 Grade) Tile Guard in Stainless Steel ( Brushed surface finished 1mm thk.) complete as per approved specification, completed as per the details are provided  in drawings or as directed by Architect/Engineer. </t>
    </r>
  </si>
  <si>
    <t>Trap Door in BOH Area</t>
  </si>
  <si>
    <t>Providing &amp;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</si>
  <si>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Nos</t>
  </si>
  <si>
    <t xml:space="preserve">Key box </t>
  </si>
  <si>
    <r>
      <rPr>
        <b/>
        <sz val="11"/>
        <color theme="1"/>
        <rFont val="Aptos Narrow"/>
        <family val="2"/>
        <scheme val="minor"/>
      </rPr>
      <t>Providing and making</t>
    </r>
    <r>
      <rPr>
        <sz val="11"/>
        <color theme="1"/>
        <rFont val="Aptos Narrow"/>
        <family val="2"/>
        <scheme val="minor"/>
      </rPr>
      <t xml:space="preserve"> key box as per the design at site </t>
    </r>
  </si>
  <si>
    <t>KICK PLATE ON DOORS</t>
  </si>
  <si>
    <r>
      <t xml:space="preserve">Providing and fixing </t>
    </r>
    <r>
      <rPr>
        <b/>
        <sz val="11"/>
        <rFont val="Aptos Narrow"/>
        <family val="2"/>
        <scheme val="minor"/>
      </rPr>
      <t xml:space="preserve">stainless steel(20 gauge) kick plate </t>
    </r>
    <r>
      <rPr>
        <sz val="11"/>
        <rFont val="Aptos Narrow"/>
        <family val="2"/>
        <scheme val="minor"/>
      </rPr>
      <t>on  doors on both sides including all necessary screws, nails etc. complete at the bottom of each door.(8" high)</t>
    </r>
  </si>
  <si>
    <t>HOUSEKEEPING</t>
  </si>
  <si>
    <t>Providing services for Daily Site Cleaning &amp; proper House keeping on Handover day</t>
  </si>
  <si>
    <t>Nos.</t>
  </si>
  <si>
    <t>SUB-TOTAL</t>
  </si>
  <si>
    <t>Rate</t>
  </si>
  <si>
    <t>Total</t>
  </si>
  <si>
    <t>PikturePerfect R2</t>
  </si>
  <si>
    <t xml:space="preserve">Ceiling - Supply and install - 600x600mm Metal grid false ceiling including all necessary fitting, supports, accessories, consumables, opening,etc.in accordance with the drawings and specifications
</t>
  </si>
  <si>
    <t xml:space="preserve">Metal Grid ceiling </t>
  </si>
  <si>
    <t>Paint in BOH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</si>
</sst>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19">
    <font>
      <sz val="11"/>
      <color theme="1"/>
      <name val="Aptos Narrow"/>
      <family val="2"/>
      <scheme val="minor"/>
    </font>
    <font>
      <sz val="11"/>
      <color theme="1"/>
      <name val="Aptos Narrow"/>
      <family val="2"/>
      <scheme val="minor"/>
    </font>
    <font>
      <b/>
      <sz val="16"/>
      <color theme="1"/>
      <name val="Aptos Narrow"/>
      <family val="2"/>
      <scheme val="minor"/>
    </font>
    <font>
      <sz val="16"/>
      <color theme="1"/>
      <name val="Aptos Narrow"/>
      <family val="2"/>
      <scheme val="minor"/>
    </font>
    <font>
      <sz val="12"/>
      <color theme="1"/>
      <name val="Aptos Narrow"/>
      <family val="2"/>
      <scheme val="minor"/>
    </font>
    <font>
      <b/>
      <sz val="12"/>
      <color theme="1"/>
      <name val="Aptos Narrow"/>
      <family val="2"/>
      <scheme val="minor"/>
    </font>
    <font>
      <b/>
      <sz val="11"/>
      <color theme="1"/>
      <name val="Aptos Narrow"/>
      <family val="2"/>
      <scheme val="minor"/>
    </font>
    <font>
      <sz val="11"/>
      <color theme="8"/>
      <name val="Aptos Narrow"/>
      <family val="2"/>
      <scheme val="minor"/>
    </font>
    <font>
      <sz val="11"/>
      <color rgb="FFFF0000"/>
      <name val="Aptos Narrow"/>
      <family val="2"/>
      <scheme val="minor"/>
    </font>
    <font>
      <i/>
      <sz val="11"/>
      <color rgb="FF7F7F7F"/>
      <name val="Calibri"/>
      <family val="2"/>
      <charset val="1"/>
    </font>
    <font>
      <sz val="11"/>
      <name val="Aptos Narrow"/>
      <family val="2"/>
      <scheme val="minor"/>
    </font>
    <font>
      <b/>
      <sz val="11"/>
      <name val="Aptos Narrow"/>
      <family val="2"/>
      <scheme val="minor"/>
    </font>
    <font>
      <sz val="11"/>
      <color rgb="FF000000"/>
      <name val="Aptos Narrow"/>
      <family val="2"/>
      <scheme val="minor"/>
    </font>
    <font>
      <sz val="11"/>
      <color indexed="8"/>
      <name val="Aptos Narrow"/>
      <family val="2"/>
      <scheme val="minor"/>
    </font>
    <font>
      <sz val="11"/>
      <color indexed="8"/>
      <name val="Calibri"/>
      <family val="2"/>
    </font>
    <font>
      <sz val="10"/>
      <name val="Helv"/>
      <family val="2"/>
    </font>
    <font>
      <sz val="10"/>
      <name val="Arial"/>
      <family val="2"/>
    </font>
    <font>
      <b/>
      <sz val="11"/>
      <color indexed="8"/>
      <name val="Aptos Narrow"/>
      <family val="2"/>
      <scheme val="minor"/>
    </font>
    <font>
      <sz val="11"/>
      <color indexed="8"/>
      <name val="Times New Roman"/>
      <family val="1"/>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9" fillId="0" borderId="0" applyBorder="0" applyProtection="0"/>
    <xf numFmtId="43" fontId="14" fillId="0" borderId="0" applyFont="0" applyFill="0" applyBorder="0" applyAlignment="0" applyProtection="0"/>
    <xf numFmtId="43" fontId="14" fillId="0" borderId="0" applyFont="0" applyFill="0" applyBorder="0" applyAlignment="0" applyProtection="0"/>
    <xf numFmtId="0" fontId="15" fillId="0" borderId="0"/>
    <xf numFmtId="0" fontId="16" fillId="0" borderId="0"/>
    <xf numFmtId="0" fontId="18" fillId="0" borderId="0" applyBorder="0" applyProtection="0"/>
    <xf numFmtId="0" fontId="16" fillId="0" borderId="0"/>
  </cellStyleXfs>
  <cellXfs count="115">
    <xf numFmtId="0" fontId="0" fillId="0" borderId="0" xfId="0"/>
    <xf numFmtId="0" fontId="3" fillId="0" borderId="0" xfId="0" applyFont="1"/>
    <xf numFmtId="0" fontId="5" fillId="2" borderId="2" xfId="0" applyFont="1" applyFill="1" applyBorder="1" applyAlignment="1">
      <alignment horizontal="center"/>
    </xf>
    <xf numFmtId="0" fontId="5" fillId="2" borderId="3" xfId="0" applyFont="1" applyFill="1" applyBorder="1"/>
    <xf numFmtId="0" fontId="4" fillId="2" borderId="0" xfId="0" applyFont="1" applyFill="1" applyAlignment="1">
      <alignment horizontal="left" vertical="top"/>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2" fontId="6" fillId="3" borderId="3" xfId="0" applyNumberFormat="1" applyFont="1" applyFill="1" applyBorder="1" applyAlignment="1">
      <alignment horizontal="center"/>
    </xf>
    <xf numFmtId="0" fontId="0" fillId="3" borderId="0" xfId="0" applyFill="1" applyAlignment="1">
      <alignment horizontal="left" vertical="top"/>
    </xf>
    <xf numFmtId="0" fontId="6" fillId="3" borderId="4" xfId="0" applyFont="1" applyFill="1" applyBorder="1"/>
    <xf numFmtId="0" fontId="7" fillId="3" borderId="2" xfId="0" applyFont="1" applyFill="1" applyBorder="1" applyAlignment="1">
      <alignment horizontal="center"/>
    </xf>
    <xf numFmtId="0" fontId="7" fillId="3" borderId="2" xfId="0" applyFont="1" applyFill="1" applyBorder="1" applyAlignment="1">
      <alignment horizontal="center" vertical="center"/>
    </xf>
    <xf numFmtId="0" fontId="7" fillId="3" borderId="2" xfId="0" applyFont="1" applyFill="1" applyBorder="1"/>
    <xf numFmtId="0" fontId="7" fillId="3" borderId="3" xfId="0" applyFont="1" applyFill="1" applyBorder="1" applyAlignment="1">
      <alignment horizontal="center"/>
    </xf>
    <xf numFmtId="0" fontId="0" fillId="0" borderId="3" xfId="0" applyBorder="1" applyAlignment="1">
      <alignment horizontal="center" vertical="top"/>
    </xf>
    <xf numFmtId="0" fontId="0" fillId="0" borderId="2" xfId="0" applyBorder="1" applyAlignment="1">
      <alignment horizontal="left" vertical="top" wrapText="1"/>
    </xf>
    <xf numFmtId="0" fontId="0" fillId="0" borderId="4" xfId="0" applyBorder="1" applyAlignment="1">
      <alignment vertical="top" wrapText="1"/>
    </xf>
    <xf numFmtId="0" fontId="0" fillId="0" borderId="2" xfId="0" applyBorder="1" applyAlignment="1">
      <alignment horizontal="center" vertical="top"/>
    </xf>
    <xf numFmtId="2" fontId="0" fillId="0" borderId="2" xfId="0" applyNumberFormat="1" applyBorder="1" applyAlignment="1">
      <alignment horizontal="center" vertical="top"/>
    </xf>
    <xf numFmtId="2" fontId="8" fillId="0" borderId="2" xfId="0" applyNumberFormat="1" applyFont="1" applyBorder="1" applyAlignment="1">
      <alignment horizontal="center" vertical="top"/>
    </xf>
    <xf numFmtId="2" fontId="0" fillId="0" borderId="3" xfId="0" applyNumberFormat="1" applyBorder="1" applyAlignment="1">
      <alignment horizontal="center" vertical="top"/>
    </xf>
    <xf numFmtId="0" fontId="0" fillId="0" borderId="2" xfId="0" applyBorder="1" applyAlignment="1">
      <alignment vertical="top"/>
    </xf>
    <xf numFmtId="0" fontId="0" fillId="0" borderId="0" xfId="0" applyAlignment="1">
      <alignment vertical="top"/>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vertical="center" wrapText="1"/>
    </xf>
    <xf numFmtId="0" fontId="0" fillId="0" borderId="2" xfId="0" applyBorder="1" applyAlignment="1">
      <alignment horizontal="center" vertical="center"/>
    </xf>
    <xf numFmtId="2" fontId="0" fillId="0" borderId="2" xfId="0" applyNumberFormat="1" applyBorder="1" applyAlignment="1">
      <alignment horizontal="center" vertical="center"/>
    </xf>
    <xf numFmtId="2" fontId="8" fillId="0" borderId="2"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0" xfId="0" applyAlignment="1">
      <alignment vertical="center"/>
    </xf>
    <xf numFmtId="2" fontId="8" fillId="0" borderId="4" xfId="0" applyNumberFormat="1" applyFont="1" applyBorder="1" applyAlignment="1">
      <alignment horizontal="center" vertical="center"/>
    </xf>
    <xf numFmtId="2" fontId="0" fillId="4" borderId="2" xfId="0" applyNumberFormat="1" applyFill="1" applyBorder="1" applyAlignment="1">
      <alignment horizontal="center" vertical="center"/>
    </xf>
    <xf numFmtId="2" fontId="0" fillId="4"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left" vertical="top" wrapText="1"/>
    </xf>
    <xf numFmtId="0" fontId="0" fillId="3" borderId="4" xfId="0" applyFill="1" applyBorder="1" applyAlignment="1">
      <alignment vertical="top" wrapText="1"/>
    </xf>
    <xf numFmtId="0" fontId="0" fillId="3" borderId="2" xfId="0" applyFill="1" applyBorder="1" applyAlignment="1">
      <alignment horizontal="center" vertical="center"/>
    </xf>
    <xf numFmtId="2" fontId="0" fillId="3" borderId="2" xfId="0" applyNumberFormat="1" applyFill="1" applyBorder="1" applyAlignment="1">
      <alignment horizontal="center" vertical="center"/>
    </xf>
    <xf numFmtId="2" fontId="8" fillId="3" borderId="4" xfId="0" applyNumberFormat="1" applyFont="1" applyFill="1" applyBorder="1" applyAlignment="1">
      <alignment horizontal="center" vertical="center"/>
    </xf>
    <xf numFmtId="2" fontId="0" fillId="3" borderId="3" xfId="0" applyNumberFormat="1" applyFill="1" applyBorder="1" applyAlignment="1">
      <alignment horizontal="center" vertical="center"/>
    </xf>
    <xf numFmtId="0" fontId="0" fillId="0" borderId="2" xfId="0" applyBorder="1"/>
    <xf numFmtId="0" fontId="0" fillId="0" borderId="4" xfId="0" applyBorder="1" applyAlignment="1">
      <alignment horizontal="left" vertical="center" wrapText="1"/>
    </xf>
    <xf numFmtId="0" fontId="6" fillId="0" borderId="4" xfId="0" applyFont="1" applyBorder="1" applyAlignment="1">
      <alignment horizontal="right" vertical="center"/>
    </xf>
    <xf numFmtId="2" fontId="6" fillId="0" borderId="3" xfId="0" applyNumberFormat="1" applyFont="1" applyBorder="1" applyAlignment="1">
      <alignment horizontal="center" vertical="center"/>
    </xf>
    <xf numFmtId="0" fontId="0" fillId="3" borderId="2" xfId="0" applyFill="1" applyBorder="1" applyAlignment="1">
      <alignment horizontal="left" vertical="top"/>
    </xf>
    <xf numFmtId="0" fontId="0" fillId="0" borderId="3" xfId="0" applyBorder="1"/>
    <xf numFmtId="0" fontId="0" fillId="0" borderId="2" xfId="0" applyBorder="1" applyAlignment="1">
      <alignment horizontal="left" vertical="top"/>
    </xf>
    <xf numFmtId="2" fontId="6" fillId="4" borderId="2" xfId="0" applyNumberFormat="1" applyFont="1" applyFill="1" applyBorder="1" applyAlignment="1">
      <alignment horizontal="center"/>
    </xf>
    <xf numFmtId="2" fontId="6" fillId="4" borderId="3" xfId="0" applyNumberFormat="1" applyFont="1" applyFill="1" applyBorder="1" applyAlignment="1">
      <alignment horizontal="center"/>
    </xf>
    <xf numFmtId="0" fontId="0" fillId="0" borderId="2" xfId="0" applyBorder="1" applyAlignment="1">
      <alignment vertical="center"/>
    </xf>
    <xf numFmtId="0" fontId="0" fillId="0" borderId="0" xfId="0" applyAlignment="1">
      <alignment horizontal="center" vertical="center"/>
    </xf>
    <xf numFmtId="0" fontId="0" fillId="0" borderId="2" xfId="0" applyBorder="1" applyAlignment="1">
      <alignment horizontal="left" vertical="center"/>
    </xf>
    <xf numFmtId="2" fontId="0" fillId="0" borderId="3" xfId="0" applyNumberFormat="1" applyBorder="1" applyAlignment="1">
      <alignment horizontal="center" vertical="center" wrapText="1"/>
    </xf>
    <xf numFmtId="1" fontId="0" fillId="0" borderId="2" xfId="0" applyNumberFormat="1" applyBorder="1" applyAlignment="1">
      <alignment horizontal="center" vertical="center"/>
    </xf>
    <xf numFmtId="2" fontId="8" fillId="0" borderId="2" xfId="0" applyNumberFormat="1" applyFont="1" applyBorder="1" applyAlignment="1">
      <alignment horizontal="left" vertical="center"/>
    </xf>
    <xf numFmtId="0" fontId="0" fillId="4" borderId="3" xfId="0" applyFill="1" applyBorder="1" applyAlignment="1">
      <alignment horizontal="center" vertical="center"/>
    </xf>
    <xf numFmtId="2" fontId="0" fillId="3" borderId="2" xfId="0" applyNumberFormat="1" applyFill="1" applyBorder="1" applyAlignment="1">
      <alignment horizontal="left" vertical="top"/>
    </xf>
    <xf numFmtId="0" fontId="12" fillId="5" borderId="6" xfId="0" applyFont="1" applyFill="1" applyBorder="1" applyAlignment="1">
      <alignment vertical="top" wrapText="1"/>
    </xf>
    <xf numFmtId="43" fontId="0" fillId="0" borderId="2" xfId="1"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vertical="top" wrapText="1"/>
    </xf>
    <xf numFmtId="2" fontId="10" fillId="6" borderId="2" xfId="0" applyNumberFormat="1" applyFont="1" applyFill="1" applyBorder="1" applyAlignment="1">
      <alignment horizontal="left" vertical="center" wrapText="1"/>
    </xf>
    <xf numFmtId="0" fontId="10" fillId="0" borderId="4" xfId="0" applyFont="1" applyBorder="1" applyAlignment="1">
      <alignment horizontal="left" vertical="center" wrapText="1"/>
    </xf>
    <xf numFmtId="0" fontId="13" fillId="0" borderId="2" xfId="0" applyFont="1" applyBorder="1" applyAlignment="1">
      <alignment horizontal="center" vertical="center" wrapText="1"/>
    </xf>
    <xf numFmtId="43" fontId="13" fillId="0" borderId="2" xfId="3" applyFont="1" applyFill="1" applyBorder="1" applyAlignment="1" applyProtection="1">
      <alignment horizontal="center" vertical="center" wrapText="1"/>
      <protection locked="0"/>
    </xf>
    <xf numFmtId="164" fontId="13" fillId="0" borderId="2" xfId="4" applyNumberFormat="1" applyFont="1" applyFill="1" applyBorder="1" applyAlignment="1" applyProtection="1">
      <alignment horizontal="center" vertical="center" wrapText="1"/>
    </xf>
    <xf numFmtId="0" fontId="13" fillId="0" borderId="3" xfId="0" applyFont="1" applyBorder="1" applyAlignment="1" applyProtection="1">
      <alignment horizontal="center"/>
      <protection locked="0"/>
    </xf>
    <xf numFmtId="0" fontId="13" fillId="0" borderId="0" xfId="0" applyFont="1" applyProtection="1">
      <protection locked="0"/>
    </xf>
    <xf numFmtId="2" fontId="10" fillId="6" borderId="2" xfId="5" applyNumberFormat="1" applyFont="1" applyFill="1" applyBorder="1" applyAlignment="1">
      <alignment horizontal="left" vertical="center" wrapText="1"/>
    </xf>
    <xf numFmtId="0" fontId="10" fillId="0" borderId="4" xfId="0" applyFont="1" applyBorder="1" applyAlignment="1">
      <alignment horizontal="left" vertical="top" wrapText="1"/>
    </xf>
    <xf numFmtId="2" fontId="10" fillId="0" borderId="2" xfId="6" applyNumberFormat="1" applyFont="1" applyBorder="1" applyAlignment="1">
      <alignment horizontal="left" vertical="center" wrapText="1"/>
    </xf>
    <xf numFmtId="0" fontId="13" fillId="0" borderId="4" xfId="0" applyFont="1" applyBorder="1" applyAlignment="1">
      <alignment horizontal="left" vertical="top" wrapText="1"/>
    </xf>
    <xf numFmtId="2" fontId="10" fillId="0" borderId="2" xfId="0" applyNumberFormat="1" applyFont="1" applyBorder="1" applyAlignment="1">
      <alignment horizontal="center" vertical="center" wrapText="1"/>
    </xf>
    <xf numFmtId="0" fontId="10" fillId="0" borderId="7" xfId="7" applyFont="1" applyBorder="1" applyAlignment="1" applyProtection="1">
      <alignment horizontal="left" vertical="top" wrapText="1"/>
    </xf>
    <xf numFmtId="0" fontId="10" fillId="0" borderId="4" xfId="6" applyFont="1" applyBorder="1" applyAlignment="1">
      <alignment horizontal="left" vertical="top" wrapText="1"/>
    </xf>
    <xf numFmtId="2" fontId="10" fillId="0" borderId="2" xfId="0" applyNumberFormat="1" applyFont="1" applyBorder="1" applyAlignment="1">
      <alignment horizontal="left" vertical="center" wrapText="1"/>
    </xf>
    <xf numFmtId="0" fontId="10" fillId="0" borderId="2" xfId="0" applyFont="1" applyBorder="1" applyAlignment="1">
      <alignment horizontal="center" vertical="center" wrapText="1"/>
    </xf>
    <xf numFmtId="164" fontId="10" fillId="0" borderId="2" xfId="4" applyNumberFormat="1" applyFont="1" applyFill="1" applyBorder="1" applyAlignment="1" applyProtection="1">
      <alignment horizontal="center" vertical="center" wrapText="1"/>
    </xf>
    <xf numFmtId="2" fontId="0" fillId="4" borderId="0" xfId="0" applyNumberFormat="1" applyFill="1" applyAlignment="1">
      <alignment horizontal="center"/>
    </xf>
    <xf numFmtId="2" fontId="0" fillId="4" borderId="2" xfId="0" applyNumberFormat="1" applyFill="1" applyBorder="1" applyAlignment="1">
      <alignment horizontal="center"/>
    </xf>
    <xf numFmtId="2" fontId="0" fillId="0" borderId="2" xfId="0" applyNumberFormat="1" applyBorder="1" applyAlignment="1">
      <alignment horizontal="center"/>
    </xf>
    <xf numFmtId="0" fontId="0" fillId="0" borderId="3" xfId="0" applyBorder="1" applyAlignment="1">
      <alignment horizontal="center"/>
    </xf>
    <xf numFmtId="0" fontId="0" fillId="2" borderId="3" xfId="0" applyFill="1" applyBorder="1"/>
    <xf numFmtId="0" fontId="0" fillId="2" borderId="2" xfId="0" applyFill="1" applyBorder="1" applyAlignment="1">
      <alignment horizontal="left" vertical="top"/>
    </xf>
    <xf numFmtId="2" fontId="6" fillId="0" borderId="2" xfId="0" applyNumberFormat="1" applyFont="1" applyBorder="1" applyAlignment="1">
      <alignment horizontal="center"/>
    </xf>
    <xf numFmtId="2" fontId="6" fillId="0" borderId="3" xfId="0" applyNumberFormat="1" applyFont="1" applyBorder="1" applyAlignment="1">
      <alignment horizontal="center"/>
    </xf>
    <xf numFmtId="0" fontId="0" fillId="0" borderId="0" xfId="0" applyAlignment="1">
      <alignment horizontal="left" vertical="top"/>
    </xf>
    <xf numFmtId="0" fontId="0" fillId="0" borderId="0" xfId="0" applyAlignment="1">
      <alignment horizontal="center"/>
    </xf>
    <xf numFmtId="2" fontId="0" fillId="0" borderId="0" xfId="0" applyNumberFormat="1"/>
    <xf numFmtId="0" fontId="5" fillId="2" borderId="8" xfId="0" applyFont="1" applyFill="1" applyBorder="1" applyAlignment="1">
      <alignment horizontal="center"/>
    </xf>
    <xf numFmtId="0" fontId="7" fillId="3" borderId="9" xfId="0" applyFont="1" applyFill="1" applyBorder="1" applyAlignment="1">
      <alignment horizontal="center"/>
    </xf>
    <xf numFmtId="2" fontId="0" fillId="0" borderId="9" xfId="0" applyNumberFormat="1" applyBorder="1" applyAlignment="1">
      <alignment horizontal="center" vertical="top"/>
    </xf>
    <xf numFmtId="2" fontId="0" fillId="0" borderId="9" xfId="0" applyNumberFormat="1" applyBorder="1" applyAlignment="1">
      <alignment horizontal="center" vertical="center"/>
    </xf>
    <xf numFmtId="2" fontId="0" fillId="4" borderId="9" xfId="0" applyNumberFormat="1" applyFill="1" applyBorder="1" applyAlignment="1">
      <alignment horizontal="center" vertical="center"/>
    </xf>
    <xf numFmtId="2" fontId="0" fillId="3" borderId="9" xfId="0" applyNumberFormat="1" applyFill="1" applyBorder="1" applyAlignment="1">
      <alignment horizontal="center" vertical="center"/>
    </xf>
    <xf numFmtId="2" fontId="6" fillId="4" borderId="9" xfId="0" applyNumberFormat="1" applyFont="1" applyFill="1" applyBorder="1" applyAlignment="1">
      <alignment horizontal="center"/>
    </xf>
    <xf numFmtId="2" fontId="0" fillId="0" borderId="9" xfId="0" applyNumberFormat="1" applyBorder="1" applyAlignment="1">
      <alignment horizontal="center"/>
    </xf>
    <xf numFmtId="2" fontId="6" fillId="0" borderId="9" xfId="0" applyNumberFormat="1" applyFont="1" applyBorder="1" applyAlignment="1">
      <alignment horizontal="center"/>
    </xf>
    <xf numFmtId="0" fontId="5" fillId="2" borderId="2" xfId="0" applyFont="1" applyFill="1" applyBorder="1" applyAlignment="1">
      <alignment horizontal="center" wrapText="1"/>
    </xf>
    <xf numFmtId="0" fontId="5" fillId="2" borderId="8" xfId="0" applyFont="1" applyFill="1" applyBorder="1" applyAlignment="1">
      <alignment horizontal="center" vertical="center"/>
    </xf>
    <xf numFmtId="0" fontId="7" fillId="4" borderId="9" xfId="0" applyFont="1" applyFill="1" applyBorder="1" applyAlignment="1">
      <alignment horizontal="center" vertical="center"/>
    </xf>
    <xf numFmtId="2" fontId="6" fillId="4" borderId="2" xfId="0" applyNumberFormat="1" applyFont="1" applyFill="1" applyBorder="1" applyAlignment="1">
      <alignment horizontal="center" vertical="center"/>
    </xf>
    <xf numFmtId="2" fontId="0" fillId="4" borderId="0" xfId="0" applyNumberFormat="1" applyFill="1" applyAlignment="1">
      <alignment horizontal="center" vertical="center"/>
    </xf>
    <xf numFmtId="0" fontId="6" fillId="0" borderId="4" xfId="0" applyFont="1" applyBorder="1" applyAlignment="1">
      <alignment horizontal="right"/>
    </xf>
    <xf numFmtId="0" fontId="6" fillId="0" borderId="2" xfId="0" applyFont="1" applyBorder="1" applyAlignment="1">
      <alignment horizontal="right"/>
    </xf>
    <xf numFmtId="0" fontId="6" fillId="2" borderId="5" xfId="0" applyFont="1" applyFill="1" applyBorder="1" applyAlignment="1">
      <alignment horizontal="right"/>
    </xf>
    <xf numFmtId="0" fontId="6" fillId="2" borderId="4" xfId="0" applyFont="1" applyFill="1" applyBorder="1" applyAlignment="1">
      <alignment horizontal="right"/>
    </xf>
    <xf numFmtId="0" fontId="0" fillId="2" borderId="9" xfId="0" applyFill="1" applyBorder="1" applyAlignment="1">
      <alignment horizontal="center"/>
    </xf>
    <xf numFmtId="0" fontId="0" fillId="2" borderId="10" xfId="0" applyFill="1" applyBorder="1" applyAlignment="1">
      <alignment horizont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2" xfId="0" applyFont="1" applyFill="1" applyBorder="1" applyAlignment="1">
      <alignment horizontal="center"/>
    </xf>
    <xf numFmtId="0" fontId="0" fillId="2" borderId="2" xfId="0" applyFill="1" applyBorder="1" applyAlignment="1">
      <alignment horizontal="left"/>
    </xf>
    <xf numFmtId="0" fontId="6" fillId="0" borderId="5" xfId="0" applyFont="1" applyBorder="1" applyAlignment="1">
      <alignment horizontal="right"/>
    </xf>
  </cellXfs>
  <cellStyles count="9">
    <cellStyle name="Comma" xfId="1" builtinId="3"/>
    <cellStyle name="Comma 77" xfId="4"/>
    <cellStyle name="Comma 84" xfId="3"/>
    <cellStyle name="Excel Built-in Normal 5" xfId="7"/>
    <cellStyle name="Explanatory Text 3 2" xfId="2"/>
    <cellStyle name="Normal" xfId="0" builtinId="0"/>
    <cellStyle name="Normal 11" xfId="8"/>
    <cellStyle name="Normal 2" xfId="6"/>
    <cellStyle name="Normal_KFC-TOTAL MALL-BANGLORE-BOQ-06030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zoomScale="85" zoomScaleNormal="85" workbookViewId="0">
      <pane ySplit="3" topLeftCell="A42" activePane="bottomLeft" state="frozenSplit"/>
      <selection pane="bottomLeft" activeCell="C42" sqref="C42"/>
    </sheetView>
  </sheetViews>
  <sheetFormatPr defaultRowHeight="14.25"/>
  <cols>
    <col min="1" max="1" width="7" bestFit="1" customWidth="1"/>
    <col min="2" max="2" width="26.625" style="87" bestFit="1" customWidth="1"/>
    <col min="3" max="3" width="98.125" bestFit="1" customWidth="1"/>
    <col min="4" max="4" width="9.125" style="88"/>
    <col min="5" max="5" width="10.625" style="51" customWidth="1"/>
    <col min="6" max="6" width="9.875" hidden="1" customWidth="1"/>
    <col min="7" max="7" width="13.625" style="88" hidden="1" customWidth="1"/>
    <col min="8" max="8" width="11.5" style="88" customWidth="1"/>
    <col min="9" max="9" width="13.625" style="51" customWidth="1"/>
    <col min="10" max="10" width="10.5" style="88" hidden="1" customWidth="1"/>
    <col min="11" max="11" width="13.875" hidden="1" customWidth="1"/>
    <col min="12" max="12" width="10.5" bestFit="1" customWidth="1"/>
    <col min="13" max="13" width="9.5" bestFit="1" customWidth="1"/>
  </cols>
  <sheetData>
    <row r="1" spans="1:11" s="1" customFormat="1" ht="53.25" customHeight="1">
      <c r="A1" s="110" t="s">
        <v>0</v>
      </c>
      <c r="B1" s="111"/>
      <c r="C1" s="111"/>
      <c r="D1" s="111"/>
      <c r="E1" s="111"/>
      <c r="F1" s="111"/>
      <c r="G1" s="111"/>
      <c r="H1" s="111"/>
      <c r="I1" s="111"/>
      <c r="J1" s="111"/>
      <c r="K1" s="111"/>
    </row>
    <row r="2" spans="1:11" ht="12" customHeight="1">
      <c r="A2" s="112"/>
      <c r="B2" s="112"/>
      <c r="C2" s="112"/>
      <c r="D2" s="112"/>
      <c r="E2" s="112"/>
      <c r="F2" s="113" t="s">
        <v>1</v>
      </c>
      <c r="G2" s="113"/>
      <c r="H2" s="108" t="s">
        <v>80</v>
      </c>
      <c r="I2" s="109"/>
      <c r="J2" s="2"/>
      <c r="K2" s="2"/>
    </row>
    <row r="3" spans="1:11" ht="31.5">
      <c r="A3" s="3" t="s">
        <v>2</v>
      </c>
      <c r="B3" s="4" t="s">
        <v>3</v>
      </c>
      <c r="C3" s="5" t="s">
        <v>4</v>
      </c>
      <c r="D3" s="2" t="s">
        <v>5</v>
      </c>
      <c r="E3" s="6" t="s">
        <v>6</v>
      </c>
      <c r="F3" s="2" t="s">
        <v>7</v>
      </c>
      <c r="G3" s="2" t="s">
        <v>8</v>
      </c>
      <c r="H3" s="90" t="s">
        <v>78</v>
      </c>
      <c r="I3" s="100" t="s">
        <v>79</v>
      </c>
      <c r="J3" s="99" t="s">
        <v>9</v>
      </c>
      <c r="K3" s="2" t="s">
        <v>10</v>
      </c>
    </row>
    <row r="4" spans="1:11" ht="15">
      <c r="A4" s="7">
        <v>1</v>
      </c>
      <c r="B4" s="8" t="s">
        <v>11</v>
      </c>
      <c r="C4" s="9"/>
      <c r="D4" s="10"/>
      <c r="E4" s="11"/>
      <c r="F4" s="12"/>
      <c r="G4" s="10"/>
      <c r="H4" s="91"/>
      <c r="I4" s="101"/>
      <c r="J4" s="13"/>
      <c r="K4" s="13"/>
    </row>
    <row r="5" spans="1:11" s="22" customFormat="1" ht="28.5">
      <c r="A5" s="14">
        <v>1.1000000000000001</v>
      </c>
      <c r="B5" s="15" t="s">
        <v>12</v>
      </c>
      <c r="C5" s="16" t="s">
        <v>13</v>
      </c>
      <c r="D5" s="17" t="s">
        <v>14</v>
      </c>
      <c r="E5" s="18">
        <v>1</v>
      </c>
      <c r="F5" s="19">
        <v>59616</v>
      </c>
      <c r="G5" s="18">
        <f t="shared" ref="G5" si="0">E5*F5</f>
        <v>59616</v>
      </c>
      <c r="H5" s="92">
        <v>30000</v>
      </c>
      <c r="I5" s="94">
        <f>H5*E5</f>
        <v>30000</v>
      </c>
      <c r="J5" s="20">
        <v>50000</v>
      </c>
      <c r="K5" s="21">
        <f>J5*E5</f>
        <v>50000</v>
      </c>
    </row>
    <row r="6" spans="1:11" s="30" customFormat="1" ht="28.5">
      <c r="A6" s="23">
        <v>1.2</v>
      </c>
      <c r="B6" s="24" t="s">
        <v>15</v>
      </c>
      <c r="C6" s="25" t="s">
        <v>16</v>
      </c>
      <c r="D6" s="26" t="s">
        <v>17</v>
      </c>
      <c r="E6" s="27">
        <v>4</v>
      </c>
      <c r="F6" s="28">
        <v>19500</v>
      </c>
      <c r="G6" s="27">
        <f>E6*F6</f>
        <v>78000</v>
      </c>
      <c r="H6" s="93">
        <v>15500</v>
      </c>
      <c r="I6" s="94">
        <f>H6*E6</f>
        <v>62000</v>
      </c>
      <c r="J6" s="29">
        <v>10000</v>
      </c>
      <c r="K6" s="21">
        <f>J6*E6</f>
        <v>40000</v>
      </c>
    </row>
    <row r="7" spans="1:11" s="30" customFormat="1">
      <c r="A7" s="23"/>
      <c r="B7" s="24"/>
      <c r="C7" s="25"/>
      <c r="D7" s="26"/>
      <c r="E7" s="27"/>
      <c r="F7" s="31"/>
      <c r="G7" s="32">
        <f>SUM(G5:G6)</f>
        <v>137616</v>
      </c>
      <c r="H7" s="94"/>
      <c r="I7" s="32">
        <f>SUM(I5:I6)</f>
        <v>92000</v>
      </c>
      <c r="J7" s="33"/>
      <c r="K7" s="32">
        <f>SUM(K5:K6)</f>
        <v>90000</v>
      </c>
    </row>
    <row r="8" spans="1:11">
      <c r="A8" s="34">
        <v>2</v>
      </c>
      <c r="B8" s="35" t="s">
        <v>18</v>
      </c>
      <c r="C8" s="36"/>
      <c r="D8" s="37"/>
      <c r="E8" s="38"/>
      <c r="F8" s="39"/>
      <c r="G8" s="38"/>
      <c r="H8" s="95"/>
      <c r="I8" s="94"/>
      <c r="J8" s="40"/>
      <c r="K8" s="41"/>
    </row>
    <row r="9" spans="1:11" s="30" customFormat="1" ht="71.25">
      <c r="A9" s="23">
        <v>2.1</v>
      </c>
      <c r="B9" s="24" t="s">
        <v>19</v>
      </c>
      <c r="C9" s="42" t="s">
        <v>20</v>
      </c>
      <c r="D9" s="26" t="s">
        <v>21</v>
      </c>
      <c r="E9" s="27">
        <v>92</v>
      </c>
      <c r="F9" s="43">
        <v>165</v>
      </c>
      <c r="G9" s="27">
        <f>E9*F9</f>
        <v>15180</v>
      </c>
      <c r="H9" s="93">
        <f>12*10.8</f>
        <v>129.60000000000002</v>
      </c>
      <c r="I9" s="94">
        <f>H9*E9</f>
        <v>11923.200000000003</v>
      </c>
      <c r="J9" s="44">
        <v>150</v>
      </c>
      <c r="K9" s="21">
        <f>J9*E9</f>
        <v>13800</v>
      </c>
    </row>
    <row r="10" spans="1:11" s="30" customFormat="1" ht="15">
      <c r="A10" s="23"/>
      <c r="B10" s="24"/>
      <c r="C10" s="42"/>
      <c r="D10" s="26"/>
      <c r="E10" s="27"/>
      <c r="F10" s="43"/>
      <c r="G10" s="32">
        <f>SUM(G9)</f>
        <v>15180</v>
      </c>
      <c r="H10" s="94"/>
      <c r="I10" s="32">
        <f>SUM(I9)</f>
        <v>11923.200000000003</v>
      </c>
      <c r="J10" s="33"/>
      <c r="K10" s="32">
        <f>SUM(K9)</f>
        <v>13800</v>
      </c>
    </row>
    <row r="11" spans="1:11" ht="15">
      <c r="A11" s="7">
        <v>3</v>
      </c>
      <c r="B11" s="45" t="s">
        <v>22</v>
      </c>
      <c r="C11" s="9"/>
      <c r="D11" s="10"/>
      <c r="E11" s="11"/>
      <c r="F11" s="12"/>
      <c r="G11" s="10"/>
      <c r="H11" s="91"/>
      <c r="I11" s="101"/>
      <c r="J11" s="13"/>
      <c r="K11" s="41"/>
    </row>
    <row r="12" spans="1:11" s="30" customFormat="1" ht="72">
      <c r="A12" s="23">
        <v>3.3</v>
      </c>
      <c r="B12" s="24" t="s">
        <v>24</v>
      </c>
      <c r="C12" s="25" t="s">
        <v>25</v>
      </c>
      <c r="D12" s="26" t="s">
        <v>21</v>
      </c>
      <c r="E12" s="27">
        <v>15</v>
      </c>
      <c r="F12" s="28">
        <v>810</v>
      </c>
      <c r="G12" s="27">
        <f t="shared" ref="G12" si="1">E12*F12</f>
        <v>12150</v>
      </c>
      <c r="H12" s="93">
        <v>702</v>
      </c>
      <c r="I12" s="94">
        <f t="shared" ref="I12" si="2">H12*E12</f>
        <v>10530</v>
      </c>
      <c r="J12" s="29">
        <v>550</v>
      </c>
      <c r="K12" s="21">
        <f t="shared" ref="K12" si="3">J12*E12</f>
        <v>8250</v>
      </c>
    </row>
    <row r="13" spans="1:11" ht="15">
      <c r="A13" s="46"/>
      <c r="B13" s="47"/>
      <c r="C13" s="104" t="s">
        <v>8</v>
      </c>
      <c r="D13" s="105"/>
      <c r="E13" s="105"/>
      <c r="F13" s="105"/>
      <c r="G13" s="48">
        <f>SUM(G12:G12)</f>
        <v>12150</v>
      </c>
      <c r="H13" s="96"/>
      <c r="I13" s="102">
        <f>SUM(I12:I12)</f>
        <v>10530</v>
      </c>
      <c r="J13" s="49"/>
      <c r="K13" s="48">
        <f>SUM(K12:K12)</f>
        <v>8250</v>
      </c>
    </row>
    <row r="14" spans="1:11" ht="15">
      <c r="A14" s="7">
        <v>4</v>
      </c>
      <c r="B14" s="45" t="s">
        <v>26</v>
      </c>
      <c r="C14" s="9"/>
      <c r="D14" s="10"/>
      <c r="E14" s="11"/>
      <c r="F14" s="12"/>
      <c r="G14" s="10"/>
      <c r="H14" s="91"/>
      <c r="I14" s="101"/>
      <c r="J14" s="13"/>
      <c r="K14" s="41"/>
    </row>
    <row r="15" spans="1:11" s="30" customFormat="1" ht="71.25">
      <c r="A15" s="23">
        <v>4.01</v>
      </c>
      <c r="B15" s="24" t="s">
        <v>27</v>
      </c>
      <c r="C15" s="25" t="s">
        <v>28</v>
      </c>
      <c r="D15" s="26" t="s">
        <v>21</v>
      </c>
      <c r="E15" s="27">
        <v>20</v>
      </c>
      <c r="F15" s="50">
        <v>2754</v>
      </c>
      <c r="G15" s="27">
        <f t="shared" ref="G15:G19" si="4">E15*F15</f>
        <v>55080</v>
      </c>
      <c r="H15" s="93">
        <v>2592</v>
      </c>
      <c r="I15" s="94">
        <f>H15*E15</f>
        <v>51840</v>
      </c>
      <c r="J15" s="23">
        <v>2500</v>
      </c>
      <c r="K15" s="21">
        <f t="shared" ref="K15:K19" si="5">J15*E15</f>
        <v>50000</v>
      </c>
    </row>
    <row r="16" spans="1:11" s="51" customFormat="1" ht="57">
      <c r="A16" s="23">
        <v>4.0199999999999996</v>
      </c>
      <c r="B16" s="24" t="s">
        <v>29</v>
      </c>
      <c r="C16" s="42" t="s">
        <v>30</v>
      </c>
      <c r="D16" s="26" t="s">
        <v>23</v>
      </c>
      <c r="E16" s="27">
        <v>10</v>
      </c>
      <c r="F16" s="28">
        <f>160*3.25</f>
        <v>520</v>
      </c>
      <c r="G16" s="27">
        <f t="shared" si="4"/>
        <v>5200</v>
      </c>
      <c r="H16" s="93">
        <v>488</v>
      </c>
      <c r="I16" s="94">
        <f>H16*E16</f>
        <v>4880</v>
      </c>
      <c r="J16" s="29">
        <v>400</v>
      </c>
      <c r="K16" s="21">
        <f t="shared" si="5"/>
        <v>4000</v>
      </c>
    </row>
    <row r="17" spans="1:11" s="30" customFormat="1" ht="57">
      <c r="A17" s="23">
        <v>4.05</v>
      </c>
      <c r="B17" s="52" t="s">
        <v>31</v>
      </c>
      <c r="C17" s="25" t="s">
        <v>32</v>
      </c>
      <c r="D17" s="26" t="s">
        <v>21</v>
      </c>
      <c r="E17" s="54">
        <v>45</v>
      </c>
      <c r="F17" s="28">
        <v>2745</v>
      </c>
      <c r="G17" s="27">
        <f t="shared" si="4"/>
        <v>123525</v>
      </c>
      <c r="H17" s="93">
        <v>2484</v>
      </c>
      <c r="I17" s="94">
        <f>H17*E17</f>
        <v>111780</v>
      </c>
      <c r="J17" s="29">
        <v>2100</v>
      </c>
      <c r="K17" s="21">
        <f t="shared" si="5"/>
        <v>94500</v>
      </c>
    </row>
    <row r="18" spans="1:11" s="30" customFormat="1" ht="57">
      <c r="A18" s="23">
        <v>4.0599999999999996</v>
      </c>
      <c r="B18" s="52" t="s">
        <v>33</v>
      </c>
      <c r="C18" s="25" t="s">
        <v>34</v>
      </c>
      <c r="D18" s="26" t="s">
        <v>21</v>
      </c>
      <c r="E18" s="27">
        <v>30</v>
      </c>
      <c r="F18" s="55">
        <v>3480</v>
      </c>
      <c r="G18" s="27">
        <f t="shared" si="4"/>
        <v>104400</v>
      </c>
      <c r="H18" s="93">
        <v>3370</v>
      </c>
      <c r="I18" s="94">
        <f>H18*E18</f>
        <v>101100</v>
      </c>
      <c r="J18" s="29">
        <v>2750</v>
      </c>
      <c r="K18" s="21">
        <f t="shared" si="5"/>
        <v>82500</v>
      </c>
    </row>
    <row r="19" spans="1:11" s="30" customFormat="1" ht="42.75">
      <c r="A19" s="29">
        <v>4.0999999999999996</v>
      </c>
      <c r="B19" s="24" t="s">
        <v>35</v>
      </c>
      <c r="C19" s="25" t="s">
        <v>36</v>
      </c>
      <c r="D19" s="26" t="s">
        <v>21</v>
      </c>
      <c r="E19" s="27">
        <v>6</v>
      </c>
      <c r="F19" s="28">
        <v>5455</v>
      </c>
      <c r="G19" s="27">
        <f t="shared" si="4"/>
        <v>32730</v>
      </c>
      <c r="H19" s="93">
        <v>4850</v>
      </c>
      <c r="I19" s="94">
        <f>H19*E19</f>
        <v>29100</v>
      </c>
      <c r="J19" s="53">
        <v>4850</v>
      </c>
      <c r="K19" s="21">
        <f t="shared" si="5"/>
        <v>29100</v>
      </c>
    </row>
    <row r="20" spans="1:11" ht="15">
      <c r="A20" s="23"/>
      <c r="B20" s="47"/>
      <c r="C20" s="114"/>
      <c r="D20" s="114"/>
      <c r="E20" s="114"/>
      <c r="F20" s="104"/>
      <c r="G20" s="48">
        <f>SUM(G15:G19)</f>
        <v>320935</v>
      </c>
      <c r="H20" s="96"/>
      <c r="I20" s="102">
        <f>SUM(I15:I19)</f>
        <v>298700</v>
      </c>
      <c r="J20" s="49"/>
      <c r="K20" s="48">
        <f>SUM(K15:K19)</f>
        <v>260100</v>
      </c>
    </row>
    <row r="21" spans="1:11" ht="15">
      <c r="A21" s="56">
        <v>5</v>
      </c>
      <c r="B21" s="57" t="s">
        <v>37</v>
      </c>
      <c r="C21" s="9"/>
      <c r="D21" s="10"/>
      <c r="E21" s="11"/>
      <c r="F21" s="12"/>
      <c r="G21" s="10"/>
      <c r="H21" s="91"/>
      <c r="I21" s="101"/>
      <c r="J21" s="13"/>
      <c r="K21" s="41"/>
    </row>
    <row r="22" spans="1:11" s="30" customFormat="1" ht="71.25">
      <c r="A22" s="23">
        <v>5.3</v>
      </c>
      <c r="B22" s="24" t="s">
        <v>38</v>
      </c>
      <c r="C22" s="58" t="s">
        <v>39</v>
      </c>
      <c r="D22" s="26" t="s">
        <v>21</v>
      </c>
      <c r="E22" s="59">
        <v>10</v>
      </c>
      <c r="F22" s="28">
        <v>6750</v>
      </c>
      <c r="G22" s="27">
        <f t="shared" ref="G22:G23" si="6">E22*F22</f>
        <v>67500</v>
      </c>
      <c r="H22" s="93">
        <v>4320</v>
      </c>
      <c r="I22" s="94">
        <f>H22*E22</f>
        <v>43200</v>
      </c>
      <c r="J22" s="53">
        <v>2950</v>
      </c>
      <c r="K22" s="21">
        <f t="shared" ref="K22:K23" si="7">J22*E22</f>
        <v>29500</v>
      </c>
    </row>
    <row r="23" spans="1:11" ht="29.25">
      <c r="A23" s="23">
        <v>5.4</v>
      </c>
      <c r="B23" s="24" t="s">
        <v>40</v>
      </c>
      <c r="C23" s="60" t="s">
        <v>41</v>
      </c>
      <c r="D23" s="26" t="s">
        <v>21</v>
      </c>
      <c r="E23" s="27">
        <v>3</v>
      </c>
      <c r="F23" s="28">
        <v>3780</v>
      </c>
      <c r="G23" s="27">
        <f t="shared" si="6"/>
        <v>11340</v>
      </c>
      <c r="H23" s="93">
        <v>3240</v>
      </c>
      <c r="I23" s="94">
        <f>H23*E23</f>
        <v>9720</v>
      </c>
      <c r="J23" s="53">
        <v>3000</v>
      </c>
      <c r="K23" s="21">
        <f t="shared" si="7"/>
        <v>9000</v>
      </c>
    </row>
    <row r="24" spans="1:11" ht="15">
      <c r="A24" s="46"/>
      <c r="B24" s="47"/>
      <c r="C24" s="104"/>
      <c r="D24" s="105"/>
      <c r="E24" s="105"/>
      <c r="F24" s="105"/>
      <c r="G24" s="48">
        <f>SUM(G22:G23)</f>
        <v>78840</v>
      </c>
      <c r="H24" s="96"/>
      <c r="I24" s="102">
        <f>SUM(I22:I23)</f>
        <v>52920</v>
      </c>
      <c r="J24" s="49"/>
      <c r="K24" s="48">
        <f>SUM(K22:K23)</f>
        <v>38500</v>
      </c>
    </row>
    <row r="25" spans="1:11" ht="15">
      <c r="A25" s="7">
        <v>6</v>
      </c>
      <c r="B25" s="57" t="s">
        <v>42</v>
      </c>
      <c r="C25" s="9"/>
      <c r="D25" s="10"/>
      <c r="E25" s="11"/>
      <c r="F25" s="12"/>
      <c r="G25" s="10"/>
      <c r="H25" s="91"/>
      <c r="I25" s="101"/>
      <c r="J25" s="13"/>
      <c r="K25" s="41"/>
    </row>
    <row r="26" spans="1:11" ht="43.5">
      <c r="A26" s="23">
        <v>6.1</v>
      </c>
      <c r="B26" s="24" t="s">
        <v>43</v>
      </c>
      <c r="C26" s="61" t="s">
        <v>44</v>
      </c>
      <c r="D26" s="26" t="s">
        <v>21</v>
      </c>
      <c r="E26" s="27">
        <v>20</v>
      </c>
      <c r="F26" s="28">
        <v>2700</v>
      </c>
      <c r="G26" s="27">
        <f t="shared" ref="G26:G34" si="8">E26*F26</f>
        <v>54000</v>
      </c>
      <c r="H26" s="93">
        <v>2430</v>
      </c>
      <c r="I26" s="94">
        <f t="shared" ref="I26:I34" si="9">H26*E26</f>
        <v>48600</v>
      </c>
      <c r="J26" s="53">
        <v>1500</v>
      </c>
      <c r="K26" s="21">
        <f t="shared" ref="K26:K34" si="10">J26*E26</f>
        <v>30000</v>
      </c>
    </row>
    <row r="27" spans="1:11" ht="29.25">
      <c r="A27" s="23">
        <v>6.2</v>
      </c>
      <c r="B27" s="24" t="s">
        <v>45</v>
      </c>
      <c r="C27" s="61" t="s">
        <v>46</v>
      </c>
      <c r="D27" s="26" t="s">
        <v>21</v>
      </c>
      <c r="E27" s="27">
        <v>30</v>
      </c>
      <c r="F27" s="28">
        <v>4860</v>
      </c>
      <c r="G27" s="27">
        <f t="shared" si="8"/>
        <v>145800</v>
      </c>
      <c r="H27" s="93">
        <f>410*10.8</f>
        <v>4428</v>
      </c>
      <c r="I27" s="94">
        <f t="shared" si="9"/>
        <v>132840</v>
      </c>
      <c r="J27" s="53">
        <v>3250</v>
      </c>
      <c r="K27" s="21">
        <f t="shared" si="10"/>
        <v>97500</v>
      </c>
    </row>
    <row r="28" spans="1:11" ht="43.5">
      <c r="A28" s="23">
        <v>6.4</v>
      </c>
      <c r="B28" s="24" t="s">
        <v>47</v>
      </c>
      <c r="C28" s="61" t="s">
        <v>48</v>
      </c>
      <c r="D28" s="26" t="s">
        <v>21</v>
      </c>
      <c r="E28" s="27">
        <v>13</v>
      </c>
      <c r="F28" s="28">
        <v>5940</v>
      </c>
      <c r="G28" s="27">
        <f t="shared" si="8"/>
        <v>77220</v>
      </c>
      <c r="H28" s="93">
        <v>5670</v>
      </c>
      <c r="I28" s="94">
        <f t="shared" si="9"/>
        <v>73710</v>
      </c>
      <c r="J28" s="53">
        <v>4850</v>
      </c>
      <c r="K28" s="21">
        <f t="shared" si="10"/>
        <v>63050</v>
      </c>
    </row>
    <row r="29" spans="1:11" s="68" customFormat="1" ht="85.5">
      <c r="A29" s="23">
        <v>6.7</v>
      </c>
      <c r="B29" s="62" t="s">
        <v>49</v>
      </c>
      <c r="C29" s="63" t="s">
        <v>50</v>
      </c>
      <c r="D29" s="64" t="s">
        <v>51</v>
      </c>
      <c r="E29" s="65">
        <v>1</v>
      </c>
      <c r="F29" s="66">
        <v>38850</v>
      </c>
      <c r="G29" s="27">
        <f t="shared" si="8"/>
        <v>38850</v>
      </c>
      <c r="H29" s="93">
        <v>35000</v>
      </c>
      <c r="I29" s="94">
        <f t="shared" si="9"/>
        <v>35000</v>
      </c>
      <c r="J29" s="67">
        <v>35000</v>
      </c>
      <c r="K29" s="21">
        <f t="shared" si="10"/>
        <v>35000</v>
      </c>
    </row>
    <row r="30" spans="1:11" s="68" customFormat="1" ht="85.5">
      <c r="A30" s="23">
        <v>6.8</v>
      </c>
      <c r="B30" s="69" t="s">
        <v>52</v>
      </c>
      <c r="C30" s="70" t="s">
        <v>53</v>
      </c>
      <c r="D30" s="64" t="s">
        <v>51</v>
      </c>
      <c r="E30" s="65">
        <v>1</v>
      </c>
      <c r="F30" s="66">
        <v>38850</v>
      </c>
      <c r="G30" s="27">
        <f t="shared" si="8"/>
        <v>38850</v>
      </c>
      <c r="H30" s="93">
        <v>35000</v>
      </c>
      <c r="I30" s="94">
        <f t="shared" si="9"/>
        <v>35000</v>
      </c>
      <c r="J30" s="67">
        <v>35000</v>
      </c>
      <c r="K30" s="21">
        <f t="shared" si="10"/>
        <v>35000</v>
      </c>
    </row>
    <row r="31" spans="1:11" s="68" customFormat="1" ht="85.5">
      <c r="A31" s="23">
        <v>6.9</v>
      </c>
      <c r="B31" s="69" t="s">
        <v>54</v>
      </c>
      <c r="C31" s="70" t="s">
        <v>55</v>
      </c>
      <c r="D31" s="64" t="s">
        <v>51</v>
      </c>
      <c r="E31" s="65">
        <v>1</v>
      </c>
      <c r="F31" s="66">
        <v>38850</v>
      </c>
      <c r="G31" s="27">
        <f t="shared" si="8"/>
        <v>38850</v>
      </c>
      <c r="H31" s="93">
        <v>38000</v>
      </c>
      <c r="I31" s="94">
        <f t="shared" si="9"/>
        <v>38000</v>
      </c>
      <c r="J31" s="67">
        <v>38000</v>
      </c>
      <c r="K31" s="21">
        <f t="shared" si="10"/>
        <v>38000</v>
      </c>
    </row>
    <row r="32" spans="1:11" ht="29.25">
      <c r="A32" s="29">
        <v>6.11</v>
      </c>
      <c r="B32" s="24" t="s">
        <v>56</v>
      </c>
      <c r="C32" s="16" t="s">
        <v>57</v>
      </c>
      <c r="D32" s="26" t="s">
        <v>21</v>
      </c>
      <c r="E32" s="27">
        <v>10</v>
      </c>
      <c r="F32" s="28"/>
      <c r="G32" s="27">
        <f t="shared" si="8"/>
        <v>0</v>
      </c>
      <c r="H32" s="93">
        <v>15000</v>
      </c>
      <c r="I32" s="94">
        <f t="shared" si="9"/>
        <v>150000</v>
      </c>
      <c r="J32" s="53">
        <v>15000</v>
      </c>
      <c r="K32" s="21">
        <f t="shared" si="10"/>
        <v>150000</v>
      </c>
    </row>
    <row r="33" spans="1:13" ht="72">
      <c r="A33" s="29">
        <v>6.12</v>
      </c>
      <c r="B33" s="24" t="s">
        <v>58</v>
      </c>
      <c r="C33" s="16" t="s">
        <v>59</v>
      </c>
      <c r="D33" s="26" t="s">
        <v>21</v>
      </c>
      <c r="E33" s="27">
        <v>3.5</v>
      </c>
      <c r="F33" s="28">
        <v>51300</v>
      </c>
      <c r="G33" s="27">
        <f t="shared" si="8"/>
        <v>179550</v>
      </c>
      <c r="H33" s="93">
        <v>49140</v>
      </c>
      <c r="I33" s="94">
        <f t="shared" si="9"/>
        <v>171990</v>
      </c>
      <c r="J33" s="53">
        <v>32000</v>
      </c>
      <c r="K33" s="21">
        <f t="shared" si="10"/>
        <v>112000</v>
      </c>
    </row>
    <row r="34" spans="1:13" s="68" customFormat="1" ht="43.5">
      <c r="A34" s="29">
        <v>6.14</v>
      </c>
      <c r="B34" s="71" t="s">
        <v>60</v>
      </c>
      <c r="C34" s="72" t="s">
        <v>61</v>
      </c>
      <c r="D34" s="26" t="s">
        <v>21</v>
      </c>
      <c r="E34" s="65">
        <v>1</v>
      </c>
      <c r="F34" s="66">
        <v>26460</v>
      </c>
      <c r="G34" s="27">
        <f t="shared" si="8"/>
        <v>26460</v>
      </c>
      <c r="H34" s="93">
        <v>24300</v>
      </c>
      <c r="I34" s="94">
        <f t="shared" si="9"/>
        <v>24300</v>
      </c>
      <c r="J34" s="67">
        <v>15000</v>
      </c>
      <c r="K34" s="21">
        <f t="shared" si="10"/>
        <v>15000</v>
      </c>
    </row>
    <row r="35" spans="1:13" ht="15">
      <c r="A35" s="46"/>
      <c r="B35" s="47"/>
      <c r="C35" s="104"/>
      <c r="D35" s="105"/>
      <c r="E35" s="105"/>
      <c r="F35" s="105"/>
      <c r="G35" s="48">
        <f>SUM(G26:G34)</f>
        <v>599580</v>
      </c>
      <c r="H35" s="96"/>
      <c r="I35" s="102">
        <f>SUM(I26:I34)</f>
        <v>709440</v>
      </c>
      <c r="J35" s="49"/>
      <c r="K35" s="48">
        <f>SUM(K26:K34)</f>
        <v>575550</v>
      </c>
    </row>
    <row r="36" spans="1:13" ht="16.5" customHeight="1">
      <c r="A36" s="7">
        <v>8</v>
      </c>
      <c r="B36" s="57" t="s">
        <v>62</v>
      </c>
      <c r="C36" s="9"/>
      <c r="D36" s="10"/>
      <c r="E36" s="11"/>
      <c r="F36" s="12"/>
      <c r="G36" s="10"/>
      <c r="H36" s="91"/>
      <c r="I36" s="101"/>
      <c r="J36" s="13"/>
      <c r="K36" s="41"/>
    </row>
    <row r="37" spans="1:13" ht="45">
      <c r="A37" s="23">
        <v>8.1</v>
      </c>
      <c r="B37" s="24" t="s">
        <v>82</v>
      </c>
      <c r="C37" s="61" t="s">
        <v>81</v>
      </c>
      <c r="D37" s="26" t="s">
        <v>21</v>
      </c>
      <c r="E37" s="27">
        <v>86</v>
      </c>
      <c r="F37" s="28">
        <v>1890</v>
      </c>
      <c r="G37" s="27">
        <f t="shared" ref="G37:G38" si="11">E37*F37</f>
        <v>162540</v>
      </c>
      <c r="H37" s="93">
        <f>240*10.8</f>
        <v>2592</v>
      </c>
      <c r="I37" s="94">
        <f>H37*E37</f>
        <v>222912</v>
      </c>
      <c r="J37" s="53">
        <v>1250</v>
      </c>
      <c r="K37" s="21">
        <f t="shared" ref="K37:K38" si="12">J37*E37</f>
        <v>107500</v>
      </c>
    </row>
    <row r="38" spans="1:13" ht="72">
      <c r="A38" s="23">
        <v>8.3000000000000007</v>
      </c>
      <c r="B38" s="52" t="s">
        <v>83</v>
      </c>
      <c r="C38" s="61" t="s">
        <v>63</v>
      </c>
      <c r="D38" s="26" t="s">
        <v>21</v>
      </c>
      <c r="E38" s="27">
        <v>90</v>
      </c>
      <c r="F38" s="28">
        <v>810</v>
      </c>
      <c r="G38" s="27">
        <f t="shared" si="11"/>
        <v>72900</v>
      </c>
      <c r="H38" s="93">
        <v>648</v>
      </c>
      <c r="I38" s="94">
        <f>H38*E38</f>
        <v>58320</v>
      </c>
      <c r="J38" s="29">
        <v>450</v>
      </c>
      <c r="K38" s="21">
        <f t="shared" si="12"/>
        <v>40500</v>
      </c>
    </row>
    <row r="39" spans="1:13" ht="15">
      <c r="A39" s="46"/>
      <c r="B39" s="47"/>
      <c r="C39" s="104"/>
      <c r="D39" s="105"/>
      <c r="E39" s="105"/>
      <c r="F39" s="105"/>
      <c r="G39" s="48">
        <f>SUM(G37:G38)</f>
        <v>235440</v>
      </c>
      <c r="H39" s="96"/>
      <c r="I39" s="102">
        <f>SUM(I37:I38)</f>
        <v>281232</v>
      </c>
      <c r="J39" s="49"/>
      <c r="K39" s="48">
        <f>SUM(K37:K38)</f>
        <v>148000</v>
      </c>
    </row>
    <row r="40" spans="1:13" ht="15">
      <c r="A40" s="7">
        <v>9</v>
      </c>
      <c r="B40" s="45" t="s">
        <v>64</v>
      </c>
      <c r="C40" s="9"/>
      <c r="D40" s="10"/>
      <c r="E40" s="11"/>
      <c r="F40" s="12"/>
      <c r="G40" s="10"/>
      <c r="H40" s="91"/>
      <c r="I40" s="101"/>
      <c r="J40" s="13"/>
      <c r="K40" s="41"/>
    </row>
    <row r="41" spans="1:13" s="30" customFormat="1" ht="43.5">
      <c r="A41" s="23">
        <v>9.1999999999999993</v>
      </c>
      <c r="B41" s="24" t="s">
        <v>65</v>
      </c>
      <c r="C41" s="25" t="s">
        <v>66</v>
      </c>
      <c r="D41" s="26" t="s">
        <v>23</v>
      </c>
      <c r="E41" s="27">
        <v>75</v>
      </c>
      <c r="F41" s="28">
        <v>1219</v>
      </c>
      <c r="G41" s="27">
        <f t="shared" ref="G41:G45" si="13">E41*F41</f>
        <v>91425</v>
      </c>
      <c r="H41" s="93">
        <v>750</v>
      </c>
      <c r="I41" s="94">
        <f t="shared" ref="I41:I45" si="14">H41*E41</f>
        <v>56250</v>
      </c>
      <c r="J41" s="29">
        <v>750</v>
      </c>
      <c r="K41" s="21">
        <f t="shared" ref="K41:K44" si="15">J41*E41</f>
        <v>56250</v>
      </c>
    </row>
    <row r="42" spans="1:13" s="51" customFormat="1" ht="128.25">
      <c r="A42" s="73">
        <v>9.3000000000000007</v>
      </c>
      <c r="B42" s="24" t="s">
        <v>67</v>
      </c>
      <c r="C42" s="74" t="s">
        <v>68</v>
      </c>
      <c r="D42" s="26" t="s">
        <v>69</v>
      </c>
      <c r="E42" s="27">
        <v>4</v>
      </c>
      <c r="F42" s="28">
        <v>23250</v>
      </c>
      <c r="G42" s="27">
        <f t="shared" si="13"/>
        <v>93000</v>
      </c>
      <c r="H42" s="93">
        <v>18000</v>
      </c>
      <c r="I42" s="94">
        <f t="shared" si="14"/>
        <v>72000</v>
      </c>
      <c r="J42" s="29">
        <v>15000</v>
      </c>
      <c r="K42" s="21">
        <f t="shared" si="15"/>
        <v>60000</v>
      </c>
    </row>
    <row r="43" spans="1:13" s="51" customFormat="1" ht="15">
      <c r="A43" s="23">
        <v>9.4</v>
      </c>
      <c r="B43" s="15" t="s">
        <v>70</v>
      </c>
      <c r="C43" s="42" t="s">
        <v>71</v>
      </c>
      <c r="D43" s="26" t="s">
        <v>69</v>
      </c>
      <c r="E43" s="27">
        <v>1</v>
      </c>
      <c r="F43" s="28">
        <v>7500</v>
      </c>
      <c r="G43" s="27">
        <f t="shared" si="13"/>
        <v>7500</v>
      </c>
      <c r="H43" s="93">
        <v>4500</v>
      </c>
      <c r="I43" s="94">
        <f t="shared" si="14"/>
        <v>4500</v>
      </c>
      <c r="J43" s="29">
        <v>2000</v>
      </c>
      <c r="K43" s="21">
        <f t="shared" si="15"/>
        <v>2000</v>
      </c>
    </row>
    <row r="44" spans="1:13" s="51" customFormat="1" ht="33" customHeight="1">
      <c r="A44" s="23">
        <v>9.6</v>
      </c>
      <c r="B44" s="71" t="s">
        <v>72</v>
      </c>
      <c r="C44" s="75" t="s">
        <v>73</v>
      </c>
      <c r="D44" s="64" t="s">
        <v>51</v>
      </c>
      <c r="E44" s="65">
        <v>2</v>
      </c>
      <c r="F44" s="66">
        <f>750*3</f>
        <v>2250</v>
      </c>
      <c r="G44" s="27">
        <f t="shared" si="13"/>
        <v>4500</v>
      </c>
      <c r="H44" s="93">
        <v>2000</v>
      </c>
      <c r="I44" s="94">
        <f t="shared" si="14"/>
        <v>4000</v>
      </c>
      <c r="J44" s="29">
        <v>2000</v>
      </c>
      <c r="K44" s="21">
        <f t="shared" si="15"/>
        <v>4000</v>
      </c>
    </row>
    <row r="45" spans="1:13" s="51" customFormat="1">
      <c r="A45" s="73">
        <v>9.9</v>
      </c>
      <c r="B45" s="76" t="s">
        <v>74</v>
      </c>
      <c r="C45" s="70" t="s">
        <v>75</v>
      </c>
      <c r="D45" s="77" t="s">
        <v>76</v>
      </c>
      <c r="E45" s="65">
        <v>1</v>
      </c>
      <c r="F45" s="78">
        <v>10000</v>
      </c>
      <c r="G45" s="27">
        <f t="shared" si="13"/>
        <v>10000</v>
      </c>
      <c r="H45" s="93">
        <v>10000</v>
      </c>
      <c r="I45" s="94">
        <f t="shared" si="14"/>
        <v>10000</v>
      </c>
      <c r="J45" s="29"/>
      <c r="K45" s="26">
        <v>10000</v>
      </c>
    </row>
    <row r="46" spans="1:13" ht="15">
      <c r="A46" s="23"/>
      <c r="B46" s="15"/>
      <c r="C46" s="104" t="s">
        <v>8</v>
      </c>
      <c r="D46" s="105"/>
      <c r="E46" s="105"/>
      <c r="F46" s="105"/>
      <c r="G46" s="79">
        <f>SUM(G41:G45)</f>
        <v>206425</v>
      </c>
      <c r="H46" s="79"/>
      <c r="I46" s="103">
        <f>SUM(I41:I45)</f>
        <v>146750</v>
      </c>
      <c r="J46" s="79"/>
      <c r="K46" s="80">
        <f>SUM(K41:K45)</f>
        <v>132250</v>
      </c>
    </row>
    <row r="47" spans="1:13" ht="15">
      <c r="A47" s="46"/>
      <c r="B47" s="47"/>
      <c r="C47" s="104"/>
      <c r="D47" s="105"/>
      <c r="E47" s="105"/>
      <c r="F47" s="105"/>
      <c r="G47" s="81"/>
      <c r="H47" s="97"/>
      <c r="I47" s="94"/>
      <c r="J47" s="82"/>
      <c r="K47" s="41"/>
    </row>
    <row r="48" spans="1:13" ht="15">
      <c r="A48" s="83"/>
      <c r="B48" s="84"/>
      <c r="C48" s="106" t="s">
        <v>77</v>
      </c>
      <c r="D48" s="106"/>
      <c r="E48" s="106"/>
      <c r="F48" s="107"/>
      <c r="G48" s="85">
        <f>G7+G10+G13+G20+G24+G35+G39+G46</f>
        <v>1606166</v>
      </c>
      <c r="H48" s="98"/>
      <c r="I48" s="102">
        <f>I7+I10+I13+I20+I24+I35+I39+I46</f>
        <v>1603495.2</v>
      </c>
      <c r="J48" s="86">
        <f>J7+J10+J13+J20+J24+J35+J39+J46</f>
        <v>0</v>
      </c>
      <c r="K48" s="48">
        <f>K7+K10+K13+K20+K24+K35+K39+K46</f>
        <v>1266450</v>
      </c>
      <c r="L48" s="89"/>
      <c r="M48" s="89"/>
    </row>
  </sheetData>
  <mergeCells count="12">
    <mergeCell ref="C24:F24"/>
    <mergeCell ref="H2:I2"/>
    <mergeCell ref="A1:K1"/>
    <mergeCell ref="A2:E2"/>
    <mergeCell ref="F2:G2"/>
    <mergeCell ref="C13:F13"/>
    <mergeCell ref="C20:F20"/>
    <mergeCell ref="C35:F35"/>
    <mergeCell ref="C39:F39"/>
    <mergeCell ref="C46:F46"/>
    <mergeCell ref="C47:F47"/>
    <mergeCell ref="C48:F48"/>
  </mergeCells>
  <pageMargins left="0.2" right="0.2" top="0.5" bottom="0.3" header="0.3" footer="0.3"/>
  <pageSetup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 &amp; I </vt:lpstr>
      <vt:lpstr>'C &amp; I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Omkar Suresh Patil</dc:creator>
  <cp:lastModifiedBy>Trupti Dalvi</cp:lastModifiedBy>
  <dcterms:created xsi:type="dcterms:W3CDTF">2024-04-04T13:30:03Z</dcterms:created>
  <dcterms:modified xsi:type="dcterms:W3CDTF">2024-06-14T07:06:10Z</dcterms:modified>
</cp:coreProperties>
</file>