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D:\FDT -Working\TFS\HYD\FF 25a Millies Cookies\Millies Cookies - DOC\Billing\Additional &amp; NT Item\Submission\"/>
    </mc:Choice>
  </mc:AlternateContent>
  <xr:revisionPtr revIDLastSave="0" documentId="13_ncr:1_{D94A6AF0-4D67-47D0-BD00-4B69F4B99D44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Price Comparison" sheetId="1" r:id="rId1"/>
    <sheet name="Final 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2" i="2" l="1"/>
  <c r="L62" i="2"/>
  <c r="M61" i="2"/>
  <c r="L61" i="2"/>
  <c r="M54" i="2"/>
  <c r="L54" i="2"/>
  <c r="L75" i="2"/>
  <c r="M75" i="2" s="1"/>
  <c r="L82" i="2"/>
  <c r="M82" i="2" s="1"/>
  <c r="L77" i="2"/>
  <c r="M77" i="2" s="1"/>
  <c r="L78" i="2"/>
  <c r="M78" i="2" s="1"/>
  <c r="L79" i="2"/>
  <c r="M79" i="2"/>
  <c r="L80" i="2"/>
  <c r="M80" i="2"/>
  <c r="L76" i="2"/>
  <c r="M76" i="2" s="1"/>
  <c r="L74" i="2"/>
  <c r="M74" i="2" s="1"/>
  <c r="L73" i="2"/>
  <c r="M73" i="2" s="1"/>
  <c r="L63" i="2"/>
  <c r="M63" i="2" s="1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64" i="2"/>
  <c r="M64" i="2" s="1"/>
  <c r="L59" i="2"/>
  <c r="M59" i="2" s="1"/>
  <c r="L58" i="2"/>
  <c r="M58" i="2" s="1"/>
  <c r="L42" i="2"/>
  <c r="M42" i="2" s="1"/>
  <c r="L41" i="2"/>
  <c r="M41" i="2" s="1"/>
  <c r="L40" i="2"/>
  <c r="M40" i="2" s="1"/>
  <c r="L39" i="2"/>
  <c r="M39" i="2" s="1"/>
  <c r="L38" i="2"/>
  <c r="M38" i="2" s="1"/>
  <c r="I12" i="2"/>
  <c r="M22" i="2"/>
  <c r="L22" i="2"/>
  <c r="M13" i="2"/>
  <c r="L13" i="2"/>
  <c r="M12" i="2" l="1"/>
</calcChain>
</file>

<file path=xl/sharedStrings.xml><?xml version="1.0" encoding="utf-8"?>
<sst xmlns="http://schemas.openxmlformats.org/spreadsheetml/2006/main" count="565" uniqueCount="161">
  <si>
    <t>RFQ No: R2113
 COST COMPARISON REPORT</t>
  </si>
  <si>
    <t>Comp. Date : 29/10/2024</t>
  </si>
  <si>
    <t>Vendor Name : FALLOW DEZIENCE TREE LLP (RV232411636)</t>
  </si>
  <si>
    <t>RFQ #: R2113</t>
  </si>
  <si>
    <t>Contact Name : Khursheed Ahmad/Jasmine Grover</t>
  </si>
  <si>
    <t>RFQ Date : 24/10/2024 11:42:35</t>
  </si>
  <si>
    <t xml:space="preserve">Vendor City : </t>
  </si>
  <si>
    <t>BCD Date : 29/10/2024 23:55:00</t>
  </si>
  <si>
    <t xml:space="preserve">Telephone # : </t>
  </si>
  <si>
    <t xml:space="preserve">Mobile # : </t>
  </si>
  <si>
    <t>PR Number : GMR-2425-00884</t>
  </si>
  <si>
    <t>Email : accounts@fallowdezience.com</t>
  </si>
  <si>
    <t>Package / RFQ Name : NT items for HYD_FF25a_Millies Cookies</t>
  </si>
  <si>
    <t>Round # : 1 (RFQ)</t>
  </si>
  <si>
    <t xml:space="preserve">Buyer : Pushpak Mahesh Shewale / Technical :  / Approver : </t>
  </si>
  <si>
    <t xml:space="preserve">Quotation Date : </t>
  </si>
  <si>
    <t xml:space="preserve">Quotation Validity Date : </t>
  </si>
  <si>
    <t>Comp. # : 1</t>
  </si>
  <si>
    <t>Currency :INR</t>
  </si>
  <si>
    <t xml:space="preserve">Buyer Remark : </t>
  </si>
  <si>
    <t>BUDGET PRICE :</t>
  </si>
  <si>
    <t>.00</t>
  </si>
  <si>
    <t>Quote Currency : INR</t>
  </si>
  <si>
    <t>#</t>
  </si>
  <si>
    <t>Item Code</t>
  </si>
  <si>
    <t>Item Description</t>
  </si>
  <si>
    <t>Unit</t>
  </si>
  <si>
    <t>Qty</t>
  </si>
  <si>
    <t>Last PO Details</t>
  </si>
  <si>
    <t>Lowest Unit Rate</t>
  </si>
  <si>
    <t>Lowest Vendor</t>
  </si>
  <si>
    <t>First Bid</t>
  </si>
  <si>
    <t>Disc %</t>
  </si>
  <si>
    <t>GST %</t>
  </si>
  <si>
    <t>Technical</t>
  </si>
  <si>
    <t>Unit Price</t>
  </si>
  <si>
    <t>Total</t>
  </si>
  <si>
    <t/>
  </si>
  <si>
    <t>NT items</t>
  </si>
  <si>
    <t>NOS</t>
  </si>
  <si>
    <t>1.00</t>
  </si>
  <si>
    <t>1151026.12</t>
  </si>
  <si>
    <t>FALLOW DEZIENCE TREE LLP</t>
  </si>
  <si>
    <t>0.00</t>
  </si>
  <si>
    <t>18.00</t>
  </si>
  <si>
    <t>1,151,026.12</t>
  </si>
  <si>
    <t>Item Total</t>
  </si>
  <si>
    <t>207,184.70</t>
  </si>
  <si>
    <t>Discount Total Value</t>
  </si>
  <si>
    <t>Grand Dis. Amt</t>
  </si>
  <si>
    <t>GST Total Amount</t>
  </si>
  <si>
    <t>Net Landed Cost</t>
  </si>
  <si>
    <t>INR</t>
  </si>
  <si>
    <t>1,358,210.82</t>
  </si>
  <si>
    <t>Vendor Status</t>
  </si>
  <si>
    <t>Sr No.</t>
  </si>
  <si>
    <t>Vendor Code</t>
  </si>
  <si>
    <t>Vendor Name</t>
  </si>
  <si>
    <t>Status</t>
  </si>
  <si>
    <t>Remarks</t>
  </si>
  <si>
    <t>RV232411636</t>
  </si>
  <si>
    <t>Participate</t>
  </si>
  <si>
    <t>Vendor Name : FALLOW DEZIENCE TREE LLP</t>
  </si>
  <si>
    <t>Buyer : Pushpak Mahesh Shewale</t>
  </si>
  <si>
    <t xml:space="preserve">Techanical Score : </t>
  </si>
  <si>
    <t>BUDGET PRICE :.00</t>
  </si>
  <si>
    <t>Item Name</t>
  </si>
  <si>
    <t>UOM</t>
  </si>
  <si>
    <t>Minimum Amount</t>
  </si>
  <si>
    <t>Amount</t>
  </si>
  <si>
    <t xml:space="preserve">Wall Plaster work on AAC block work upto 13-18 mm </t>
  </si>
  <si>
    <t xml:space="preserve">SQM </t>
  </si>
  <si>
    <t xml:space="preserve">Entry Left Box </t>
  </si>
  <si>
    <t xml:space="preserve">Centre Box </t>
  </si>
  <si>
    <t xml:space="preserve">DB wall </t>
  </si>
  <si>
    <t xml:space="preserve">less Door </t>
  </si>
  <si>
    <t xml:space="preserve">Partition Wall </t>
  </si>
  <si>
    <t xml:space="preserve">Screed - Supply and install screed upto thickness 100 as required to raise floor level </t>
  </si>
  <si>
    <t xml:space="preserve">Sitting Area </t>
  </si>
  <si>
    <t xml:space="preserve">Counter Area </t>
  </si>
  <si>
    <t xml:space="preserve">Kitchen Area </t>
  </si>
  <si>
    <t xml:space="preserve">3D CNC cut pattern front of counter in PU paint finish </t>
  </si>
  <si>
    <t xml:space="preserve">SQFT </t>
  </si>
  <si>
    <t xml:space="preserve">3D pattern Above Bulkhead paneling with PU finish </t>
  </si>
  <si>
    <t xml:space="preserve">Paneling at cornor at videowall (PLY + Black Paint ) </t>
  </si>
  <si>
    <t xml:space="preserve">Guard Rail 38mm SS 304 pipe </t>
  </si>
  <si>
    <t xml:space="preserve">RM </t>
  </si>
  <si>
    <t xml:space="preserve">SS Skirting  -100 mm height </t>
  </si>
  <si>
    <t xml:space="preserve">Front Façade - Wall Paneling - 12mm ply </t>
  </si>
  <si>
    <t xml:space="preserve">Front Wall - Out side </t>
  </si>
  <si>
    <t xml:space="preserve">Front wall - Inside </t>
  </si>
  <si>
    <t xml:space="preserve">less Arch 1 </t>
  </si>
  <si>
    <t xml:space="preserve">Less arch 1 - fluted glass </t>
  </si>
  <si>
    <t xml:space="preserve">Less Arch 2 </t>
  </si>
  <si>
    <t xml:space="preserve">Less Arch 2 Fluted Glass </t>
  </si>
  <si>
    <t xml:space="preserve">Entry Wall - - Front side </t>
  </si>
  <si>
    <t xml:space="preserve">Entry Wall - Back Side </t>
  </si>
  <si>
    <t xml:space="preserve">Less arch </t>
  </si>
  <si>
    <t xml:space="preserve">Less Arch Fluted glass </t>
  </si>
  <si>
    <t xml:space="preserve">Bulkhead MS Cladding   back side paneliing HDHMR 12 mm </t>
  </si>
  <si>
    <t>SQFT</t>
  </si>
  <si>
    <t xml:space="preserve">Front </t>
  </si>
  <si>
    <t xml:space="preserve">Right </t>
  </si>
  <si>
    <t xml:space="preserve">Door Frame - DB Box - 130 mm Wide - Ply </t>
  </si>
  <si>
    <t xml:space="preserve">RFT </t>
  </si>
  <si>
    <t xml:space="preserve">Door With louvers in DB room - Size 1800x630mm </t>
  </si>
  <si>
    <t xml:space="preserve">Nos </t>
  </si>
  <si>
    <t xml:space="preserve">Wall Paneling 12mm ply inside of outlet </t>
  </si>
  <si>
    <t xml:space="preserve">Sink - Rear Counter </t>
  </si>
  <si>
    <t xml:space="preserve">Mixer at Water Sink </t>
  </si>
  <si>
    <t xml:space="preserve">Rubber Mat Size - 1300x800mm </t>
  </si>
  <si>
    <t xml:space="preserve">Installation of Light type  -1 </t>
  </si>
  <si>
    <t>Installation of Light type  -2</t>
  </si>
  <si>
    <t>Installation of Light type  -3</t>
  </si>
  <si>
    <t xml:space="preserve">Angle Valve </t>
  </si>
  <si>
    <t xml:space="preserve">Flexible Pipe ( Gyser 2 ft ) </t>
  </si>
  <si>
    <t xml:space="preserve">Sprinkler - Flexible pipe - 1500 mm </t>
  </si>
  <si>
    <t xml:space="preserve">Camera Wiring point till DB room ( Cat 6A Wiring With Conduit ) </t>
  </si>
  <si>
    <t xml:space="preserve">CAT -6A wiring point at counter for POS   Internet ( Counter to DB Room with conduit ) </t>
  </si>
  <si>
    <t xml:space="preserve">Wire Manager ( POS + Coffee Machine ) </t>
  </si>
  <si>
    <t xml:space="preserve">LHS Wall Extension </t>
  </si>
  <si>
    <t xml:space="preserve">Sqft </t>
  </si>
  <si>
    <t xml:space="preserve">Back LHS Extension </t>
  </si>
  <si>
    <t xml:space="preserve">Back RHS Extension </t>
  </si>
  <si>
    <t xml:space="preserve">Above 8ft Flex Back Side </t>
  </si>
  <si>
    <t xml:space="preserve">Back Centre Barricade Extension </t>
  </si>
  <si>
    <t xml:space="preserve">Removal of barricade </t>
  </si>
  <si>
    <t xml:space="preserve">Lot </t>
  </si>
  <si>
    <t xml:space="preserve">Provide shutter and partion along with shelf in read counter </t>
  </si>
  <si>
    <t xml:space="preserve">Sq Ft </t>
  </si>
  <si>
    <t xml:space="preserve">Front shutter </t>
  </si>
  <si>
    <t xml:space="preserve">Partition </t>
  </si>
  <si>
    <t xml:space="preserve">Shelf </t>
  </si>
  <si>
    <t xml:space="preserve">FDT - Remarks </t>
  </si>
  <si>
    <t xml:space="preserve">Plaster on block work was not considered . </t>
  </si>
  <si>
    <t xml:space="preserve">Same information has been shared with TFS &amp; GHIAL Team . For reference , Mail Screnshoot attached </t>
  </si>
  <si>
    <t xml:space="preserve"> In BOQ , Rate was mentioned but qty was not considered . Rate was closed 3250 Sqm by puchase team .</t>
  </si>
  <si>
    <t xml:space="preserve">In BOQ ,Only  Block work was considered . </t>
  </si>
  <si>
    <t xml:space="preserve">Thus  it was done to cover block work to make it plain surface . </t>
  </si>
  <si>
    <t xml:space="preserve">Besides it ,outlet level was 150 mm down in reference to airport level . Pic Attached . </t>
  </si>
  <si>
    <t xml:space="preserve">As per architectural  plan ,There was a videowall . It was not fdt scope . Without its , Outlet  façade was looking bad . Then on project  team requirment , Ply cladding  with paint finish had  been done  to make it good in look and feel . </t>
  </si>
  <si>
    <t xml:space="preserve">It had been done on Airport team requirment to fulfill safery noms . </t>
  </si>
  <si>
    <t xml:space="preserve">As per architectural  plan( Highlighted with  yellow colour  )  ,it was a part of design but not mentioned in BOQ . </t>
  </si>
  <si>
    <t xml:space="preserve">To match surfaces , ply cladding had been done . </t>
  </si>
  <si>
    <t>As per plan , liner light to be installed . Thus require C shape top . Besides it , Back side cladding on structrue part was done to make it  good in look and feel .</t>
  </si>
  <si>
    <t xml:space="preserve">It was not mentioned IN BOQ , It is provided as per site requirement for DB Room . </t>
  </si>
  <si>
    <t xml:space="preserve">As per site team requirement . For reference , mail attached </t>
  </si>
  <si>
    <t xml:space="preserve">There was only 3 Ft space around the outlet .  It was not sufficent to do  bulkhead work .  So  barricade was extended in term of length as well in height to cover constrcutuin area properly  as per airport norms . </t>
  </si>
  <si>
    <t>As per site team requirement .</t>
  </si>
  <si>
    <t xml:space="preserve">IT Work  was not  in FDT Scopebut  as per project team requirement , IT point provided to POS Machine and internet </t>
  </si>
  <si>
    <t xml:space="preserve">As per project team , it was provided , Before providing ratewas shared on mail . For reference , Mail Attached . </t>
  </si>
  <si>
    <t xml:space="preserve">As per site requirement . </t>
  </si>
  <si>
    <t xml:space="preserve">This job was not mentioned in BOQ . FDT provided manpower to install these light . ( Installation + Wiring Connection + Testing ) </t>
  </si>
  <si>
    <t xml:space="preserve">As per outlet design requirement , Fdt provide alternative of charcol panel and It's production  approval was provideded   by Mr. Dhawan as well on rates . As per mail attachment , Mr. Shadab already mentioned and agreed  that he  will raised its PR after project completion . For reference , Image attached . </t>
  </si>
  <si>
    <t>Flexible Pipe -Sink Bottom</t>
  </si>
  <si>
    <t xml:space="preserve">Flexible Pipe -Sink Bottom </t>
  </si>
  <si>
    <t>FDT - Remarks - 21.11.2024</t>
  </si>
  <si>
    <t xml:space="preserve">OK &amp; Agreed by TFS </t>
  </si>
  <si>
    <t xml:space="preserve">Revised PR </t>
  </si>
  <si>
    <t xml:space="preserve">Not agreed by TFS </t>
  </si>
  <si>
    <t>Agreed by TFS On 11.12.2024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</si>
</sst>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Calibri"/>
    </font>
    <font>
      <sz val="11"/>
      <name val="Cambria"/>
      <family val="1"/>
    </font>
    <font>
      <b/>
      <sz val="11"/>
      <name val="Cambria"/>
      <family val="1"/>
    </font>
    <font>
      <b/>
      <sz val="11"/>
      <name val="Calibri"/>
      <family val="2"/>
    </font>
    <font>
      <b/>
      <sz val="11"/>
      <color rgb="FF000000"/>
      <name val="Cambria"/>
      <family val="1"/>
    </font>
    <font>
      <b/>
      <sz val="11"/>
      <color rgb="FF000000"/>
      <name val="Calibri"/>
      <family val="2"/>
    </font>
    <font>
      <sz val="11"/>
      <color rgb="FF000000"/>
      <name val="Cambria"/>
      <family val="1"/>
    </font>
    <font>
      <b/>
      <sz val="11"/>
      <color rgb="FFFF0000"/>
      <name val="Cambria"/>
      <family val="1"/>
    </font>
  </fonts>
  <fills count="10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90EE90"/>
      </patternFill>
    </fill>
    <fill>
      <patternFill patternType="solid">
        <fgColor rgb="FFADD8E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/>
    <xf numFmtId="0" fontId="1" fillId="0" borderId="7" xfId="0" applyFont="1" applyBorder="1"/>
    <xf numFmtId="0" fontId="2" fillId="2" borderId="7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right"/>
    </xf>
    <xf numFmtId="0" fontId="1" fillId="0" borderId="0" xfId="0" applyFont="1" applyAlignment="1">
      <alignment wrapText="1"/>
    </xf>
    <xf numFmtId="0" fontId="1" fillId="0" borderId="7" xfId="0" applyFont="1" applyBorder="1" applyAlignment="1">
      <alignment wrapText="1"/>
    </xf>
    <xf numFmtId="0" fontId="2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7" xfId="0" applyFont="1" applyFill="1" applyBorder="1" applyAlignment="1">
      <alignment wrapText="1"/>
    </xf>
    <xf numFmtId="0" fontId="1" fillId="0" borderId="7" xfId="0" applyFont="1" applyBorder="1" applyAlignment="1">
      <alignment horizontal="right" wrapText="1"/>
    </xf>
    <xf numFmtId="0" fontId="1" fillId="2" borderId="7" xfId="0" applyFont="1" applyFill="1" applyBorder="1" applyAlignment="1">
      <alignment horizontal="right" wrapText="1"/>
    </xf>
    <xf numFmtId="0" fontId="1" fillId="0" borderId="0" xfId="0" applyFont="1" applyAlignment="1">
      <alignment vertical="center" wrapText="1"/>
    </xf>
    <xf numFmtId="0" fontId="2" fillId="2" borderId="7" xfId="0" applyFont="1" applyFill="1" applyBorder="1"/>
    <xf numFmtId="0" fontId="1" fillId="4" borderId="7" xfId="0" applyFont="1" applyFill="1" applyBorder="1"/>
    <xf numFmtId="0" fontId="1" fillId="4" borderId="7" xfId="0" applyFont="1" applyFill="1" applyBorder="1" applyAlignment="1">
      <alignment horizontal="right"/>
    </xf>
    <xf numFmtId="4" fontId="1" fillId="0" borderId="7" xfId="0" applyNumberFormat="1" applyFont="1" applyBorder="1" applyAlignment="1">
      <alignment wrapText="1"/>
    </xf>
    <xf numFmtId="0" fontId="1" fillId="0" borderId="8" xfId="0" applyFont="1" applyBorder="1"/>
    <xf numFmtId="0" fontId="2" fillId="5" borderId="8" xfId="0" applyFont="1" applyFill="1" applyBorder="1" applyAlignment="1">
      <alignment horizontal="center"/>
    </xf>
    <xf numFmtId="4" fontId="1" fillId="0" borderId="7" xfId="0" applyNumberFormat="1" applyFont="1" applyBorder="1" applyAlignment="1">
      <alignment horizontal="center" vertical="center" wrapText="1"/>
    </xf>
    <xf numFmtId="4" fontId="6" fillId="6" borderId="9" xfId="0" applyNumberFormat="1" applyFont="1" applyFill="1" applyBorder="1" applyAlignment="1">
      <alignment horizontal="right"/>
    </xf>
    <xf numFmtId="0" fontId="1" fillId="6" borderId="9" xfId="0" applyFont="1" applyFill="1" applyBorder="1"/>
    <xf numFmtId="4" fontId="6" fillId="6" borderId="9" xfId="0" applyNumberFormat="1" applyFont="1" applyFill="1" applyBorder="1" applyAlignment="1">
      <alignment horizontal="center" vertical="center"/>
    </xf>
    <xf numFmtId="0" fontId="1" fillId="0" borderId="9" xfId="0" applyFont="1" applyBorder="1"/>
    <xf numFmtId="0" fontId="1" fillId="6" borderId="10" xfId="0" applyFont="1" applyFill="1" applyBorder="1"/>
    <xf numFmtId="0" fontId="1" fillId="6" borderId="11" xfId="0" applyFont="1" applyFill="1" applyBorder="1"/>
    <xf numFmtId="0" fontId="1" fillId="6" borderId="8" xfId="0" applyFont="1" applyFill="1" applyBorder="1"/>
    <xf numFmtId="4" fontId="6" fillId="6" borderId="9" xfId="0" applyNumberFormat="1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12" xfId="0" applyFont="1" applyBorder="1"/>
    <xf numFmtId="0" fontId="1" fillId="0" borderId="13" xfId="0" applyFont="1" applyBorder="1"/>
    <xf numFmtId="0" fontId="1" fillId="0" borderId="0" xfId="0" applyFont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2" xfId="0" applyFont="1" applyBorder="1" applyAlignment="1">
      <alignment vertical="top" wrapText="1"/>
    </xf>
    <xf numFmtId="0" fontId="1" fillId="0" borderId="12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wrapText="1"/>
    </xf>
    <xf numFmtId="0" fontId="2" fillId="7" borderId="12" xfId="0" applyFont="1" applyFill="1" applyBorder="1"/>
    <xf numFmtId="0" fontId="1" fillId="0" borderId="16" xfId="0" applyFont="1" applyBorder="1"/>
    <xf numFmtId="0" fontId="1" fillId="7" borderId="12" xfId="0" applyFont="1" applyFill="1" applyBorder="1"/>
    <xf numFmtId="0" fontId="1" fillId="7" borderId="12" xfId="0" applyFont="1" applyFill="1" applyBorder="1" applyAlignment="1">
      <alignment vertical="top" wrapText="1"/>
    </xf>
    <xf numFmtId="0" fontId="1" fillId="8" borderId="7" xfId="0" applyFont="1" applyFill="1" applyBorder="1" applyAlignment="1">
      <alignment horizontal="center" vertical="center"/>
    </xf>
    <xf numFmtId="4" fontId="1" fillId="8" borderId="7" xfId="0" applyNumberFormat="1" applyFont="1" applyFill="1" applyBorder="1" applyAlignment="1">
      <alignment horizontal="center" vertical="center" wrapText="1"/>
    </xf>
    <xf numFmtId="4" fontId="6" fillId="8" borderId="9" xfId="0" applyNumberFormat="1" applyFont="1" applyFill="1" applyBorder="1" applyAlignment="1">
      <alignment horizontal="center" vertical="center"/>
    </xf>
    <xf numFmtId="0" fontId="1" fillId="8" borderId="7" xfId="0" applyFont="1" applyFill="1" applyBorder="1"/>
    <xf numFmtId="0" fontId="1" fillId="8" borderId="7" xfId="0" applyFont="1" applyFill="1" applyBorder="1" applyAlignment="1">
      <alignment wrapText="1"/>
    </xf>
    <xf numFmtId="0" fontId="1" fillId="8" borderId="7" xfId="0" applyFont="1" applyFill="1" applyBorder="1" applyAlignment="1">
      <alignment horizontal="right"/>
    </xf>
    <xf numFmtId="0" fontId="6" fillId="8" borderId="9" xfId="0" applyFont="1" applyFill="1" applyBorder="1" applyAlignment="1">
      <alignment horizontal="right"/>
    </xf>
    <xf numFmtId="0" fontId="2" fillId="5" borderId="12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8" xfId="0" applyFont="1" applyFill="1" applyBorder="1" applyAlignment="1">
      <alignment wrapText="1"/>
    </xf>
    <xf numFmtId="4" fontId="2" fillId="4" borderId="9" xfId="0" applyNumberFormat="1" applyFont="1" applyFill="1" applyBorder="1" applyAlignment="1">
      <alignment horizontal="right"/>
    </xf>
    <xf numFmtId="4" fontId="7" fillId="7" borderId="0" xfId="0" applyNumberFormat="1" applyFont="1" applyFill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wrapText="1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1" fillId="0" borderId="2" xfId="0" applyFont="1" applyBorder="1"/>
    <xf numFmtId="0" fontId="1" fillId="0" borderId="2" xfId="0" applyFont="1" applyBorder="1" applyAlignment="1">
      <alignment wrapText="1"/>
    </xf>
    <xf numFmtId="0" fontId="1" fillId="2" borderId="5" xfId="0" applyFont="1" applyFill="1" applyBorder="1"/>
    <xf numFmtId="0" fontId="0" fillId="2" borderId="5" xfId="0" applyFill="1" applyBorder="1"/>
    <xf numFmtId="0" fontId="1" fillId="0" borderId="6" xfId="0" applyFont="1" applyBorder="1" applyAlignment="1">
      <alignment wrapText="1"/>
    </xf>
    <xf numFmtId="0" fontId="0" fillId="0" borderId="6" xfId="0" applyBorder="1" applyAlignment="1">
      <alignment wrapText="1"/>
    </xf>
    <xf numFmtId="0" fontId="1" fillId="0" borderId="5" xfId="0" applyFont="1" applyBorder="1" applyAlignment="1">
      <alignment wrapText="1"/>
    </xf>
    <xf numFmtId="0" fontId="0" fillId="0" borderId="5" xfId="0" applyBorder="1" applyAlignment="1">
      <alignment wrapText="1"/>
    </xf>
    <xf numFmtId="0" fontId="1" fillId="2" borderId="7" xfId="0" applyFont="1" applyFill="1" applyBorder="1" applyAlignment="1">
      <alignment wrapText="1"/>
    </xf>
    <xf numFmtId="0" fontId="1" fillId="0" borderId="7" xfId="0" applyFont="1" applyBorder="1" applyAlignment="1">
      <alignment wrapText="1"/>
    </xf>
    <xf numFmtId="0" fontId="0" fillId="0" borderId="7" xfId="0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0" borderId="7" xfId="0" applyFont="1" applyBorder="1" applyAlignment="1">
      <alignment vertical="top" wrapText="1"/>
    </xf>
    <xf numFmtId="0" fontId="2" fillId="2" borderId="7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/>
    <xf numFmtId="0" fontId="2" fillId="2" borderId="7" xfId="0" applyFont="1" applyFill="1" applyBorder="1"/>
    <xf numFmtId="0" fontId="1" fillId="0" borderId="16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7" borderId="16" xfId="0" applyFont="1" applyFill="1" applyBorder="1" applyAlignment="1">
      <alignment horizontal="left" vertical="top" wrapText="1"/>
    </xf>
    <xf numFmtId="0" fontId="1" fillId="7" borderId="15" xfId="0" applyFont="1" applyFill="1" applyBorder="1" applyAlignment="1">
      <alignment horizontal="left" vertical="top" wrapText="1"/>
    </xf>
    <xf numFmtId="0" fontId="1" fillId="7" borderId="14" xfId="0" applyFont="1" applyFill="1" applyBorder="1" applyAlignment="1">
      <alignment horizontal="left" vertical="top" wrapText="1"/>
    </xf>
    <xf numFmtId="0" fontId="1" fillId="0" borderId="5" xfId="0" applyFont="1" applyBorder="1"/>
    <xf numFmtId="0" fontId="1" fillId="0" borderId="5" xfId="0" applyFont="1" applyBorder="1" applyAlignment="1">
      <alignment vertical="top"/>
    </xf>
    <xf numFmtId="0" fontId="1" fillId="0" borderId="6" xfId="0" applyFont="1" applyBorder="1"/>
    <xf numFmtId="0" fontId="1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6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2" fillId="7" borderId="17" xfId="0" applyFont="1" applyFill="1" applyBorder="1" applyAlignment="1">
      <alignment horizontal="center"/>
    </xf>
    <xf numFmtId="0" fontId="2" fillId="9" borderId="12" xfId="0" applyFont="1" applyFill="1" applyBorder="1" applyAlignment="1">
      <alignment horizontal="center" vertical="center"/>
    </xf>
    <xf numFmtId="0" fontId="1" fillId="6" borderId="7" xfId="0" applyFont="1" applyFill="1" applyBorder="1"/>
    <xf numFmtId="0" fontId="1" fillId="6" borderId="7" xfId="0" applyFont="1" applyFill="1" applyBorder="1" applyAlignment="1">
      <alignment wrapText="1"/>
    </xf>
    <xf numFmtId="4" fontId="1" fillId="6" borderId="7" xfId="0" applyNumberFormat="1" applyFont="1" applyFill="1" applyBorder="1" applyAlignment="1">
      <alignment wrapText="1"/>
    </xf>
    <xf numFmtId="0" fontId="1" fillId="6" borderId="7" xfId="0" applyFont="1" applyFill="1" applyBorder="1" applyAlignment="1">
      <alignment horizontal="right"/>
    </xf>
    <xf numFmtId="4" fontId="1" fillId="0" borderId="0" xfId="0" applyNumberFormat="1" applyFont="1"/>
    <xf numFmtId="0" fontId="2" fillId="7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428750" cy="400050"/>
    <xdr:pic>
      <xdr:nvPicPr>
        <xdr:cNvPr id="2" name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952500" cy="714375"/>
    <xdr:pic>
      <xdr:nvPicPr>
        <xdr:cNvPr id="3" name="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twoCellAnchor editAs="oneCell">
    <xdr:from>
      <xdr:col>9</xdr:col>
      <xdr:colOff>3333749</xdr:colOff>
      <xdr:row>25</xdr:row>
      <xdr:rowOff>40702</xdr:rowOff>
    </xdr:from>
    <xdr:to>
      <xdr:col>9</xdr:col>
      <xdr:colOff>6962774</xdr:colOff>
      <xdr:row>35</xdr:row>
      <xdr:rowOff>154151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70321-D375-BFEB-D6BD-288124AF0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1599" y="4536502"/>
          <a:ext cx="3629025" cy="1932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20638</xdr:colOff>
      <xdr:row>25</xdr:row>
      <xdr:rowOff>14060</xdr:rowOff>
    </xdr:from>
    <xdr:to>
      <xdr:col>9</xdr:col>
      <xdr:colOff>3259138</xdr:colOff>
      <xdr:row>35</xdr:row>
      <xdr:rowOff>165099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EA776C-1C3F-D7CE-7E6E-8109E06D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92138" y="4554310"/>
          <a:ext cx="3238500" cy="1984602"/>
        </a:xfrm>
        <a:prstGeom prst="rect">
          <a:avLst/>
        </a:prstGeom>
      </xdr:spPr>
    </xdr:pic>
    <xdr:clientData/>
  </xdr:twoCellAnchor>
  <xdr:twoCellAnchor editAs="oneCell">
    <xdr:from>
      <xdr:col>9</xdr:col>
      <xdr:colOff>126977</xdr:colOff>
      <xdr:row>38</xdr:row>
      <xdr:rowOff>28574</xdr:rowOff>
    </xdr:from>
    <xdr:to>
      <xdr:col>9</xdr:col>
      <xdr:colOff>6848475</xdr:colOff>
      <xdr:row>38</xdr:row>
      <xdr:rowOff>2543175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C2CE16-2805-6F08-A4BB-6EE3E11A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04827" y="7467599"/>
          <a:ext cx="6721498" cy="2514601"/>
        </a:xfrm>
        <a:prstGeom prst="rect">
          <a:avLst/>
        </a:prstGeom>
      </xdr:spPr>
    </xdr:pic>
    <xdr:clientData/>
  </xdr:twoCellAnchor>
  <xdr:twoCellAnchor editAs="oneCell">
    <xdr:from>
      <xdr:col>13</xdr:col>
      <xdr:colOff>355596</xdr:colOff>
      <xdr:row>39</xdr:row>
      <xdr:rowOff>179242</xdr:rowOff>
    </xdr:from>
    <xdr:to>
      <xdr:col>13</xdr:col>
      <xdr:colOff>2439265</xdr:colOff>
      <xdr:row>39</xdr:row>
      <xdr:rowOff>2417055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A39E28A-4976-84D0-390D-9F687ECF9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72651" y="10223787"/>
          <a:ext cx="2083669" cy="2237813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307404</xdr:colOff>
      <xdr:row>42</xdr:row>
      <xdr:rowOff>304799</xdr:rowOff>
    </xdr:from>
    <xdr:to>
      <xdr:col>13</xdr:col>
      <xdr:colOff>3667144</xdr:colOff>
      <xdr:row>50</xdr:row>
      <xdr:rowOff>6088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C4355F-31B3-E52A-6A46-2616068C4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24459" y="17345890"/>
          <a:ext cx="3359740" cy="1336125"/>
        </a:xfrm>
        <a:prstGeom prst="rect">
          <a:avLst/>
        </a:prstGeom>
      </xdr:spPr>
    </xdr:pic>
    <xdr:clientData/>
  </xdr:twoCellAnchor>
  <xdr:twoCellAnchor editAs="oneCell">
    <xdr:from>
      <xdr:col>9</xdr:col>
      <xdr:colOff>164228</xdr:colOff>
      <xdr:row>82</xdr:row>
      <xdr:rowOff>27997</xdr:rowOff>
    </xdr:from>
    <xdr:to>
      <xdr:col>9</xdr:col>
      <xdr:colOff>6677023</xdr:colOff>
      <xdr:row>84</xdr:row>
      <xdr:rowOff>104774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EE25A2E-51AC-52F5-798A-0723EA00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23078" y="27821947"/>
          <a:ext cx="6512795" cy="3953453"/>
        </a:xfrm>
        <a:prstGeom prst="rect">
          <a:avLst/>
        </a:prstGeom>
      </xdr:spPr>
    </xdr:pic>
    <xdr:clientData/>
  </xdr:twoCellAnchor>
  <xdr:twoCellAnchor editAs="oneCell">
    <xdr:from>
      <xdr:col>9</xdr:col>
      <xdr:colOff>1123950</xdr:colOff>
      <xdr:row>71</xdr:row>
      <xdr:rowOff>95250</xdr:rowOff>
    </xdr:from>
    <xdr:to>
      <xdr:col>9</xdr:col>
      <xdr:colOff>5406761</xdr:colOff>
      <xdr:row>71</xdr:row>
      <xdr:rowOff>2838449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9C709A8-6B99-553B-D069-3231C3F6F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01800" y="22612350"/>
          <a:ext cx="4282811" cy="2743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19"/>
  <sheetViews>
    <sheetView zoomScale="85" zoomScaleNormal="85" workbookViewId="0">
      <selection activeCell="I26" sqref="I26"/>
    </sheetView>
  </sheetViews>
  <sheetFormatPr defaultRowHeight="14.4" x14ac:dyDescent="0.3"/>
  <cols>
    <col min="1" max="2" width="9.109375" style="1" customWidth="1"/>
    <col min="3" max="3" width="13.44140625" style="1" customWidth="1"/>
    <col min="4" max="4" width="32.88671875" style="1" customWidth="1"/>
    <col min="5" max="5" width="9" style="1" customWidth="1"/>
    <col min="6" max="6" width="9.109375" style="1" customWidth="1"/>
    <col min="7" max="7" width="20" style="1" customWidth="1"/>
    <col min="8" max="8" width="15" style="1" customWidth="1"/>
    <col min="9" max="9" width="9.109375" style="1" customWidth="1"/>
    <col min="10" max="11" width="14.44140625" style="1" customWidth="1"/>
    <col min="12" max="12" width="11.88671875" style="1" customWidth="1"/>
    <col min="13" max="13" width="9.109375" style="1" customWidth="1"/>
    <col min="14" max="15" width="14.44140625" style="1" customWidth="1"/>
    <col min="16" max="16383" width="9.109375" style="1" customWidth="1"/>
  </cols>
  <sheetData>
    <row r="1" spans="2:16" x14ac:dyDescent="0.3">
      <c r="B1" s="62"/>
      <c r="C1" s="62"/>
      <c r="D1" s="64" t="s">
        <v>0</v>
      </c>
      <c r="E1" s="64" t="s">
        <v>0</v>
      </c>
      <c r="F1" s="65" t="s">
        <v>0</v>
      </c>
      <c r="G1" s="68" t="s">
        <v>1</v>
      </c>
      <c r="H1" s="68" t="s">
        <v>1</v>
      </c>
      <c r="I1" s="68" t="s">
        <v>1</v>
      </c>
      <c r="J1" s="70" t="s">
        <v>2</v>
      </c>
      <c r="K1" s="70"/>
      <c r="L1" s="71"/>
      <c r="M1" s="71"/>
      <c r="N1" s="71"/>
      <c r="O1" s="71"/>
    </row>
    <row r="2" spans="2:16" x14ac:dyDescent="0.3">
      <c r="B2" s="63"/>
      <c r="C2" s="63"/>
      <c r="D2" s="66" t="s">
        <v>0</v>
      </c>
      <c r="E2" s="66" t="s">
        <v>0</v>
      </c>
      <c r="F2" s="67" t="s">
        <v>0</v>
      </c>
      <c r="G2" s="69" t="s">
        <v>3</v>
      </c>
      <c r="H2" s="69" t="s">
        <v>3</v>
      </c>
      <c r="I2" s="69" t="s">
        <v>3</v>
      </c>
      <c r="J2" s="72" t="s">
        <v>4</v>
      </c>
      <c r="K2" s="72"/>
      <c r="L2" s="73"/>
      <c r="M2" s="73"/>
      <c r="N2" s="73"/>
      <c r="O2" s="73"/>
      <c r="P2" s="6"/>
    </row>
    <row r="3" spans="2:16" x14ac:dyDescent="0.3">
      <c r="B3" s="63"/>
      <c r="C3" s="63"/>
      <c r="D3" s="66" t="s">
        <v>0</v>
      </c>
      <c r="E3" s="66" t="s">
        <v>0</v>
      </c>
      <c r="F3" s="67" t="s">
        <v>0</v>
      </c>
      <c r="G3" s="69" t="s">
        <v>5</v>
      </c>
      <c r="H3" s="69" t="s">
        <v>5</v>
      </c>
      <c r="I3" s="69" t="s">
        <v>5</v>
      </c>
      <c r="J3" s="72" t="s">
        <v>6</v>
      </c>
      <c r="K3" s="72"/>
      <c r="L3" s="73"/>
      <c r="M3" s="73"/>
      <c r="N3" s="73"/>
      <c r="O3" s="73"/>
      <c r="P3" s="6"/>
    </row>
    <row r="4" spans="2:16" x14ac:dyDescent="0.3">
      <c r="B4" s="63"/>
      <c r="C4" s="63"/>
      <c r="D4" s="66" t="s">
        <v>0</v>
      </c>
      <c r="E4" s="66" t="s">
        <v>0</v>
      </c>
      <c r="F4" s="67" t="s">
        <v>0</v>
      </c>
      <c r="G4" s="69" t="s">
        <v>7</v>
      </c>
      <c r="H4" s="69" t="s">
        <v>7</v>
      </c>
      <c r="I4" s="69" t="s">
        <v>7</v>
      </c>
      <c r="J4" s="72" t="s">
        <v>8</v>
      </c>
      <c r="K4" s="72"/>
      <c r="L4" s="73"/>
      <c r="M4" s="73"/>
      <c r="N4" s="73"/>
      <c r="O4" s="73"/>
      <c r="P4" s="6"/>
    </row>
    <row r="5" spans="2:16" x14ac:dyDescent="0.3">
      <c r="B5" s="63"/>
      <c r="C5" s="63"/>
      <c r="D5" s="66" t="s">
        <v>0</v>
      </c>
      <c r="E5" s="66" t="s">
        <v>0</v>
      </c>
      <c r="F5" s="67" t="s">
        <v>0</v>
      </c>
      <c r="G5" s="63"/>
      <c r="H5" s="63"/>
      <c r="I5" s="63"/>
      <c r="J5" s="72" t="s">
        <v>9</v>
      </c>
      <c r="K5" s="72"/>
      <c r="L5" s="73"/>
      <c r="M5" s="73"/>
      <c r="N5" s="73"/>
      <c r="O5" s="73"/>
      <c r="P5" s="6"/>
    </row>
    <row r="6" spans="2:16" x14ac:dyDescent="0.3">
      <c r="B6" s="79" t="s">
        <v>10</v>
      </c>
      <c r="C6" s="79" t="s">
        <v>10</v>
      </c>
      <c r="D6" s="79" t="s">
        <v>10</v>
      </c>
      <c r="E6" s="79" t="s">
        <v>10</v>
      </c>
      <c r="F6" s="79" t="s">
        <v>10</v>
      </c>
      <c r="G6" s="79" t="s">
        <v>10</v>
      </c>
      <c r="H6" s="79" t="s">
        <v>10</v>
      </c>
      <c r="I6" s="79" t="s">
        <v>10</v>
      </c>
      <c r="J6" s="74" t="s">
        <v>11</v>
      </c>
      <c r="K6" s="74"/>
      <c r="L6" s="75"/>
      <c r="M6" s="75"/>
      <c r="N6" s="75"/>
      <c r="O6" s="75"/>
      <c r="P6" s="6"/>
    </row>
    <row r="7" spans="2:16" x14ac:dyDescent="0.3">
      <c r="B7" s="80" t="s">
        <v>12</v>
      </c>
      <c r="C7" s="80" t="s">
        <v>12</v>
      </c>
      <c r="D7" s="80" t="s">
        <v>12</v>
      </c>
      <c r="E7" s="80" t="s">
        <v>12</v>
      </c>
      <c r="F7" s="80" t="s">
        <v>12</v>
      </c>
      <c r="G7" s="80" t="s">
        <v>12</v>
      </c>
      <c r="H7" s="80" t="s">
        <v>12</v>
      </c>
      <c r="I7" s="80" t="s">
        <v>12</v>
      </c>
      <c r="J7" s="74" t="s">
        <v>13</v>
      </c>
      <c r="K7" s="74"/>
      <c r="L7" s="75"/>
      <c r="M7" s="75"/>
      <c r="N7" s="75"/>
      <c r="O7" s="75"/>
      <c r="P7" s="6"/>
    </row>
    <row r="8" spans="2:16" x14ac:dyDescent="0.3">
      <c r="B8" s="80" t="s">
        <v>14</v>
      </c>
      <c r="C8" s="80" t="s">
        <v>14</v>
      </c>
      <c r="D8" s="80" t="s">
        <v>14</v>
      </c>
      <c r="E8" s="80" t="s">
        <v>14</v>
      </c>
      <c r="F8" s="80" t="s">
        <v>14</v>
      </c>
      <c r="G8" s="80" t="s">
        <v>14</v>
      </c>
      <c r="H8" s="80" t="s">
        <v>14</v>
      </c>
      <c r="I8" s="80" t="s">
        <v>14</v>
      </c>
      <c r="J8" s="74" t="s">
        <v>15</v>
      </c>
      <c r="K8" s="74"/>
      <c r="L8" s="75"/>
      <c r="M8" s="74" t="s">
        <v>16</v>
      </c>
      <c r="N8" s="74"/>
      <c r="O8" s="75"/>
      <c r="P8" s="6"/>
    </row>
    <row r="9" spans="2:16" x14ac:dyDescent="0.3">
      <c r="B9" s="81" t="s">
        <v>17</v>
      </c>
      <c r="C9" s="81" t="s">
        <v>17</v>
      </c>
      <c r="D9" s="81" t="s">
        <v>17</v>
      </c>
      <c r="E9" s="81" t="s">
        <v>17</v>
      </c>
      <c r="F9" s="81" t="s">
        <v>17</v>
      </c>
      <c r="G9" s="77" t="s">
        <v>18</v>
      </c>
      <c r="H9" s="77" t="s">
        <v>18</v>
      </c>
      <c r="I9" s="77" t="s">
        <v>18</v>
      </c>
      <c r="J9" s="77" t="s">
        <v>19</v>
      </c>
      <c r="K9" s="77"/>
      <c r="L9" s="78"/>
      <c r="M9" s="78"/>
      <c r="N9" s="78"/>
      <c r="O9" s="78"/>
      <c r="P9" s="6"/>
    </row>
    <row r="10" spans="2:16" x14ac:dyDescent="0.3">
      <c r="B10" s="81" t="s">
        <v>17</v>
      </c>
      <c r="C10" s="81" t="s">
        <v>17</v>
      </c>
      <c r="D10" s="81" t="s">
        <v>17</v>
      </c>
      <c r="E10" s="81" t="s">
        <v>17</v>
      </c>
      <c r="F10" s="81" t="s">
        <v>17</v>
      </c>
      <c r="G10" s="77" t="s">
        <v>20</v>
      </c>
      <c r="H10" s="77" t="s">
        <v>21</v>
      </c>
      <c r="I10" s="77"/>
      <c r="J10" s="77" t="s">
        <v>22</v>
      </c>
      <c r="K10" s="77"/>
      <c r="L10" s="78"/>
      <c r="M10" s="78"/>
      <c r="N10" s="78"/>
      <c r="O10" s="78"/>
      <c r="P10" s="6"/>
    </row>
    <row r="11" spans="2:16" ht="27.6" x14ac:dyDescent="0.3">
      <c r="B11" s="8" t="s">
        <v>23</v>
      </c>
      <c r="C11" s="8" t="s">
        <v>24</v>
      </c>
      <c r="D11" s="8" t="s">
        <v>25</v>
      </c>
      <c r="E11" s="8" t="s">
        <v>26</v>
      </c>
      <c r="F11" s="8" t="s">
        <v>27</v>
      </c>
      <c r="G11" s="8" t="s">
        <v>28</v>
      </c>
      <c r="H11" s="8" t="s">
        <v>29</v>
      </c>
      <c r="I11" s="8" t="s">
        <v>30</v>
      </c>
      <c r="J11" s="8" t="s">
        <v>31</v>
      </c>
      <c r="K11" s="8" t="s">
        <v>32</v>
      </c>
      <c r="L11" s="9" t="s">
        <v>33</v>
      </c>
      <c r="M11" s="9" t="s">
        <v>34</v>
      </c>
      <c r="N11" s="9" t="s">
        <v>35</v>
      </c>
      <c r="O11" s="9" t="s">
        <v>36</v>
      </c>
      <c r="P11" s="16"/>
    </row>
    <row r="12" spans="2:16" ht="55.2" x14ac:dyDescent="0.3">
      <c r="B12" s="10">
        <v>1</v>
      </c>
      <c r="C12" s="10" t="s">
        <v>37</v>
      </c>
      <c r="D12" s="10" t="s">
        <v>38</v>
      </c>
      <c r="E12" s="10" t="s">
        <v>39</v>
      </c>
      <c r="F12" s="10" t="s">
        <v>40</v>
      </c>
      <c r="G12" s="10" t="s">
        <v>37</v>
      </c>
      <c r="H12" s="10" t="s">
        <v>41</v>
      </c>
      <c r="I12" s="10" t="s">
        <v>42</v>
      </c>
      <c r="J12" s="10" t="s">
        <v>41</v>
      </c>
      <c r="K12" s="10" t="s">
        <v>43</v>
      </c>
      <c r="L12" s="10" t="s">
        <v>44</v>
      </c>
      <c r="M12" s="10" t="s">
        <v>37</v>
      </c>
      <c r="N12" s="11" t="s">
        <v>45</v>
      </c>
      <c r="O12" s="10" t="s">
        <v>45</v>
      </c>
      <c r="P12" s="12"/>
    </row>
    <row r="13" spans="2:16" x14ac:dyDescent="0.3">
      <c r="B13" s="76" t="s">
        <v>46</v>
      </c>
      <c r="C13" s="76"/>
      <c r="D13" s="76"/>
      <c r="E13" s="76"/>
      <c r="F13" s="76"/>
      <c r="G13" s="76"/>
      <c r="H13" s="76"/>
      <c r="I13" s="76"/>
      <c r="J13" s="7"/>
      <c r="K13" s="14" t="s">
        <v>21</v>
      </c>
      <c r="L13" s="14" t="s">
        <v>47</v>
      </c>
      <c r="M13" s="7"/>
      <c r="N13" s="7"/>
      <c r="O13" s="15" t="s">
        <v>45</v>
      </c>
      <c r="P13" s="6"/>
    </row>
    <row r="14" spans="2:16" x14ac:dyDescent="0.3">
      <c r="B14" s="77" t="s">
        <v>48</v>
      </c>
      <c r="C14" s="77"/>
      <c r="D14" s="77"/>
      <c r="E14" s="77"/>
      <c r="F14" s="77"/>
      <c r="G14" s="77"/>
      <c r="H14" s="77"/>
      <c r="I14" s="77"/>
      <c r="J14" s="7" t="s">
        <v>49</v>
      </c>
      <c r="K14" s="14" t="s">
        <v>21</v>
      </c>
      <c r="L14" s="7"/>
      <c r="M14" s="7"/>
      <c r="N14" s="7"/>
      <c r="O14" s="14" t="s">
        <v>21</v>
      </c>
      <c r="P14" s="6"/>
    </row>
    <row r="15" spans="2:16" x14ac:dyDescent="0.3">
      <c r="B15" s="76" t="s">
        <v>50</v>
      </c>
      <c r="C15" s="76"/>
      <c r="D15" s="76"/>
      <c r="E15" s="76"/>
      <c r="F15" s="76"/>
      <c r="G15" s="76"/>
      <c r="H15" s="76"/>
      <c r="I15" s="76"/>
      <c r="J15" s="7"/>
      <c r="K15" s="7"/>
      <c r="L15" s="7"/>
      <c r="M15" s="7"/>
      <c r="N15" s="7"/>
      <c r="O15" s="15" t="s">
        <v>47</v>
      </c>
      <c r="P15" s="6"/>
    </row>
    <row r="16" spans="2:16" x14ac:dyDescent="0.3">
      <c r="B16" s="76" t="s">
        <v>51</v>
      </c>
      <c r="C16" s="76"/>
      <c r="D16" s="76"/>
      <c r="E16" s="76"/>
      <c r="F16" s="76"/>
      <c r="G16" s="76"/>
      <c r="H16" s="76"/>
      <c r="I16" s="76"/>
      <c r="J16" s="7"/>
      <c r="K16" s="7"/>
      <c r="L16" s="7"/>
      <c r="M16" s="7"/>
      <c r="N16" s="13" t="s">
        <v>52</v>
      </c>
      <c r="O16" s="15" t="s">
        <v>53</v>
      </c>
      <c r="P16" s="6"/>
    </row>
    <row r="17" spans="2:11" x14ac:dyDescent="0.3">
      <c r="B17" s="82" t="s">
        <v>54</v>
      </c>
      <c r="C17" s="85"/>
      <c r="D17" s="85"/>
      <c r="E17" s="85"/>
      <c r="F17" s="85"/>
      <c r="G17" s="85"/>
      <c r="H17" s="85"/>
      <c r="I17" s="85"/>
      <c r="J17" s="82" t="s">
        <v>13</v>
      </c>
      <c r="K17" s="82" t="s">
        <v>13</v>
      </c>
    </row>
    <row r="18" spans="2:11" x14ac:dyDescent="0.3">
      <c r="B18" s="3" t="s">
        <v>55</v>
      </c>
      <c r="C18" s="3" t="s">
        <v>56</v>
      </c>
      <c r="D18" s="82" t="s">
        <v>57</v>
      </c>
      <c r="E18" s="85"/>
      <c r="F18" s="85"/>
      <c r="G18" s="85"/>
      <c r="H18" s="85"/>
      <c r="I18" s="85"/>
      <c r="J18" s="3" t="s">
        <v>58</v>
      </c>
      <c r="K18" s="3" t="s">
        <v>59</v>
      </c>
    </row>
    <row r="19" spans="2:11" x14ac:dyDescent="0.3">
      <c r="B19" s="4">
        <v>1</v>
      </c>
      <c r="C19" s="4" t="s">
        <v>60</v>
      </c>
      <c r="D19" s="83" t="s">
        <v>42</v>
      </c>
      <c r="E19" s="84"/>
      <c r="F19" s="84"/>
      <c r="G19" s="84"/>
      <c r="H19" s="84"/>
      <c r="I19" s="84"/>
      <c r="J19" s="4" t="s">
        <v>61</v>
      </c>
      <c r="K19" s="4" t="s">
        <v>37</v>
      </c>
    </row>
  </sheetData>
  <mergeCells count="33">
    <mergeCell ref="J17:K17"/>
    <mergeCell ref="D19:I19"/>
    <mergeCell ref="B14:I14"/>
    <mergeCell ref="B15:I15"/>
    <mergeCell ref="B16:I16"/>
    <mergeCell ref="B17:I17"/>
    <mergeCell ref="D18:I18"/>
    <mergeCell ref="J6:O6"/>
    <mergeCell ref="B13:I13"/>
    <mergeCell ref="J7:O7"/>
    <mergeCell ref="J8:L8"/>
    <mergeCell ref="M8:O8"/>
    <mergeCell ref="J9:O9"/>
    <mergeCell ref="J10:O10"/>
    <mergeCell ref="B6:I6"/>
    <mergeCell ref="B7:I7"/>
    <mergeCell ref="B8:I8"/>
    <mergeCell ref="B9:F10"/>
    <mergeCell ref="G9:I9"/>
    <mergeCell ref="G10"/>
    <mergeCell ref="H10:I10"/>
    <mergeCell ref="J1:O1"/>
    <mergeCell ref="J2:O2"/>
    <mergeCell ref="J3:O3"/>
    <mergeCell ref="J4:O4"/>
    <mergeCell ref="J5:O5"/>
    <mergeCell ref="B1:C5"/>
    <mergeCell ref="D1:F5"/>
    <mergeCell ref="G1:I1"/>
    <mergeCell ref="G2:I2"/>
    <mergeCell ref="G3:I3"/>
    <mergeCell ref="G4:I4"/>
    <mergeCell ref="G5:I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"/>
  <sheetViews>
    <sheetView tabSelected="1" topLeftCell="B1" zoomScale="50" zoomScaleNormal="50" workbookViewId="0">
      <selection activeCell="K99" sqref="K99"/>
    </sheetView>
  </sheetViews>
  <sheetFormatPr defaultColWidth="9.109375" defaultRowHeight="13.8" x14ac:dyDescent="0.25"/>
  <cols>
    <col min="1" max="1" width="9.109375" style="1" customWidth="1"/>
    <col min="2" max="2" width="13.44140625" style="1" customWidth="1"/>
    <col min="3" max="3" width="41.88671875" style="1" customWidth="1"/>
    <col min="4" max="4" width="39" style="1" customWidth="1"/>
    <col min="5" max="6" width="9.109375" style="1" customWidth="1"/>
    <col min="7" max="7" width="32" style="1" customWidth="1"/>
    <col min="8" max="9" width="22.6640625" style="1" customWidth="1"/>
    <col min="10" max="10" width="104.5546875" style="1" customWidth="1"/>
    <col min="11" max="11" width="70.109375" style="1" customWidth="1"/>
    <col min="12" max="12" width="17.44140625" style="1" customWidth="1"/>
    <col min="13" max="13" width="17.21875" style="1" customWidth="1"/>
    <col min="14" max="14" width="55.33203125" style="1" customWidth="1"/>
    <col min="15" max="16384" width="9.109375" style="1"/>
  </cols>
  <sheetData>
    <row r="1" spans="1:13" ht="14.4" thickBot="1" x14ac:dyDescent="0.3">
      <c r="A1" s="62"/>
      <c r="B1" s="62"/>
      <c r="C1" s="64" t="s">
        <v>0</v>
      </c>
      <c r="D1" s="64" t="s">
        <v>0</v>
      </c>
      <c r="E1" s="68" t="s">
        <v>1</v>
      </c>
      <c r="F1" s="68" t="s">
        <v>1</v>
      </c>
      <c r="G1" s="68" t="s">
        <v>1</v>
      </c>
      <c r="H1" s="70" t="s">
        <v>62</v>
      </c>
      <c r="I1" s="70" t="s">
        <v>62</v>
      </c>
    </row>
    <row r="2" spans="1:13" x14ac:dyDescent="0.25">
      <c r="A2" s="62"/>
      <c r="B2" s="62"/>
      <c r="C2" s="64" t="s">
        <v>0</v>
      </c>
      <c r="D2" s="64" t="s">
        <v>0</v>
      </c>
      <c r="E2" s="68" t="s">
        <v>3</v>
      </c>
      <c r="F2" s="68" t="s">
        <v>3</v>
      </c>
      <c r="G2" s="68" t="s">
        <v>3</v>
      </c>
      <c r="H2" s="94" t="s">
        <v>4</v>
      </c>
      <c r="I2" s="94" t="s">
        <v>4</v>
      </c>
    </row>
    <row r="3" spans="1:13" x14ac:dyDescent="0.25">
      <c r="A3" s="62"/>
      <c r="B3" s="62"/>
      <c r="C3" s="64" t="s">
        <v>0</v>
      </c>
      <c r="D3" s="64" t="s">
        <v>0</v>
      </c>
      <c r="E3" s="68" t="s">
        <v>5</v>
      </c>
      <c r="F3" s="68" t="s">
        <v>5</v>
      </c>
      <c r="G3" s="68" t="s">
        <v>5</v>
      </c>
      <c r="H3" s="94" t="s">
        <v>6</v>
      </c>
      <c r="I3" s="94" t="s">
        <v>6</v>
      </c>
    </row>
    <row r="4" spans="1:13" x14ac:dyDescent="0.25">
      <c r="A4" s="62"/>
      <c r="B4" s="62"/>
      <c r="C4" s="64" t="s">
        <v>0</v>
      </c>
      <c r="D4" s="64" t="s">
        <v>0</v>
      </c>
      <c r="E4" s="68" t="s">
        <v>7</v>
      </c>
      <c r="F4" s="68" t="s">
        <v>7</v>
      </c>
      <c r="G4" s="68" t="s">
        <v>7</v>
      </c>
      <c r="H4" s="94" t="s">
        <v>8</v>
      </c>
      <c r="I4" s="94" t="s">
        <v>8</v>
      </c>
    </row>
    <row r="5" spans="1:13" ht="14.4" thickBot="1" x14ac:dyDescent="0.3">
      <c r="A5" s="62"/>
      <c r="B5" s="62"/>
      <c r="C5" s="64" t="s">
        <v>0</v>
      </c>
      <c r="D5" s="64" t="s">
        <v>0</v>
      </c>
      <c r="E5" s="62"/>
      <c r="F5" s="62"/>
      <c r="G5" s="62"/>
      <c r="H5" s="94" t="s">
        <v>9</v>
      </c>
      <c r="I5" s="94" t="s">
        <v>9</v>
      </c>
    </row>
    <row r="6" spans="1:13" ht="14.4" thickBot="1" x14ac:dyDescent="0.3">
      <c r="A6" s="84" t="s">
        <v>10</v>
      </c>
      <c r="B6" s="84" t="s">
        <v>10</v>
      </c>
      <c r="C6" s="84" t="s">
        <v>10</v>
      </c>
      <c r="D6" s="84" t="s">
        <v>10</v>
      </c>
      <c r="E6" s="84" t="s">
        <v>10</v>
      </c>
      <c r="F6" s="84" t="s">
        <v>10</v>
      </c>
      <c r="G6" s="84" t="s">
        <v>10</v>
      </c>
      <c r="H6" s="92" t="s">
        <v>11</v>
      </c>
      <c r="I6" s="92" t="s">
        <v>11</v>
      </c>
    </row>
    <row r="7" spans="1:13" ht="14.4" thickBot="1" x14ac:dyDescent="0.3">
      <c r="A7" s="92" t="s">
        <v>12</v>
      </c>
      <c r="B7" s="92" t="s">
        <v>12</v>
      </c>
      <c r="C7" s="92" t="s">
        <v>12</v>
      </c>
      <c r="D7" s="92" t="s">
        <v>12</v>
      </c>
      <c r="E7" s="92" t="s">
        <v>12</v>
      </c>
      <c r="F7" s="92" t="s">
        <v>12</v>
      </c>
      <c r="G7" s="92" t="s">
        <v>12</v>
      </c>
      <c r="H7" s="92" t="s">
        <v>13</v>
      </c>
      <c r="I7" s="92" t="s">
        <v>13</v>
      </c>
    </row>
    <row r="8" spans="1:13" ht="14.4" thickBot="1" x14ac:dyDescent="0.3">
      <c r="A8" s="92" t="s">
        <v>63</v>
      </c>
      <c r="B8" s="92" t="s">
        <v>63</v>
      </c>
      <c r="C8" s="92" t="s">
        <v>63</v>
      </c>
      <c r="D8" s="92" t="s">
        <v>63</v>
      </c>
      <c r="E8" s="92" t="s">
        <v>63</v>
      </c>
      <c r="F8" s="92" t="s">
        <v>63</v>
      </c>
      <c r="G8" s="92" t="s">
        <v>63</v>
      </c>
      <c r="H8" s="92" t="s">
        <v>64</v>
      </c>
      <c r="I8" s="92" t="s">
        <v>64</v>
      </c>
    </row>
    <row r="9" spans="1:13" ht="14.4" thickBot="1" x14ac:dyDescent="0.3">
      <c r="A9" s="93" t="s">
        <v>17</v>
      </c>
      <c r="B9" s="93" t="s">
        <v>17</v>
      </c>
      <c r="C9" s="93" t="s">
        <v>17</v>
      </c>
      <c r="D9" s="93" t="s">
        <v>17</v>
      </c>
      <c r="E9" s="92" t="s">
        <v>18</v>
      </c>
      <c r="F9" s="92" t="s">
        <v>18</v>
      </c>
      <c r="G9" s="92" t="s">
        <v>18</v>
      </c>
      <c r="H9" s="92" t="s">
        <v>15</v>
      </c>
      <c r="I9" s="92" t="s">
        <v>15</v>
      </c>
      <c r="L9" s="107" t="s">
        <v>160</v>
      </c>
      <c r="M9" s="107"/>
    </row>
    <row r="10" spans="1:13" ht="14.4" thickBot="1" x14ac:dyDescent="0.3">
      <c r="A10" s="93" t="s">
        <v>17</v>
      </c>
      <c r="B10" s="93" t="s">
        <v>17</v>
      </c>
      <c r="C10" s="93" t="s">
        <v>17</v>
      </c>
      <c r="D10" s="93" t="s">
        <v>17</v>
      </c>
      <c r="E10" s="92" t="s">
        <v>65</v>
      </c>
      <c r="F10" s="92" t="s">
        <v>65</v>
      </c>
      <c r="G10" s="92" t="s">
        <v>65</v>
      </c>
      <c r="H10" s="92" t="s">
        <v>16</v>
      </c>
      <c r="I10" s="92" t="s">
        <v>16</v>
      </c>
      <c r="K10" s="106"/>
      <c r="L10" s="100" t="s">
        <v>158</v>
      </c>
      <c r="M10" s="100"/>
    </row>
    <row r="11" spans="1:13" ht="14.4" thickBot="1" x14ac:dyDescent="0.3">
      <c r="A11" s="17" t="s">
        <v>55</v>
      </c>
      <c r="B11" s="17" t="s">
        <v>24</v>
      </c>
      <c r="C11" s="17" t="s">
        <v>66</v>
      </c>
      <c r="D11" s="17" t="s">
        <v>25</v>
      </c>
      <c r="E11" s="17" t="s">
        <v>67</v>
      </c>
      <c r="F11" s="17" t="s">
        <v>27</v>
      </c>
      <c r="G11" s="17" t="s">
        <v>68</v>
      </c>
      <c r="H11" s="17" t="s">
        <v>35</v>
      </c>
      <c r="I11" s="17" t="s">
        <v>69</v>
      </c>
      <c r="K11" s="61"/>
      <c r="L11" s="17" t="s">
        <v>27</v>
      </c>
      <c r="M11" s="17" t="s">
        <v>69</v>
      </c>
    </row>
    <row r="12" spans="1:13" ht="14.4" thickBot="1" x14ac:dyDescent="0.3">
      <c r="A12" s="18">
        <v>1</v>
      </c>
      <c r="B12" s="18" t="s">
        <v>37</v>
      </c>
      <c r="C12" s="18" t="s">
        <v>38</v>
      </c>
      <c r="D12" s="18" t="s">
        <v>38</v>
      </c>
      <c r="E12" s="18" t="s">
        <v>39</v>
      </c>
      <c r="F12" s="18">
        <v>1</v>
      </c>
      <c r="G12" s="18"/>
      <c r="H12" s="19"/>
      <c r="I12" s="60">
        <f>SUM(I13:I86)</f>
        <v>1151026.1200000001</v>
      </c>
      <c r="J12" s="22" t="s">
        <v>133</v>
      </c>
      <c r="K12" s="55" t="s">
        <v>156</v>
      </c>
      <c r="L12" s="57"/>
      <c r="M12" s="60">
        <f>SUM(M13:M87)</f>
        <v>1041433.6211999999</v>
      </c>
    </row>
    <row r="13" spans="1:13" ht="14.4" thickBot="1" x14ac:dyDescent="0.3">
      <c r="A13" s="2">
        <v>1</v>
      </c>
      <c r="B13" s="2">
        <v>1</v>
      </c>
      <c r="C13" s="2" t="s">
        <v>70</v>
      </c>
      <c r="D13" s="2" t="s">
        <v>70</v>
      </c>
      <c r="E13" s="2" t="s">
        <v>71</v>
      </c>
      <c r="F13" s="2">
        <v>72.099999999999994</v>
      </c>
      <c r="G13" s="20">
        <v>77608.44</v>
      </c>
      <c r="H13" s="5">
        <v>1076.4000000000001</v>
      </c>
      <c r="I13" s="24">
        <v>77608.44</v>
      </c>
      <c r="J13" s="34"/>
      <c r="K13" s="34"/>
      <c r="L13" s="30">
        <f>F13</f>
        <v>72.099999999999994</v>
      </c>
      <c r="M13" s="30">
        <f>H13*L13</f>
        <v>77608.44</v>
      </c>
    </row>
    <row r="14" spans="1:13" ht="14.4" thickBot="1" x14ac:dyDescent="0.3">
      <c r="A14" s="2">
        <v>2</v>
      </c>
      <c r="B14" s="2" t="s">
        <v>37</v>
      </c>
      <c r="C14" s="2" t="s">
        <v>72</v>
      </c>
      <c r="D14" s="2" t="s">
        <v>72</v>
      </c>
      <c r="E14" s="2" t="s">
        <v>37</v>
      </c>
      <c r="F14" s="2" t="s">
        <v>37</v>
      </c>
      <c r="G14" s="2"/>
      <c r="H14" s="2"/>
      <c r="I14" s="25"/>
      <c r="J14" s="34" t="s">
        <v>137</v>
      </c>
      <c r="K14" s="56" t="s">
        <v>157</v>
      </c>
      <c r="L14" s="57"/>
      <c r="M14" s="57"/>
    </row>
    <row r="15" spans="1:13" ht="14.4" thickBot="1" x14ac:dyDescent="0.3">
      <c r="A15" s="2">
        <v>3</v>
      </c>
      <c r="B15" s="2" t="s">
        <v>37</v>
      </c>
      <c r="C15" s="2" t="s">
        <v>72</v>
      </c>
      <c r="D15" s="2" t="s">
        <v>72</v>
      </c>
      <c r="E15" s="2" t="s">
        <v>37</v>
      </c>
      <c r="F15" s="2" t="s">
        <v>37</v>
      </c>
      <c r="G15" s="2"/>
      <c r="H15" s="2"/>
      <c r="I15" s="25"/>
      <c r="J15" s="34" t="s">
        <v>134</v>
      </c>
      <c r="K15" s="34"/>
      <c r="L15" s="30"/>
      <c r="M15" s="30"/>
    </row>
    <row r="16" spans="1:13" ht="14.4" thickBot="1" x14ac:dyDescent="0.3">
      <c r="A16" s="2">
        <v>4</v>
      </c>
      <c r="B16" s="2" t="s">
        <v>37</v>
      </c>
      <c r="C16" s="2" t="s">
        <v>73</v>
      </c>
      <c r="D16" s="2" t="s">
        <v>73</v>
      </c>
      <c r="E16" s="2" t="s">
        <v>37</v>
      </c>
      <c r="F16" s="2" t="s">
        <v>37</v>
      </c>
      <c r="G16" s="2"/>
      <c r="H16" s="2"/>
      <c r="I16" s="25"/>
      <c r="J16" s="34" t="s">
        <v>138</v>
      </c>
      <c r="K16" s="34"/>
      <c r="L16" s="30"/>
      <c r="M16" s="30"/>
    </row>
    <row r="17" spans="1:13" ht="14.4" thickBot="1" x14ac:dyDescent="0.3">
      <c r="A17" s="2">
        <v>5</v>
      </c>
      <c r="B17" s="2" t="s">
        <v>37</v>
      </c>
      <c r="C17" s="2" t="s">
        <v>73</v>
      </c>
      <c r="D17" s="2" t="s">
        <v>73</v>
      </c>
      <c r="E17" s="2" t="s">
        <v>37</v>
      </c>
      <c r="F17" s="2" t="s">
        <v>37</v>
      </c>
      <c r="G17" s="2"/>
      <c r="H17" s="2"/>
      <c r="I17" s="25"/>
      <c r="J17" s="34"/>
      <c r="K17" s="34"/>
      <c r="L17" s="30"/>
      <c r="M17" s="30"/>
    </row>
    <row r="18" spans="1:13" ht="14.4" thickBot="1" x14ac:dyDescent="0.3">
      <c r="A18" s="2">
        <v>6</v>
      </c>
      <c r="B18" s="2" t="s">
        <v>37</v>
      </c>
      <c r="C18" s="2" t="s">
        <v>74</v>
      </c>
      <c r="D18" s="2" t="s">
        <v>74</v>
      </c>
      <c r="E18" s="2" t="s">
        <v>37</v>
      </c>
      <c r="F18" s="2" t="s">
        <v>37</v>
      </c>
      <c r="G18" s="2"/>
      <c r="H18" s="2"/>
      <c r="I18" s="25"/>
      <c r="J18" s="34"/>
      <c r="K18" s="34"/>
      <c r="L18" s="30"/>
      <c r="M18" s="30"/>
    </row>
    <row r="19" spans="1:13" ht="14.4" thickBot="1" x14ac:dyDescent="0.3">
      <c r="A19" s="2">
        <v>7</v>
      </c>
      <c r="B19" s="2" t="s">
        <v>37</v>
      </c>
      <c r="C19" s="2" t="s">
        <v>75</v>
      </c>
      <c r="D19" s="2" t="s">
        <v>75</v>
      </c>
      <c r="E19" s="2" t="s">
        <v>37</v>
      </c>
      <c r="F19" s="2" t="s">
        <v>37</v>
      </c>
      <c r="G19" s="2"/>
      <c r="H19" s="2"/>
      <c r="I19" s="25"/>
      <c r="J19" s="34"/>
      <c r="K19" s="34"/>
      <c r="L19" s="30"/>
      <c r="M19" s="30"/>
    </row>
    <row r="20" spans="1:13" ht="14.4" thickBot="1" x14ac:dyDescent="0.3">
      <c r="A20" s="2">
        <v>8</v>
      </c>
      <c r="B20" s="2" t="s">
        <v>37</v>
      </c>
      <c r="C20" s="2" t="s">
        <v>76</v>
      </c>
      <c r="D20" s="2" t="s">
        <v>76</v>
      </c>
      <c r="E20" s="2" t="s">
        <v>37</v>
      </c>
      <c r="F20" s="2" t="s">
        <v>37</v>
      </c>
      <c r="G20" s="2"/>
      <c r="H20" s="2"/>
      <c r="I20" s="25"/>
      <c r="J20" s="34"/>
      <c r="K20" s="34"/>
      <c r="L20" s="30"/>
      <c r="M20" s="30"/>
    </row>
    <row r="21" spans="1:13" ht="14.4" thickBot="1" x14ac:dyDescent="0.3">
      <c r="A21" s="2"/>
      <c r="B21" s="2"/>
      <c r="C21" s="2"/>
      <c r="D21" s="2"/>
      <c r="E21" s="2"/>
      <c r="F21" s="2"/>
      <c r="G21" s="2"/>
      <c r="H21" s="2"/>
      <c r="I21" s="25"/>
      <c r="J21" s="34"/>
      <c r="K21" s="34"/>
      <c r="L21" s="30"/>
      <c r="M21" s="30"/>
    </row>
    <row r="22" spans="1:13" ht="14.4" thickBot="1" x14ac:dyDescent="0.3">
      <c r="A22" s="2">
        <v>9</v>
      </c>
      <c r="B22" s="2">
        <v>2</v>
      </c>
      <c r="C22" s="2" t="s">
        <v>77</v>
      </c>
      <c r="D22" s="2" t="s">
        <v>77</v>
      </c>
      <c r="E22" s="2" t="s">
        <v>71</v>
      </c>
      <c r="F22" s="2">
        <v>70.239999999999995</v>
      </c>
      <c r="G22" s="20">
        <v>228280</v>
      </c>
      <c r="H22" s="5">
        <v>3250</v>
      </c>
      <c r="I22" s="24">
        <v>228280</v>
      </c>
      <c r="J22" s="34" t="s">
        <v>136</v>
      </c>
      <c r="K22" s="34"/>
      <c r="L22" s="30">
        <f>F22</f>
        <v>70.239999999999995</v>
      </c>
      <c r="M22" s="30">
        <f>H22*L22</f>
        <v>228279.99999999997</v>
      </c>
    </row>
    <row r="23" spans="1:13" ht="14.4" thickBot="1" x14ac:dyDescent="0.3">
      <c r="A23" s="2">
        <v>10</v>
      </c>
      <c r="B23" s="2" t="s">
        <v>37</v>
      </c>
      <c r="C23" s="2" t="s">
        <v>78</v>
      </c>
      <c r="D23" s="2" t="s">
        <v>78</v>
      </c>
      <c r="E23" s="2" t="s">
        <v>37</v>
      </c>
      <c r="F23" s="2" t="s">
        <v>37</v>
      </c>
      <c r="G23" s="2"/>
      <c r="H23" s="2"/>
      <c r="I23" s="28"/>
      <c r="J23" s="34" t="s">
        <v>139</v>
      </c>
      <c r="K23" s="56" t="s">
        <v>157</v>
      </c>
      <c r="L23" s="30"/>
      <c r="M23" s="30"/>
    </row>
    <row r="24" spans="1:13" ht="14.4" thickBot="1" x14ac:dyDescent="0.3">
      <c r="A24" s="2">
        <v>11</v>
      </c>
      <c r="B24" s="2" t="s">
        <v>37</v>
      </c>
      <c r="C24" s="2" t="s">
        <v>78</v>
      </c>
      <c r="D24" s="2" t="s">
        <v>78</v>
      </c>
      <c r="E24" s="2" t="s">
        <v>37</v>
      </c>
      <c r="F24" s="2" t="s">
        <v>37</v>
      </c>
      <c r="G24" s="2"/>
      <c r="H24" s="27"/>
      <c r="I24" s="30"/>
      <c r="J24" s="34" t="s">
        <v>135</v>
      </c>
      <c r="K24" s="34"/>
      <c r="L24" s="30"/>
      <c r="M24" s="30"/>
    </row>
    <row r="25" spans="1:13" ht="14.4" thickBot="1" x14ac:dyDescent="0.3">
      <c r="A25" s="2">
        <v>12</v>
      </c>
      <c r="B25" s="2" t="s">
        <v>37</v>
      </c>
      <c r="C25" s="2" t="s">
        <v>78</v>
      </c>
      <c r="D25" s="2" t="s">
        <v>78</v>
      </c>
      <c r="E25" s="2" t="s">
        <v>37</v>
      </c>
      <c r="F25" s="2" t="s">
        <v>37</v>
      </c>
      <c r="G25" s="2"/>
      <c r="H25" s="27"/>
      <c r="I25" s="30"/>
      <c r="J25" s="35"/>
      <c r="K25" s="34"/>
      <c r="L25" s="30"/>
      <c r="M25" s="30"/>
    </row>
    <row r="26" spans="1:13" ht="15" thickBot="1" x14ac:dyDescent="0.35">
      <c r="A26" s="2">
        <v>13</v>
      </c>
      <c r="B26" s="2" t="s">
        <v>37</v>
      </c>
      <c r="C26" s="2" t="s">
        <v>78</v>
      </c>
      <c r="D26" s="2" t="s">
        <v>78</v>
      </c>
      <c r="E26" s="2" t="s">
        <v>37</v>
      </c>
      <c r="F26" s="2" t="s">
        <v>37</v>
      </c>
      <c r="G26" s="2"/>
      <c r="H26" s="27"/>
      <c r="I26" s="30"/>
      <c r="J26"/>
      <c r="K26" s="96"/>
      <c r="L26" s="58"/>
      <c r="M26" s="58"/>
    </row>
    <row r="27" spans="1:13" ht="14.4" thickBot="1" x14ac:dyDescent="0.3">
      <c r="A27" s="2">
        <v>14</v>
      </c>
      <c r="B27" s="2" t="s">
        <v>37</v>
      </c>
      <c r="C27" s="2" t="s">
        <v>78</v>
      </c>
      <c r="D27" s="2" t="s">
        <v>78</v>
      </c>
      <c r="E27" s="2" t="s">
        <v>37</v>
      </c>
      <c r="F27" s="2" t="s">
        <v>37</v>
      </c>
      <c r="G27" s="2"/>
      <c r="H27" s="27"/>
      <c r="I27" s="30"/>
      <c r="J27" s="36"/>
      <c r="K27" s="96"/>
      <c r="L27" s="58"/>
      <c r="M27" s="58"/>
    </row>
    <row r="28" spans="1:13" ht="14.4" thickBot="1" x14ac:dyDescent="0.3">
      <c r="A28" s="2">
        <v>15</v>
      </c>
      <c r="B28" s="2" t="s">
        <v>37</v>
      </c>
      <c r="C28" s="2" t="s">
        <v>78</v>
      </c>
      <c r="D28" s="2" t="s">
        <v>78</v>
      </c>
      <c r="E28" s="2" t="s">
        <v>37</v>
      </c>
      <c r="F28" s="2" t="s">
        <v>37</v>
      </c>
      <c r="G28" s="2"/>
      <c r="H28" s="27"/>
      <c r="I28" s="30"/>
      <c r="J28" s="37"/>
      <c r="K28" s="96"/>
      <c r="L28" s="58"/>
      <c r="M28" s="58"/>
    </row>
    <row r="29" spans="1:13" ht="14.4" thickBot="1" x14ac:dyDescent="0.3">
      <c r="A29" s="2">
        <v>16</v>
      </c>
      <c r="B29" s="2" t="s">
        <v>37</v>
      </c>
      <c r="C29" s="2" t="s">
        <v>78</v>
      </c>
      <c r="D29" s="2" t="s">
        <v>78</v>
      </c>
      <c r="E29" s="2" t="s">
        <v>37</v>
      </c>
      <c r="F29" s="2" t="s">
        <v>37</v>
      </c>
      <c r="G29" s="2"/>
      <c r="H29" s="2"/>
      <c r="I29" s="29"/>
      <c r="J29" s="37"/>
      <c r="K29" s="96"/>
      <c r="L29" s="58"/>
      <c r="M29" s="58"/>
    </row>
    <row r="30" spans="1:13" ht="14.4" thickBot="1" x14ac:dyDescent="0.3">
      <c r="A30" s="2">
        <v>17</v>
      </c>
      <c r="B30" s="2" t="s">
        <v>37</v>
      </c>
      <c r="C30" s="2" t="s">
        <v>78</v>
      </c>
      <c r="D30" s="2" t="s">
        <v>78</v>
      </c>
      <c r="E30" s="2" t="s">
        <v>37</v>
      </c>
      <c r="F30" s="2" t="s">
        <v>37</v>
      </c>
      <c r="G30" s="2"/>
      <c r="H30" s="2"/>
      <c r="I30" s="25"/>
      <c r="J30" s="37"/>
      <c r="K30" s="96"/>
      <c r="L30" s="58"/>
      <c r="M30" s="58"/>
    </row>
    <row r="31" spans="1:13" ht="14.4" thickBot="1" x14ac:dyDescent="0.3">
      <c r="A31" s="2">
        <v>18</v>
      </c>
      <c r="B31" s="2" t="s">
        <v>37</v>
      </c>
      <c r="C31" s="2" t="s">
        <v>78</v>
      </c>
      <c r="D31" s="2" t="s">
        <v>78</v>
      </c>
      <c r="E31" s="2" t="s">
        <v>37</v>
      </c>
      <c r="F31" s="2" t="s">
        <v>37</v>
      </c>
      <c r="G31" s="2"/>
      <c r="H31" s="2"/>
      <c r="I31" s="25"/>
      <c r="J31" s="37"/>
      <c r="K31" s="96"/>
      <c r="L31" s="58"/>
      <c r="M31" s="58"/>
    </row>
    <row r="32" spans="1:13" ht="14.4" thickBot="1" x14ac:dyDescent="0.3">
      <c r="A32" s="2">
        <v>19</v>
      </c>
      <c r="B32" s="2" t="s">
        <v>37</v>
      </c>
      <c r="C32" s="2" t="s">
        <v>78</v>
      </c>
      <c r="D32" s="2" t="s">
        <v>78</v>
      </c>
      <c r="E32" s="2" t="s">
        <v>37</v>
      </c>
      <c r="F32" s="2" t="s">
        <v>37</v>
      </c>
      <c r="G32" s="2"/>
      <c r="H32" s="2"/>
      <c r="I32" s="25"/>
      <c r="J32" s="37"/>
      <c r="K32" s="96"/>
      <c r="L32" s="58"/>
      <c r="M32" s="58"/>
    </row>
    <row r="33" spans="1:14" ht="14.4" thickBot="1" x14ac:dyDescent="0.3">
      <c r="A33" s="2">
        <v>20</v>
      </c>
      <c r="B33" s="2" t="s">
        <v>37</v>
      </c>
      <c r="C33" s="2" t="s">
        <v>79</v>
      </c>
      <c r="D33" s="2" t="s">
        <v>79</v>
      </c>
      <c r="E33" s="2" t="s">
        <v>37</v>
      </c>
      <c r="F33" s="2" t="s">
        <v>37</v>
      </c>
      <c r="G33" s="2"/>
      <c r="H33" s="2"/>
      <c r="I33" s="25"/>
      <c r="J33" s="37"/>
      <c r="K33" s="96"/>
      <c r="L33" s="58"/>
      <c r="M33" s="58"/>
    </row>
    <row r="34" spans="1:14" ht="14.4" thickBot="1" x14ac:dyDescent="0.3">
      <c r="A34" s="2">
        <v>21</v>
      </c>
      <c r="B34" s="2" t="s">
        <v>37</v>
      </c>
      <c r="C34" s="2" t="s">
        <v>79</v>
      </c>
      <c r="D34" s="2" t="s">
        <v>79</v>
      </c>
      <c r="E34" s="2" t="s">
        <v>37</v>
      </c>
      <c r="F34" s="2" t="s">
        <v>37</v>
      </c>
      <c r="G34" s="2"/>
      <c r="H34" s="2"/>
      <c r="I34" s="25"/>
      <c r="J34" s="37"/>
      <c r="K34" s="96"/>
      <c r="L34" s="58"/>
      <c r="M34" s="58"/>
    </row>
    <row r="35" spans="1:14" ht="14.4" thickBot="1" x14ac:dyDescent="0.3">
      <c r="A35" s="2">
        <v>22</v>
      </c>
      <c r="B35" s="2" t="s">
        <v>37</v>
      </c>
      <c r="C35" s="2" t="s">
        <v>80</v>
      </c>
      <c r="D35" s="2" t="s">
        <v>80</v>
      </c>
      <c r="E35" s="2" t="s">
        <v>37</v>
      </c>
      <c r="F35" s="2" t="s">
        <v>37</v>
      </c>
      <c r="G35" s="2"/>
      <c r="H35" s="2"/>
      <c r="I35" s="25"/>
      <c r="J35" s="37"/>
      <c r="K35" s="96"/>
      <c r="L35" s="58"/>
      <c r="M35" s="58"/>
    </row>
    <row r="36" spans="1:14" ht="16.8" customHeight="1" thickBot="1" x14ac:dyDescent="0.3">
      <c r="A36" s="2">
        <v>23</v>
      </c>
      <c r="B36" s="2" t="s">
        <v>37</v>
      </c>
      <c r="C36" s="2" t="s">
        <v>80</v>
      </c>
      <c r="D36" s="2" t="s">
        <v>80</v>
      </c>
      <c r="E36" s="2" t="s">
        <v>37</v>
      </c>
      <c r="F36" s="2" t="s">
        <v>37</v>
      </c>
      <c r="G36" s="2"/>
      <c r="H36" s="2"/>
      <c r="I36" s="25"/>
      <c r="J36" s="38"/>
      <c r="K36" s="96"/>
      <c r="L36" s="58"/>
      <c r="M36" s="58"/>
    </row>
    <row r="37" spans="1:14" ht="16.8" customHeight="1" thickBot="1" x14ac:dyDescent="0.3">
      <c r="A37" s="2"/>
      <c r="B37" s="2"/>
      <c r="C37" s="2"/>
      <c r="D37" s="2"/>
      <c r="E37" s="2"/>
      <c r="F37" s="2"/>
      <c r="G37" s="2"/>
      <c r="H37" s="2"/>
      <c r="I37" s="25"/>
      <c r="J37" s="38"/>
      <c r="K37" s="34"/>
      <c r="L37" s="30"/>
      <c r="M37" s="30"/>
    </row>
    <row r="38" spans="1:14" ht="55.8" customHeight="1" thickBot="1" x14ac:dyDescent="0.3">
      <c r="A38" s="4">
        <v>24</v>
      </c>
      <c r="B38" s="4">
        <v>3</v>
      </c>
      <c r="C38" s="10" t="s">
        <v>81</v>
      </c>
      <c r="D38" s="10" t="s">
        <v>81</v>
      </c>
      <c r="E38" s="4" t="s">
        <v>82</v>
      </c>
      <c r="F38" s="4">
        <v>83</v>
      </c>
      <c r="G38" s="23">
        <v>61292.18</v>
      </c>
      <c r="H38" s="4">
        <v>738.46</v>
      </c>
      <c r="I38" s="26">
        <v>61292.18</v>
      </c>
      <c r="J38" s="39" t="s">
        <v>153</v>
      </c>
      <c r="K38" s="56" t="s">
        <v>157</v>
      </c>
      <c r="L38" s="30">
        <f>F38</f>
        <v>83</v>
      </c>
      <c r="M38" s="30">
        <f>H38*L38</f>
        <v>61292.18</v>
      </c>
    </row>
    <row r="39" spans="1:14" ht="205.2" customHeight="1" thickBot="1" x14ac:dyDescent="0.3">
      <c r="A39" s="4">
        <v>25</v>
      </c>
      <c r="B39" s="4">
        <v>4</v>
      </c>
      <c r="C39" s="10" t="s">
        <v>83</v>
      </c>
      <c r="D39" s="10" t="s">
        <v>83</v>
      </c>
      <c r="E39" s="4" t="s">
        <v>82</v>
      </c>
      <c r="F39" s="4">
        <v>399.22</v>
      </c>
      <c r="G39" s="23">
        <v>294808</v>
      </c>
      <c r="H39" s="4">
        <v>738.46</v>
      </c>
      <c r="I39" s="26">
        <v>294808</v>
      </c>
      <c r="J39" s="34"/>
      <c r="K39" s="56" t="s">
        <v>157</v>
      </c>
      <c r="L39" s="30">
        <f>F39</f>
        <v>399.22</v>
      </c>
      <c r="M39" s="30">
        <f>H39*L39</f>
        <v>294808.00120000006</v>
      </c>
    </row>
    <row r="40" spans="1:14" ht="199.2" customHeight="1" thickBot="1" x14ac:dyDescent="0.3">
      <c r="A40" s="2">
        <v>26</v>
      </c>
      <c r="B40" s="4">
        <v>5</v>
      </c>
      <c r="C40" s="10" t="s">
        <v>84</v>
      </c>
      <c r="D40" s="10" t="s">
        <v>84</v>
      </c>
      <c r="E40" s="4" t="s">
        <v>82</v>
      </c>
      <c r="F40" s="4">
        <v>63.94</v>
      </c>
      <c r="G40" s="23">
        <v>23977.5</v>
      </c>
      <c r="H40" s="4">
        <v>375</v>
      </c>
      <c r="I40" s="26">
        <v>23977.5</v>
      </c>
      <c r="J40" s="40" t="s">
        <v>140</v>
      </c>
      <c r="K40" s="56" t="s">
        <v>157</v>
      </c>
      <c r="L40" s="30">
        <f>F40</f>
        <v>63.94</v>
      </c>
      <c r="M40" s="30">
        <f>H40*L40</f>
        <v>23977.5</v>
      </c>
    </row>
    <row r="41" spans="1:14" ht="217.2" customHeight="1" thickBot="1" x14ac:dyDescent="0.3">
      <c r="A41" s="4">
        <v>27</v>
      </c>
      <c r="B41" s="4">
        <v>6</v>
      </c>
      <c r="C41" s="4" t="s">
        <v>85</v>
      </c>
      <c r="D41" s="10" t="s">
        <v>85</v>
      </c>
      <c r="E41" s="4" t="s">
        <v>86</v>
      </c>
      <c r="F41" s="4">
        <v>12.07</v>
      </c>
      <c r="G41" s="23">
        <v>34399.5</v>
      </c>
      <c r="H41" s="4">
        <v>2850</v>
      </c>
      <c r="I41" s="26">
        <v>34399.5</v>
      </c>
      <c r="J41" s="41" t="s">
        <v>141</v>
      </c>
      <c r="K41" s="56" t="s">
        <v>157</v>
      </c>
      <c r="L41" s="30">
        <f>F41</f>
        <v>12.07</v>
      </c>
      <c r="M41" s="30">
        <f>H41*L41</f>
        <v>34399.5</v>
      </c>
    </row>
    <row r="42" spans="1:14" ht="133.80000000000001" customHeight="1" thickBot="1" x14ac:dyDescent="0.3">
      <c r="A42" s="4">
        <v>28</v>
      </c>
      <c r="B42" s="4">
        <v>7</v>
      </c>
      <c r="C42" s="4" t="s">
        <v>87</v>
      </c>
      <c r="D42" s="4" t="s">
        <v>87</v>
      </c>
      <c r="E42" s="4" t="s">
        <v>86</v>
      </c>
      <c r="F42" s="4">
        <v>20.260000000000002</v>
      </c>
      <c r="G42" s="23">
        <v>11649.5</v>
      </c>
      <c r="H42" s="4">
        <v>575</v>
      </c>
      <c r="I42" s="26">
        <v>11649.5</v>
      </c>
      <c r="J42" s="42" t="s">
        <v>142</v>
      </c>
      <c r="K42" s="56" t="s">
        <v>157</v>
      </c>
      <c r="L42" s="30">
        <f>F42</f>
        <v>20.260000000000002</v>
      </c>
      <c r="M42" s="30">
        <f>H42*L42</f>
        <v>11649.5</v>
      </c>
    </row>
    <row r="43" spans="1:14" ht="29.4" customHeight="1" thickBot="1" x14ac:dyDescent="0.3">
      <c r="A43" s="48">
        <v>29</v>
      </c>
      <c r="B43" s="48">
        <v>8</v>
      </c>
      <c r="C43" s="48" t="s">
        <v>88</v>
      </c>
      <c r="D43" s="48" t="s">
        <v>88</v>
      </c>
      <c r="E43" s="48" t="s">
        <v>82</v>
      </c>
      <c r="F43" s="48">
        <v>371.5</v>
      </c>
      <c r="G43" s="49">
        <v>109592.5</v>
      </c>
      <c r="H43" s="48">
        <v>295</v>
      </c>
      <c r="I43" s="50">
        <v>109592.5</v>
      </c>
      <c r="J43" s="97" t="s">
        <v>143</v>
      </c>
      <c r="K43" s="101" t="s">
        <v>159</v>
      </c>
      <c r="L43" s="30"/>
      <c r="M43" s="30"/>
      <c r="N43" s="95"/>
    </row>
    <row r="44" spans="1:14" ht="14.4" thickBot="1" x14ac:dyDescent="0.3">
      <c r="A44" s="2">
        <v>30</v>
      </c>
      <c r="B44" s="2" t="s">
        <v>37</v>
      </c>
      <c r="C44" s="2" t="s">
        <v>89</v>
      </c>
      <c r="D44" s="2" t="s">
        <v>89</v>
      </c>
      <c r="E44" s="2" t="s">
        <v>37</v>
      </c>
      <c r="F44" s="2" t="s">
        <v>37</v>
      </c>
      <c r="G44" s="2"/>
      <c r="H44" s="2"/>
      <c r="I44" s="25"/>
      <c r="J44" s="98"/>
      <c r="K44" s="34"/>
      <c r="L44" s="30"/>
      <c r="M44" s="30"/>
      <c r="N44" s="95"/>
    </row>
    <row r="45" spans="1:14" ht="14.4" thickBot="1" x14ac:dyDescent="0.3">
      <c r="A45" s="2">
        <v>31</v>
      </c>
      <c r="B45" s="2" t="s">
        <v>37</v>
      </c>
      <c r="C45" s="2" t="s">
        <v>90</v>
      </c>
      <c r="D45" s="2" t="s">
        <v>90</v>
      </c>
      <c r="E45" s="2" t="s">
        <v>37</v>
      </c>
      <c r="F45" s="2" t="s">
        <v>37</v>
      </c>
      <c r="G45" s="2"/>
      <c r="H45" s="2"/>
      <c r="I45" s="25"/>
      <c r="J45" s="98"/>
      <c r="K45" s="34"/>
      <c r="L45" s="30"/>
      <c r="M45" s="30"/>
      <c r="N45" s="95"/>
    </row>
    <row r="46" spans="1:14" ht="14.4" thickBot="1" x14ac:dyDescent="0.3">
      <c r="A46" s="2">
        <v>32</v>
      </c>
      <c r="B46" s="2" t="s">
        <v>37</v>
      </c>
      <c r="C46" s="2" t="s">
        <v>91</v>
      </c>
      <c r="D46" s="2" t="s">
        <v>91</v>
      </c>
      <c r="E46" s="2" t="s">
        <v>37</v>
      </c>
      <c r="F46" s="2" t="s">
        <v>37</v>
      </c>
      <c r="G46" s="2"/>
      <c r="H46" s="2"/>
      <c r="I46" s="25"/>
      <c r="J46" s="98"/>
      <c r="K46" s="34"/>
      <c r="L46" s="30"/>
      <c r="M46" s="30"/>
      <c r="N46" s="95"/>
    </row>
    <row r="47" spans="1:14" ht="14.4" thickBot="1" x14ac:dyDescent="0.3">
      <c r="A47" s="2">
        <v>33</v>
      </c>
      <c r="B47" s="2" t="s">
        <v>37</v>
      </c>
      <c r="C47" s="2" t="s">
        <v>92</v>
      </c>
      <c r="D47" s="2" t="s">
        <v>92</v>
      </c>
      <c r="E47" s="2" t="s">
        <v>37</v>
      </c>
      <c r="F47" s="2" t="s">
        <v>37</v>
      </c>
      <c r="G47" s="2"/>
      <c r="H47" s="2"/>
      <c r="I47" s="25"/>
      <c r="J47" s="98"/>
      <c r="K47" s="34"/>
      <c r="L47" s="30"/>
      <c r="M47" s="30"/>
      <c r="N47" s="95"/>
    </row>
    <row r="48" spans="1:14" ht="14.4" thickBot="1" x14ac:dyDescent="0.3">
      <c r="A48" s="2">
        <v>34</v>
      </c>
      <c r="B48" s="2" t="s">
        <v>37</v>
      </c>
      <c r="C48" s="2" t="s">
        <v>93</v>
      </c>
      <c r="D48" s="2" t="s">
        <v>93</v>
      </c>
      <c r="E48" s="2" t="s">
        <v>37</v>
      </c>
      <c r="F48" s="2" t="s">
        <v>37</v>
      </c>
      <c r="G48" s="2"/>
      <c r="H48" s="2"/>
      <c r="I48" s="25"/>
      <c r="J48" s="98"/>
      <c r="K48" s="34"/>
      <c r="L48" s="30"/>
      <c r="M48" s="30"/>
      <c r="N48" s="95"/>
    </row>
    <row r="49" spans="1:14" ht="14.4" thickBot="1" x14ac:dyDescent="0.3">
      <c r="A49" s="2">
        <v>35</v>
      </c>
      <c r="B49" s="2" t="s">
        <v>37</v>
      </c>
      <c r="C49" s="2" t="s">
        <v>94</v>
      </c>
      <c r="D49" s="2" t="s">
        <v>94</v>
      </c>
      <c r="E49" s="2" t="s">
        <v>37</v>
      </c>
      <c r="F49" s="2" t="s">
        <v>37</v>
      </c>
      <c r="G49" s="2"/>
      <c r="H49" s="2"/>
      <c r="I49" s="25"/>
      <c r="J49" s="98"/>
      <c r="K49" s="34"/>
      <c r="L49" s="30"/>
      <c r="M49" s="30"/>
      <c r="N49" s="95"/>
    </row>
    <row r="50" spans="1:14" ht="14.4" thickBot="1" x14ac:dyDescent="0.3">
      <c r="A50" s="2">
        <v>36</v>
      </c>
      <c r="B50" s="2" t="s">
        <v>37</v>
      </c>
      <c r="C50" s="2" t="s">
        <v>95</v>
      </c>
      <c r="D50" s="2" t="s">
        <v>95</v>
      </c>
      <c r="E50" s="2" t="s">
        <v>37</v>
      </c>
      <c r="F50" s="2" t="s">
        <v>37</v>
      </c>
      <c r="G50" s="2"/>
      <c r="H50" s="2"/>
      <c r="I50" s="25"/>
      <c r="J50" s="98"/>
      <c r="K50" s="34"/>
      <c r="L50" s="30"/>
      <c r="M50" s="30"/>
      <c r="N50" s="95"/>
    </row>
    <row r="51" spans="1:14" ht="14.4" thickBot="1" x14ac:dyDescent="0.3">
      <c r="A51" s="2">
        <v>37</v>
      </c>
      <c r="B51" s="2" t="s">
        <v>37</v>
      </c>
      <c r="C51" s="2" t="s">
        <v>96</v>
      </c>
      <c r="D51" s="2" t="s">
        <v>96</v>
      </c>
      <c r="E51" s="2" t="s">
        <v>37</v>
      </c>
      <c r="F51" s="2" t="s">
        <v>37</v>
      </c>
      <c r="G51" s="2"/>
      <c r="H51" s="2"/>
      <c r="I51" s="25"/>
      <c r="J51" s="98"/>
      <c r="K51" s="34"/>
      <c r="L51" s="30"/>
      <c r="M51" s="30"/>
      <c r="N51" s="95"/>
    </row>
    <row r="52" spans="1:14" ht="14.4" thickBot="1" x14ac:dyDescent="0.3">
      <c r="A52" s="2">
        <v>38</v>
      </c>
      <c r="B52" s="2" t="s">
        <v>37</v>
      </c>
      <c r="C52" s="2" t="s">
        <v>97</v>
      </c>
      <c r="D52" s="2" t="s">
        <v>97</v>
      </c>
      <c r="E52" s="2" t="s">
        <v>37</v>
      </c>
      <c r="F52" s="2" t="s">
        <v>37</v>
      </c>
      <c r="G52" s="2"/>
      <c r="H52" s="2"/>
      <c r="I52" s="25"/>
      <c r="J52" s="98"/>
      <c r="K52" s="34"/>
      <c r="L52" s="30"/>
      <c r="M52" s="30"/>
    </row>
    <row r="53" spans="1:14" ht="14.4" thickBot="1" x14ac:dyDescent="0.3">
      <c r="A53" s="2">
        <v>39</v>
      </c>
      <c r="B53" s="2" t="s">
        <v>37</v>
      </c>
      <c r="C53" s="2" t="s">
        <v>98</v>
      </c>
      <c r="D53" s="2" t="s">
        <v>98</v>
      </c>
      <c r="E53" s="2" t="s">
        <v>37</v>
      </c>
      <c r="F53" s="2" t="s">
        <v>37</v>
      </c>
      <c r="G53" s="2"/>
      <c r="H53" s="2"/>
      <c r="I53" s="25"/>
      <c r="J53" s="99"/>
      <c r="K53" s="34"/>
      <c r="L53" s="30"/>
      <c r="M53" s="30"/>
    </row>
    <row r="54" spans="1:14" ht="28.2" thickBot="1" x14ac:dyDescent="0.3">
      <c r="A54" s="102">
        <v>40</v>
      </c>
      <c r="B54" s="102">
        <v>9</v>
      </c>
      <c r="C54" s="103" t="s">
        <v>99</v>
      </c>
      <c r="D54" s="102" t="s">
        <v>99</v>
      </c>
      <c r="E54" s="102" t="s">
        <v>100</v>
      </c>
      <c r="F54" s="102">
        <v>113.89</v>
      </c>
      <c r="G54" s="104">
        <v>36444.800000000003</v>
      </c>
      <c r="H54" s="105">
        <v>320</v>
      </c>
      <c r="I54" s="24">
        <v>36444.800000000003</v>
      </c>
      <c r="J54" s="43" t="s">
        <v>144</v>
      </c>
      <c r="K54" s="56" t="s">
        <v>157</v>
      </c>
      <c r="L54" s="59">
        <f>F54</f>
        <v>113.89</v>
      </c>
      <c r="M54" s="30">
        <f>H54*L54</f>
        <v>36444.800000000003</v>
      </c>
    </row>
    <row r="55" spans="1:14" ht="14.4" thickBot="1" x14ac:dyDescent="0.3">
      <c r="A55" s="2">
        <v>41</v>
      </c>
      <c r="B55" s="2" t="s">
        <v>37</v>
      </c>
      <c r="C55" s="2" t="s">
        <v>101</v>
      </c>
      <c r="D55" s="2" t="s">
        <v>101</v>
      </c>
      <c r="E55" s="2" t="s">
        <v>37</v>
      </c>
      <c r="F55" s="2" t="s">
        <v>37</v>
      </c>
      <c r="G55" s="2"/>
      <c r="H55" s="2"/>
      <c r="I55" s="25"/>
      <c r="J55" s="34"/>
      <c r="K55" s="34"/>
      <c r="L55" s="30"/>
      <c r="M55" s="30"/>
    </row>
    <row r="56" spans="1:14" ht="14.4" thickBot="1" x14ac:dyDescent="0.3">
      <c r="A56" s="2">
        <v>42</v>
      </c>
      <c r="B56" s="2" t="s">
        <v>37</v>
      </c>
      <c r="C56" s="2" t="s">
        <v>102</v>
      </c>
      <c r="D56" s="2" t="s">
        <v>102</v>
      </c>
      <c r="E56" s="2" t="s">
        <v>37</v>
      </c>
      <c r="F56" s="2" t="s">
        <v>37</v>
      </c>
      <c r="G56" s="2"/>
      <c r="H56" s="2"/>
      <c r="I56" s="25"/>
      <c r="J56" s="34"/>
      <c r="K56" s="34"/>
      <c r="L56" s="30"/>
      <c r="M56" s="30"/>
    </row>
    <row r="57" spans="1:14" ht="14.4" thickBot="1" x14ac:dyDescent="0.3">
      <c r="A57" s="2"/>
      <c r="B57" s="2"/>
      <c r="C57" s="2"/>
      <c r="D57" s="2"/>
      <c r="E57" s="2"/>
      <c r="F57" s="2"/>
      <c r="G57" s="2"/>
      <c r="H57" s="2"/>
      <c r="I57" s="25"/>
      <c r="J57" s="34"/>
      <c r="K57" s="34"/>
      <c r="L57" s="30"/>
      <c r="M57" s="30"/>
    </row>
    <row r="58" spans="1:14" ht="14.4" thickBot="1" x14ac:dyDescent="0.3">
      <c r="A58" s="2">
        <v>43</v>
      </c>
      <c r="B58" s="2">
        <v>10</v>
      </c>
      <c r="C58" s="2" t="s">
        <v>103</v>
      </c>
      <c r="D58" s="2" t="s">
        <v>103</v>
      </c>
      <c r="E58" s="2" t="s">
        <v>104</v>
      </c>
      <c r="F58" s="2">
        <v>4.46</v>
      </c>
      <c r="G58" s="20">
        <v>5575</v>
      </c>
      <c r="H58" s="5">
        <v>1250</v>
      </c>
      <c r="I58" s="24">
        <v>5575</v>
      </c>
      <c r="J58" s="34" t="s">
        <v>145</v>
      </c>
      <c r="K58" s="56" t="s">
        <v>157</v>
      </c>
      <c r="L58" s="30">
        <f>F58</f>
        <v>4.46</v>
      </c>
      <c r="M58" s="30">
        <f>H58*L58</f>
        <v>5575</v>
      </c>
    </row>
    <row r="59" spans="1:14" ht="14.4" thickBot="1" x14ac:dyDescent="0.3">
      <c r="A59" s="2">
        <v>44</v>
      </c>
      <c r="B59" s="2">
        <v>11</v>
      </c>
      <c r="C59" s="2" t="s">
        <v>105</v>
      </c>
      <c r="D59" s="2" t="s">
        <v>105</v>
      </c>
      <c r="E59" s="2" t="s">
        <v>106</v>
      </c>
      <c r="F59" s="2">
        <v>1</v>
      </c>
      <c r="G59" s="20">
        <v>15750</v>
      </c>
      <c r="H59" s="5">
        <v>15750</v>
      </c>
      <c r="I59" s="24">
        <v>15750</v>
      </c>
      <c r="J59" s="34" t="s">
        <v>145</v>
      </c>
      <c r="K59" s="56" t="s">
        <v>157</v>
      </c>
      <c r="L59" s="30">
        <f>F59</f>
        <v>1</v>
      </c>
      <c r="M59" s="30">
        <f>H59*L59</f>
        <v>15750</v>
      </c>
    </row>
    <row r="60" spans="1:14" ht="14.4" thickBot="1" x14ac:dyDescent="0.3">
      <c r="A60" s="2"/>
      <c r="B60" s="2"/>
      <c r="C60" s="2"/>
      <c r="D60" s="2"/>
      <c r="E60" s="2"/>
      <c r="F60" s="2"/>
      <c r="G60" s="20"/>
      <c r="H60" s="5"/>
      <c r="I60" s="24"/>
      <c r="J60" s="34"/>
      <c r="K60" s="34"/>
      <c r="L60" s="30"/>
      <c r="M60" s="30"/>
    </row>
    <row r="61" spans="1:14" ht="14.4" thickBot="1" x14ac:dyDescent="0.3">
      <c r="A61" s="2">
        <v>45</v>
      </c>
      <c r="B61" s="2">
        <v>12</v>
      </c>
      <c r="C61" s="2" t="s">
        <v>107</v>
      </c>
      <c r="D61" s="2" t="s">
        <v>107</v>
      </c>
      <c r="E61" s="2" t="s">
        <v>82</v>
      </c>
      <c r="F61" s="2">
        <v>88.16</v>
      </c>
      <c r="G61" s="20">
        <v>26007.200000000001</v>
      </c>
      <c r="H61" s="5">
        <v>295</v>
      </c>
      <c r="I61" s="24">
        <v>26007.200000000001</v>
      </c>
      <c r="J61" s="44" t="s">
        <v>151</v>
      </c>
      <c r="K61" s="56" t="s">
        <v>157</v>
      </c>
      <c r="L61" s="30">
        <f>F61</f>
        <v>88.16</v>
      </c>
      <c r="M61" s="30">
        <f>H61*L61</f>
        <v>26007.200000000001</v>
      </c>
    </row>
    <row r="62" spans="1:14" ht="14.4" thickBot="1" x14ac:dyDescent="0.3">
      <c r="A62" s="102">
        <v>46</v>
      </c>
      <c r="B62" s="102">
        <v>13</v>
      </c>
      <c r="C62" s="102" t="s">
        <v>108</v>
      </c>
      <c r="D62" s="102" t="s">
        <v>108</v>
      </c>
      <c r="E62" s="102" t="s">
        <v>106</v>
      </c>
      <c r="F62" s="102">
        <v>1</v>
      </c>
      <c r="G62" s="104">
        <v>8500</v>
      </c>
      <c r="H62" s="105">
        <v>8500</v>
      </c>
      <c r="I62" s="24">
        <v>8500</v>
      </c>
      <c r="J62" s="44" t="s">
        <v>151</v>
      </c>
      <c r="K62" s="56" t="s">
        <v>157</v>
      </c>
      <c r="L62" s="30">
        <f>F62</f>
        <v>1</v>
      </c>
      <c r="M62" s="30">
        <f>H62*L62</f>
        <v>8500</v>
      </c>
    </row>
    <row r="63" spans="1:14" ht="14.4" thickBot="1" x14ac:dyDescent="0.3">
      <c r="A63" s="2">
        <v>47</v>
      </c>
      <c r="B63" s="2">
        <v>14</v>
      </c>
      <c r="C63" s="2" t="s">
        <v>109</v>
      </c>
      <c r="D63" s="2" t="s">
        <v>109</v>
      </c>
      <c r="E63" s="2" t="s">
        <v>106</v>
      </c>
      <c r="F63" s="2">
        <v>2</v>
      </c>
      <c r="G63" s="20">
        <v>7500</v>
      </c>
      <c r="H63" s="5">
        <v>3750</v>
      </c>
      <c r="I63" s="24">
        <v>7500</v>
      </c>
      <c r="J63" s="44" t="s">
        <v>151</v>
      </c>
      <c r="K63" s="56" t="s">
        <v>157</v>
      </c>
      <c r="L63" s="30">
        <f>F63</f>
        <v>2</v>
      </c>
      <c r="M63" s="30">
        <f>H63*L63</f>
        <v>7500</v>
      </c>
    </row>
    <row r="64" spans="1:14" ht="14.4" thickBot="1" x14ac:dyDescent="0.3">
      <c r="A64" s="2">
        <v>48</v>
      </c>
      <c r="B64" s="2">
        <v>15</v>
      </c>
      <c r="C64" s="2" t="s">
        <v>110</v>
      </c>
      <c r="D64" s="2" t="s">
        <v>110</v>
      </c>
      <c r="E64" s="2" t="s">
        <v>106</v>
      </c>
      <c r="F64" s="2">
        <v>1</v>
      </c>
      <c r="G64" s="20">
        <v>3500</v>
      </c>
      <c r="H64" s="5">
        <v>3500</v>
      </c>
      <c r="I64" s="24">
        <v>3500</v>
      </c>
      <c r="J64" s="44" t="s">
        <v>151</v>
      </c>
      <c r="K64" s="56" t="s">
        <v>157</v>
      </c>
      <c r="L64" s="30">
        <f>F64</f>
        <v>1</v>
      </c>
      <c r="M64" s="30">
        <f>H64*L64</f>
        <v>3500</v>
      </c>
    </row>
    <row r="65" spans="1:13" ht="14.4" thickBot="1" x14ac:dyDescent="0.3">
      <c r="A65" s="2">
        <v>49</v>
      </c>
      <c r="B65" s="2">
        <v>16</v>
      </c>
      <c r="C65" s="2" t="s">
        <v>154</v>
      </c>
      <c r="D65" s="2" t="s">
        <v>155</v>
      </c>
      <c r="E65" s="2" t="s">
        <v>106</v>
      </c>
      <c r="F65" s="2">
        <v>1</v>
      </c>
      <c r="G65" s="20">
        <v>3600</v>
      </c>
      <c r="H65" s="5">
        <v>3600</v>
      </c>
      <c r="I65" s="24">
        <v>3600</v>
      </c>
      <c r="J65" s="44" t="s">
        <v>151</v>
      </c>
      <c r="K65" s="56" t="s">
        <v>157</v>
      </c>
      <c r="L65" s="30">
        <f t="shared" ref="L65:L71" si="0">F65</f>
        <v>1</v>
      </c>
      <c r="M65" s="30">
        <f t="shared" ref="M65:M71" si="1">H65*L65</f>
        <v>3600</v>
      </c>
    </row>
    <row r="66" spans="1:13" ht="25.2" customHeight="1" thickBot="1" x14ac:dyDescent="0.3">
      <c r="A66" s="2">
        <v>50</v>
      </c>
      <c r="B66" s="2">
        <v>17</v>
      </c>
      <c r="C66" s="2" t="s">
        <v>111</v>
      </c>
      <c r="D66" s="2" t="s">
        <v>111</v>
      </c>
      <c r="E66" s="2" t="s">
        <v>106</v>
      </c>
      <c r="F66" s="2">
        <v>6</v>
      </c>
      <c r="G66" s="20">
        <v>3600</v>
      </c>
      <c r="H66" s="5">
        <v>600</v>
      </c>
      <c r="I66" s="24">
        <v>3600</v>
      </c>
      <c r="J66" s="89" t="s">
        <v>152</v>
      </c>
      <c r="K66" s="56" t="s">
        <v>157</v>
      </c>
      <c r="L66" s="30">
        <f t="shared" si="0"/>
        <v>6</v>
      </c>
      <c r="M66" s="30">
        <f t="shared" si="1"/>
        <v>3600</v>
      </c>
    </row>
    <row r="67" spans="1:13" ht="14.4" thickBot="1" x14ac:dyDescent="0.3">
      <c r="A67" s="2">
        <v>51</v>
      </c>
      <c r="B67" s="2" t="s">
        <v>37</v>
      </c>
      <c r="C67" s="2" t="s">
        <v>112</v>
      </c>
      <c r="D67" s="2" t="s">
        <v>112</v>
      </c>
      <c r="E67" s="2" t="s">
        <v>106</v>
      </c>
      <c r="F67" s="2">
        <v>8</v>
      </c>
      <c r="G67" s="20">
        <v>4800</v>
      </c>
      <c r="H67" s="5">
        <v>600</v>
      </c>
      <c r="I67" s="24">
        <v>4800</v>
      </c>
      <c r="J67" s="91"/>
      <c r="K67" s="56" t="s">
        <v>157</v>
      </c>
      <c r="L67" s="30">
        <f t="shared" si="0"/>
        <v>8</v>
      </c>
      <c r="M67" s="30">
        <f t="shared" si="1"/>
        <v>4800</v>
      </c>
    </row>
    <row r="68" spans="1:13" ht="14.4" thickBot="1" x14ac:dyDescent="0.3">
      <c r="A68" s="2">
        <v>52</v>
      </c>
      <c r="B68" s="2" t="s">
        <v>37</v>
      </c>
      <c r="C68" s="2" t="s">
        <v>113</v>
      </c>
      <c r="D68" s="2" t="s">
        <v>113</v>
      </c>
      <c r="E68" s="2" t="s">
        <v>106</v>
      </c>
      <c r="F68" s="2">
        <v>7</v>
      </c>
      <c r="G68" s="20">
        <v>5250</v>
      </c>
      <c r="H68" s="5">
        <v>750</v>
      </c>
      <c r="I68" s="24">
        <v>5250</v>
      </c>
      <c r="J68" s="90"/>
      <c r="K68" s="56" t="s">
        <v>157</v>
      </c>
      <c r="L68" s="30">
        <f t="shared" si="0"/>
        <v>7</v>
      </c>
      <c r="M68" s="30">
        <f t="shared" si="1"/>
        <v>5250</v>
      </c>
    </row>
    <row r="69" spans="1:13" ht="14.4" thickBot="1" x14ac:dyDescent="0.3">
      <c r="A69" s="2">
        <v>53</v>
      </c>
      <c r="B69" s="2">
        <v>18</v>
      </c>
      <c r="C69" s="2" t="s">
        <v>114</v>
      </c>
      <c r="D69" s="2" t="s">
        <v>114</v>
      </c>
      <c r="E69" s="2" t="s">
        <v>106</v>
      </c>
      <c r="F69" s="2">
        <v>6</v>
      </c>
      <c r="G69" s="20">
        <v>9000</v>
      </c>
      <c r="H69" s="5">
        <v>1500</v>
      </c>
      <c r="I69" s="24">
        <v>9000</v>
      </c>
      <c r="J69" s="44" t="s">
        <v>151</v>
      </c>
      <c r="K69" s="56" t="s">
        <v>157</v>
      </c>
      <c r="L69" s="30">
        <f t="shared" si="0"/>
        <v>6</v>
      </c>
      <c r="M69" s="30">
        <f t="shared" si="1"/>
        <v>9000</v>
      </c>
    </row>
    <row r="70" spans="1:13" ht="14.4" thickBot="1" x14ac:dyDescent="0.3">
      <c r="A70" s="2">
        <v>54</v>
      </c>
      <c r="B70" s="2">
        <v>19</v>
      </c>
      <c r="C70" s="2" t="s">
        <v>115</v>
      </c>
      <c r="D70" s="2" t="s">
        <v>115</v>
      </c>
      <c r="E70" s="2" t="s">
        <v>106</v>
      </c>
      <c r="F70" s="2">
        <v>2</v>
      </c>
      <c r="G70" s="20">
        <v>1000</v>
      </c>
      <c r="H70" s="5">
        <v>500</v>
      </c>
      <c r="I70" s="24">
        <v>1000</v>
      </c>
      <c r="J70" s="44" t="s">
        <v>151</v>
      </c>
      <c r="K70" s="56" t="s">
        <v>157</v>
      </c>
      <c r="L70" s="30">
        <f t="shared" si="0"/>
        <v>2</v>
      </c>
      <c r="M70" s="30">
        <f t="shared" si="1"/>
        <v>1000</v>
      </c>
    </row>
    <row r="71" spans="1:13" ht="18" customHeight="1" thickBot="1" x14ac:dyDescent="0.3">
      <c r="A71" s="2">
        <v>55</v>
      </c>
      <c r="B71" s="2">
        <v>20</v>
      </c>
      <c r="C71" s="2" t="s">
        <v>116</v>
      </c>
      <c r="D71" s="2" t="s">
        <v>116</v>
      </c>
      <c r="E71" s="2" t="s">
        <v>106</v>
      </c>
      <c r="F71" s="2">
        <v>8</v>
      </c>
      <c r="G71" s="20">
        <v>22800</v>
      </c>
      <c r="H71" s="5">
        <v>2850</v>
      </c>
      <c r="I71" s="24">
        <v>22800</v>
      </c>
      <c r="J71" s="34" t="s">
        <v>150</v>
      </c>
      <c r="K71" s="56" t="s">
        <v>157</v>
      </c>
      <c r="L71" s="30">
        <f t="shared" si="0"/>
        <v>8</v>
      </c>
      <c r="M71" s="30">
        <f t="shared" si="1"/>
        <v>22800</v>
      </c>
    </row>
    <row r="72" spans="1:13" ht="233.4" customHeight="1" thickBot="1" x14ac:dyDescent="0.3">
      <c r="A72" s="2"/>
      <c r="B72" s="2"/>
      <c r="C72" s="2"/>
      <c r="D72" s="2"/>
      <c r="E72" s="2"/>
      <c r="F72" s="2"/>
      <c r="G72" s="20"/>
      <c r="H72" s="5"/>
      <c r="I72" s="24"/>
      <c r="J72" s="45"/>
      <c r="K72" s="34"/>
      <c r="L72" s="30"/>
      <c r="M72" s="30"/>
    </row>
    <row r="73" spans="1:13" ht="14.4" thickBot="1" x14ac:dyDescent="0.3">
      <c r="A73" s="2">
        <v>56</v>
      </c>
      <c r="B73" s="2">
        <v>21</v>
      </c>
      <c r="C73" s="2" t="s">
        <v>117</v>
      </c>
      <c r="D73" s="2" t="s">
        <v>117</v>
      </c>
      <c r="E73" s="2" t="s">
        <v>106</v>
      </c>
      <c r="F73" s="2">
        <v>3</v>
      </c>
      <c r="G73" s="20">
        <v>9750</v>
      </c>
      <c r="H73" s="5">
        <v>3250</v>
      </c>
      <c r="I73" s="24">
        <v>9750</v>
      </c>
      <c r="J73" s="89" t="s">
        <v>149</v>
      </c>
      <c r="K73" s="56" t="s">
        <v>157</v>
      </c>
      <c r="L73" s="30">
        <f t="shared" ref="L73" si="2">F73</f>
        <v>3</v>
      </c>
      <c r="M73" s="30">
        <f t="shared" ref="M73" si="3">H73*L73</f>
        <v>9750</v>
      </c>
    </row>
    <row r="74" spans="1:13" ht="14.4" thickBot="1" x14ac:dyDescent="0.3">
      <c r="A74" s="2">
        <v>57</v>
      </c>
      <c r="B74" s="2">
        <v>22</v>
      </c>
      <c r="C74" s="2" t="s">
        <v>118</v>
      </c>
      <c r="D74" s="2" t="s">
        <v>118</v>
      </c>
      <c r="E74" s="2" t="s">
        <v>106</v>
      </c>
      <c r="F74" s="2">
        <v>4</v>
      </c>
      <c r="G74" s="20">
        <v>13000</v>
      </c>
      <c r="H74" s="5">
        <v>3250</v>
      </c>
      <c r="I74" s="24">
        <v>13000</v>
      </c>
      <c r="J74" s="90"/>
      <c r="K74" s="56" t="s">
        <v>157</v>
      </c>
      <c r="L74" s="30">
        <f t="shared" ref="L74" si="4">F74</f>
        <v>4</v>
      </c>
      <c r="M74" s="30">
        <f t="shared" ref="M74" si="5">H74*L74</f>
        <v>13000</v>
      </c>
    </row>
    <row r="75" spans="1:13" ht="14.4" thickBot="1" x14ac:dyDescent="0.3">
      <c r="A75" s="102">
        <v>58</v>
      </c>
      <c r="B75" s="102">
        <v>23</v>
      </c>
      <c r="C75" s="102" t="s">
        <v>119</v>
      </c>
      <c r="D75" s="102" t="s">
        <v>119</v>
      </c>
      <c r="E75" s="102" t="s">
        <v>106</v>
      </c>
      <c r="F75" s="102">
        <v>2</v>
      </c>
      <c r="G75" s="104">
        <v>1000</v>
      </c>
      <c r="H75" s="105">
        <v>500</v>
      </c>
      <c r="I75" s="24">
        <v>1000</v>
      </c>
      <c r="J75" s="46" t="s">
        <v>148</v>
      </c>
      <c r="K75" s="56" t="s">
        <v>157</v>
      </c>
      <c r="L75" s="30">
        <f t="shared" ref="L75" si="6">F75</f>
        <v>2</v>
      </c>
      <c r="M75" s="30">
        <f t="shared" ref="M75" si="7">H75*L75</f>
        <v>1000</v>
      </c>
    </row>
    <row r="76" spans="1:13" ht="28.2" customHeight="1" thickBot="1" x14ac:dyDescent="0.3">
      <c r="A76" s="2">
        <v>59</v>
      </c>
      <c r="B76" s="2">
        <v>24</v>
      </c>
      <c r="C76" s="2" t="s">
        <v>120</v>
      </c>
      <c r="D76" s="2" t="s">
        <v>120</v>
      </c>
      <c r="E76" s="2" t="s">
        <v>121</v>
      </c>
      <c r="F76" s="2">
        <v>160</v>
      </c>
      <c r="G76" s="20">
        <v>27200</v>
      </c>
      <c r="H76" s="5">
        <v>170</v>
      </c>
      <c r="I76" s="24">
        <v>27200</v>
      </c>
      <c r="J76" s="47" t="s">
        <v>147</v>
      </c>
      <c r="K76" s="56" t="s">
        <v>157</v>
      </c>
      <c r="L76" s="30">
        <f t="shared" ref="L76" si="8">F76</f>
        <v>160</v>
      </c>
      <c r="M76" s="30">
        <f t="shared" ref="M76" si="9">H76*L76</f>
        <v>27200</v>
      </c>
    </row>
    <row r="77" spans="1:13" ht="14.4" thickBot="1" x14ac:dyDescent="0.3">
      <c r="A77" s="2">
        <v>60</v>
      </c>
      <c r="B77" s="2" t="s">
        <v>37</v>
      </c>
      <c r="C77" s="2" t="s">
        <v>122</v>
      </c>
      <c r="D77" s="2" t="s">
        <v>122</v>
      </c>
      <c r="E77" s="2" t="s">
        <v>121</v>
      </c>
      <c r="F77" s="2">
        <v>110</v>
      </c>
      <c r="G77" s="20">
        <v>18700</v>
      </c>
      <c r="H77" s="5">
        <v>170</v>
      </c>
      <c r="I77" s="24">
        <v>18700</v>
      </c>
      <c r="J77" s="34"/>
      <c r="K77" s="56" t="s">
        <v>157</v>
      </c>
      <c r="L77" s="30">
        <f t="shared" ref="L77:L80" si="10">F77</f>
        <v>110</v>
      </c>
      <c r="M77" s="30">
        <f t="shared" ref="M77:M80" si="11">H77*L77</f>
        <v>18700</v>
      </c>
    </row>
    <row r="78" spans="1:13" ht="14.4" thickBot="1" x14ac:dyDescent="0.3">
      <c r="A78" s="2">
        <v>61</v>
      </c>
      <c r="B78" s="2" t="s">
        <v>37</v>
      </c>
      <c r="C78" s="2" t="s">
        <v>123</v>
      </c>
      <c r="D78" s="2" t="s">
        <v>123</v>
      </c>
      <c r="E78" s="2" t="s">
        <v>121</v>
      </c>
      <c r="F78" s="2">
        <v>208</v>
      </c>
      <c r="G78" s="20">
        <v>35360</v>
      </c>
      <c r="H78" s="5">
        <v>170</v>
      </c>
      <c r="I78" s="24">
        <v>35360</v>
      </c>
      <c r="J78" s="34"/>
      <c r="K78" s="56" t="s">
        <v>157</v>
      </c>
      <c r="L78" s="30">
        <f t="shared" si="10"/>
        <v>208</v>
      </c>
      <c r="M78" s="30">
        <f t="shared" si="11"/>
        <v>35360</v>
      </c>
    </row>
    <row r="79" spans="1:13" ht="14.4" thickBot="1" x14ac:dyDescent="0.3">
      <c r="A79" s="2">
        <v>62</v>
      </c>
      <c r="B79" s="2" t="s">
        <v>37</v>
      </c>
      <c r="C79" s="2" t="s">
        <v>124</v>
      </c>
      <c r="D79" s="2" t="s">
        <v>124</v>
      </c>
      <c r="E79" s="2" t="s">
        <v>121</v>
      </c>
      <c r="F79" s="2">
        <v>180</v>
      </c>
      <c r="G79" s="20">
        <v>30600</v>
      </c>
      <c r="H79" s="5">
        <v>170</v>
      </c>
      <c r="I79" s="24">
        <v>30600</v>
      </c>
      <c r="J79" s="34"/>
      <c r="K79" s="56" t="s">
        <v>157</v>
      </c>
      <c r="L79" s="30">
        <f t="shared" si="10"/>
        <v>180</v>
      </c>
      <c r="M79" s="30">
        <f t="shared" si="11"/>
        <v>30600</v>
      </c>
    </row>
    <row r="80" spans="1:13" ht="14.4" thickBot="1" x14ac:dyDescent="0.3">
      <c r="A80" s="2">
        <v>63</v>
      </c>
      <c r="B80" s="2" t="s">
        <v>37</v>
      </c>
      <c r="C80" s="2" t="s">
        <v>125</v>
      </c>
      <c r="D80" s="2" t="s">
        <v>125</v>
      </c>
      <c r="E80" s="2" t="s">
        <v>121</v>
      </c>
      <c r="F80" s="2">
        <v>70</v>
      </c>
      <c r="G80" s="20">
        <v>11900</v>
      </c>
      <c r="H80" s="5">
        <v>170</v>
      </c>
      <c r="I80" s="24">
        <v>11900</v>
      </c>
      <c r="J80" s="34"/>
      <c r="K80" s="56" t="s">
        <v>157</v>
      </c>
      <c r="L80" s="30">
        <f t="shared" si="10"/>
        <v>70</v>
      </c>
      <c r="M80" s="30">
        <f t="shared" si="11"/>
        <v>11900</v>
      </c>
    </row>
    <row r="81" spans="1:13" ht="14.4" thickBot="1" x14ac:dyDescent="0.3">
      <c r="A81" s="51">
        <v>64</v>
      </c>
      <c r="B81" s="51">
        <v>25</v>
      </c>
      <c r="C81" s="51" t="s">
        <v>126</v>
      </c>
      <c r="D81" s="51" t="s">
        <v>126</v>
      </c>
      <c r="E81" s="51" t="s">
        <v>127</v>
      </c>
      <c r="F81" s="51">
        <v>1</v>
      </c>
      <c r="G81" s="52">
        <v>0</v>
      </c>
      <c r="H81" s="53">
        <v>0</v>
      </c>
      <c r="I81" s="54">
        <v>0</v>
      </c>
      <c r="J81" s="34"/>
      <c r="K81" s="34"/>
      <c r="L81" s="30"/>
      <c r="M81" s="30"/>
    </row>
    <row r="82" spans="1:13" ht="28.2" thickBot="1" x14ac:dyDescent="0.3">
      <c r="A82" s="2">
        <v>65</v>
      </c>
      <c r="B82" s="2">
        <v>26</v>
      </c>
      <c r="C82" s="33" t="s">
        <v>128</v>
      </c>
      <c r="D82" s="33" t="s">
        <v>128</v>
      </c>
      <c r="E82" s="10" t="s">
        <v>129</v>
      </c>
      <c r="F82" s="10">
        <v>19.07</v>
      </c>
      <c r="G82" s="23">
        <v>8581.5</v>
      </c>
      <c r="H82" s="10">
        <v>450</v>
      </c>
      <c r="I82" s="31">
        <v>8581.5</v>
      </c>
      <c r="J82" s="34" t="s">
        <v>146</v>
      </c>
      <c r="K82" s="56" t="s">
        <v>157</v>
      </c>
      <c r="L82" s="30">
        <f t="shared" ref="L82" si="12">F82</f>
        <v>19.07</v>
      </c>
      <c r="M82" s="30">
        <f t="shared" ref="M82" si="13">H82*L82</f>
        <v>8581.5</v>
      </c>
    </row>
    <row r="83" spans="1:13" ht="291" customHeight="1" thickBot="1" x14ac:dyDescent="0.3">
      <c r="A83" s="2">
        <v>66</v>
      </c>
      <c r="B83" s="2" t="s">
        <v>37</v>
      </c>
      <c r="C83" s="10" t="s">
        <v>130</v>
      </c>
      <c r="D83" s="10" t="s">
        <v>130</v>
      </c>
      <c r="E83" s="10" t="s">
        <v>37</v>
      </c>
      <c r="F83" s="10" t="s">
        <v>37</v>
      </c>
      <c r="G83" s="10"/>
      <c r="H83" s="10"/>
      <c r="I83" s="32"/>
      <c r="J83" s="86"/>
      <c r="K83" s="34"/>
      <c r="L83" s="30"/>
      <c r="M83" s="30"/>
    </row>
    <row r="84" spans="1:13" ht="14.4" thickBot="1" x14ac:dyDescent="0.3">
      <c r="A84" s="2">
        <v>67</v>
      </c>
      <c r="B84" s="2" t="s">
        <v>37</v>
      </c>
      <c r="C84" s="10" t="s">
        <v>131</v>
      </c>
      <c r="D84" s="10" t="s">
        <v>131</v>
      </c>
      <c r="E84" s="10" t="s">
        <v>37</v>
      </c>
      <c r="F84" s="10" t="s">
        <v>37</v>
      </c>
      <c r="G84" s="10"/>
      <c r="H84" s="10"/>
      <c r="I84" s="32"/>
      <c r="J84" s="87"/>
      <c r="K84" s="34"/>
      <c r="L84" s="30"/>
      <c r="M84" s="30"/>
    </row>
    <row r="85" spans="1:13" ht="14.4" thickBot="1" x14ac:dyDescent="0.3">
      <c r="A85" s="2">
        <v>68</v>
      </c>
      <c r="B85" s="2" t="s">
        <v>37</v>
      </c>
      <c r="C85" s="10" t="s">
        <v>132</v>
      </c>
      <c r="D85" s="10" t="s">
        <v>132</v>
      </c>
      <c r="E85" s="10" t="s">
        <v>37</v>
      </c>
      <c r="F85" s="10" t="s">
        <v>37</v>
      </c>
      <c r="G85" s="10"/>
      <c r="H85" s="10"/>
      <c r="I85" s="32"/>
      <c r="J85" s="87"/>
      <c r="K85" s="34"/>
      <c r="L85" s="30"/>
      <c r="M85" s="30"/>
    </row>
    <row r="86" spans="1:13" ht="14.4" thickBot="1" x14ac:dyDescent="0.3">
      <c r="A86" s="2"/>
      <c r="B86" s="2"/>
      <c r="C86" s="2"/>
      <c r="D86" s="2"/>
      <c r="E86" s="2"/>
      <c r="F86" s="2"/>
      <c r="G86" s="2"/>
      <c r="H86" s="2"/>
      <c r="I86" s="25"/>
      <c r="J86" s="88"/>
      <c r="K86" s="34"/>
      <c r="L86" s="30"/>
      <c r="M86" s="30"/>
    </row>
    <row r="87" spans="1:13" x14ac:dyDescent="0.25">
      <c r="L87" s="21"/>
      <c r="M87" s="21"/>
    </row>
  </sheetData>
  <mergeCells count="31">
    <mergeCell ref="N43:N51"/>
    <mergeCell ref="K26:K36"/>
    <mergeCell ref="H6:I6"/>
    <mergeCell ref="H7:I7"/>
    <mergeCell ref="H8:I8"/>
    <mergeCell ref="H9:I9"/>
    <mergeCell ref="H10:I10"/>
    <mergeCell ref="J43:J53"/>
    <mergeCell ref="L10:M10"/>
    <mergeCell ref="L9:M9"/>
    <mergeCell ref="H1:I1"/>
    <mergeCell ref="H2:I2"/>
    <mergeCell ref="H3:I3"/>
    <mergeCell ref="H4:I4"/>
    <mergeCell ref="H5:I5"/>
    <mergeCell ref="J83:J86"/>
    <mergeCell ref="J73:J74"/>
    <mergeCell ref="J66:J68"/>
    <mergeCell ref="A1:B5"/>
    <mergeCell ref="C1:D5"/>
    <mergeCell ref="E1:G1"/>
    <mergeCell ref="E2:G2"/>
    <mergeCell ref="E3:G3"/>
    <mergeCell ref="E4:G4"/>
    <mergeCell ref="E5:G5"/>
    <mergeCell ref="A6:G6"/>
    <mergeCell ref="A7:G7"/>
    <mergeCell ref="A8:G8"/>
    <mergeCell ref="A9:D10"/>
    <mergeCell ref="E9:G9"/>
    <mergeCell ref="E10:G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Price Comparison</vt:lpstr>
      <vt:lpstr>Final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FDT COST</cp:lastModifiedBy>
  <dcterms:modified xsi:type="dcterms:W3CDTF">2024-12-11T14:10:57Z</dcterms:modified>
</cp:coreProperties>
</file>