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FDT -Working\TFS\HYD\FF 26 CHai Point\Billing\NT\"/>
    </mc:Choice>
  </mc:AlternateContent>
  <xr:revisionPtr revIDLastSave="0" documentId="13_ncr:1_{E62CEC61-330F-410F-B871-53034EB02B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l Sheet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2" l="1"/>
  <c r="R20" i="2"/>
  <c r="R12" i="2"/>
  <c r="R13" i="2"/>
  <c r="Q29" i="2"/>
  <c r="R29" i="2" s="1"/>
  <c r="P29" i="2"/>
  <c r="R28" i="2"/>
  <c r="R27" i="2"/>
  <c r="R26" i="2"/>
  <c r="R25" i="2"/>
  <c r="R24" i="2"/>
  <c r="R23" i="2"/>
  <c r="R21" i="2"/>
  <c r="R19" i="2"/>
  <c r="R18" i="2"/>
  <c r="R17" i="2"/>
  <c r="R16" i="2"/>
  <c r="R15" i="2"/>
  <c r="R14" i="2"/>
  <c r="R11" i="2"/>
  <c r="R10" i="2"/>
  <c r="R9" i="2"/>
  <c r="R8" i="2"/>
  <c r="R7" i="2"/>
  <c r="R6" i="2"/>
  <c r="R5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5" i="2"/>
  <c r="I6" i="2"/>
  <c r="R4" i="2" l="1"/>
  <c r="M4" i="2"/>
  <c r="I4" i="2"/>
  <c r="K4" i="2"/>
</calcChain>
</file>

<file path=xl/sharedStrings.xml><?xml version="1.0" encoding="utf-8"?>
<sst xmlns="http://schemas.openxmlformats.org/spreadsheetml/2006/main" count="160" uniqueCount="61">
  <si>
    <t>Item Code</t>
  </si>
  <si>
    <t>Item Description</t>
  </si>
  <si>
    <t>Qty</t>
  </si>
  <si>
    <t>Unit Price</t>
  </si>
  <si>
    <t/>
  </si>
  <si>
    <t>NT Items</t>
  </si>
  <si>
    <t>NOS</t>
  </si>
  <si>
    <t>FALLOW DEZIENCE TREE LLP</t>
  </si>
  <si>
    <t>Sr No.</t>
  </si>
  <si>
    <t>Vendor Name : FALLOW DEZIENCE TREE LLP</t>
  </si>
  <si>
    <t>UOM</t>
  </si>
  <si>
    <t>Minimum Amount</t>
  </si>
  <si>
    <t>Amount</t>
  </si>
  <si>
    <t xml:space="preserve">SQFT </t>
  </si>
  <si>
    <t xml:space="preserve">RM </t>
  </si>
  <si>
    <t xml:space="preserve">SQM </t>
  </si>
  <si>
    <t xml:space="preserve">RMT </t>
  </si>
  <si>
    <t xml:space="preserve">CUM </t>
  </si>
  <si>
    <t>SQ FT</t>
  </si>
  <si>
    <t xml:space="preserve">Nos </t>
  </si>
  <si>
    <t xml:space="preserve">Category </t>
  </si>
  <si>
    <t xml:space="preserve">LHS binaycal Side wall extension MS Structure +ply+flex </t>
  </si>
  <si>
    <t xml:space="preserve">RHS Back wall extension MS Frame +flex+ply </t>
  </si>
  <si>
    <t xml:space="preserve">above 8ft exiting barricade flex installation </t>
  </si>
  <si>
    <t xml:space="preserve">LHS Wall barriade removal </t>
  </si>
  <si>
    <t xml:space="preserve">AC Grill installation </t>
  </si>
  <si>
    <t xml:space="preserve">Gurad Rail </t>
  </si>
  <si>
    <t xml:space="preserve">MS Pillar Cladding ( HDMR ) </t>
  </si>
  <si>
    <t xml:space="preserve">Fabrication of new ms partition +plywall +towards glass side </t>
  </si>
  <si>
    <t xml:space="preserve">8mm HDHMR Paneling for AC grill base </t>
  </si>
  <si>
    <t xml:space="preserve">Above counter SS Powder Coated sheet installation </t>
  </si>
  <si>
    <t xml:space="preserve">DB Wall HDHMR Paneling &amp; UPS Stand </t>
  </si>
  <si>
    <t xml:space="preserve">Base for ice cube machine ( Ply +Laminate ) </t>
  </si>
  <si>
    <t xml:space="preserve">Base for IT Cable box (ply +laminate ) </t>
  </si>
  <si>
    <t xml:space="preserve">12 mm HDHMR cladding in hood gap </t>
  </si>
  <si>
    <t xml:space="preserve">Stand for RO tank ( MS Frame + ply +paint ) </t>
  </si>
  <si>
    <t xml:space="preserve">Counter back wall finish in 12mm ply +laminate </t>
  </si>
  <si>
    <t xml:space="preserve">Re - Fabrication - counter hright increase approved by shadab sir </t>
  </si>
  <si>
    <t xml:space="preserve">Rubber Louvers - Laminate match with rubber finish in back ground </t>
  </si>
  <si>
    <t xml:space="preserve">White Quartz Stone counter top </t>
  </si>
  <si>
    <t xml:space="preserve">Sink </t>
  </si>
  <si>
    <t xml:space="preserve">S.S Grating - for drain  ( Supply +Installation ) </t>
  </si>
  <si>
    <t xml:space="preserve">Supply cockroch jali in floor </t>
  </si>
  <si>
    <t xml:space="preserve">Supply and installation ange cock </t>
  </si>
  <si>
    <t xml:space="preserve">Supply Electrical Meter </t>
  </si>
  <si>
    <t xml:space="preserve">Supply &amp; installation -Rubber matt ISI Mark 1.1 kv </t>
  </si>
  <si>
    <t xml:space="preserve">Barricade </t>
  </si>
  <si>
    <t xml:space="preserve">Civil &amp; Interior </t>
  </si>
  <si>
    <t xml:space="preserve">Plumbing </t>
  </si>
  <si>
    <t xml:space="preserve">Electrical </t>
  </si>
  <si>
    <t xml:space="preserve">No regret Price -FDT </t>
  </si>
  <si>
    <t xml:space="preserve">FDT Remarks </t>
  </si>
  <si>
    <t xml:space="preserve">Ok </t>
  </si>
  <si>
    <t>22.11.2024</t>
  </si>
  <si>
    <t xml:space="preserve">It has been done on the basic of MOM with TFS &amp; FDT Team - 04.06.2024- For Reference . Mail Attached . </t>
  </si>
  <si>
    <t xml:space="preserve">It was done as site condition were not allow us to place  any scaffolding or support system thus this was discuused with Mr. Sukri / Shabaz on agreement to do like this. </t>
  </si>
  <si>
    <t xml:space="preserve">As the structure behind the grill was visible and was humpering look and feel of the outlet . So This traetment was given with  after concern  with site team . </t>
  </si>
  <si>
    <t>Agrreed on 11.12.2024</t>
  </si>
  <si>
    <t xml:space="preserve">Revised PR Qty </t>
  </si>
  <si>
    <t xml:space="preserve">TFS Target Prices </t>
  </si>
  <si>
    <t xml:space="preserve">PR _NT Items_HYD_Chai Point 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</si>
</sst>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6" borderId="1" xfId="0" quotePrefix="1" applyFont="1" applyFill="1" applyBorder="1" applyAlignment="1">
      <alignment horizontal="left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zoomScale="70" zoomScaleNormal="70" workbookViewId="0">
      <selection activeCell="O1" sqref="O1:R1"/>
    </sheetView>
  </sheetViews>
  <sheetFormatPr defaultColWidth="9.109375" defaultRowHeight="13.8" x14ac:dyDescent="0.25"/>
  <cols>
    <col min="1" max="1" width="6.44140625" style="2" customWidth="1"/>
    <col min="2" max="2" width="9.77734375" style="2" customWidth="1"/>
    <col min="3" max="3" width="14.88671875" style="2" bestFit="1" customWidth="1"/>
    <col min="4" max="4" width="60.44140625" style="1" customWidth="1"/>
    <col min="5" max="6" width="9.109375" style="1" customWidth="1"/>
    <col min="7" max="7" width="11.44140625" style="1" customWidth="1"/>
    <col min="8" max="8" width="10.77734375" style="1" customWidth="1"/>
    <col min="9" max="9" width="20.5546875" style="1" customWidth="1"/>
    <col min="10" max="10" width="13.5546875" style="1" customWidth="1"/>
    <col min="11" max="11" width="12.5546875" style="1" customWidth="1"/>
    <col min="12" max="12" width="10.77734375" style="1" customWidth="1"/>
    <col min="13" max="13" width="12.6640625" style="1" customWidth="1"/>
    <col min="14" max="14" width="58.6640625" style="4" customWidth="1"/>
    <col min="15" max="16" width="9.109375" style="1"/>
    <col min="17" max="17" width="10.77734375" style="1" customWidth="1"/>
    <col min="18" max="18" width="12.6640625" style="1" customWidth="1"/>
    <col min="19" max="16384" width="9.109375" style="1"/>
  </cols>
  <sheetData>
    <row r="1" spans="1:18" x14ac:dyDescent="0.25">
      <c r="A1" s="39" t="s">
        <v>60</v>
      </c>
      <c r="B1" s="40"/>
      <c r="C1" s="40"/>
      <c r="D1" s="40"/>
      <c r="E1" s="40"/>
      <c r="F1" s="40"/>
      <c r="G1" s="41"/>
      <c r="H1" s="17"/>
      <c r="I1" s="17"/>
      <c r="J1" s="17"/>
      <c r="K1" s="17"/>
      <c r="L1" s="17"/>
      <c r="M1" s="17"/>
      <c r="N1" s="23"/>
      <c r="O1" s="9" t="s">
        <v>57</v>
      </c>
      <c r="P1" s="9"/>
      <c r="Q1" s="9"/>
      <c r="R1" s="9"/>
    </row>
    <row r="2" spans="1:18" x14ac:dyDescent="0.25">
      <c r="A2" s="24"/>
      <c r="B2" s="24"/>
      <c r="C2" s="25"/>
      <c r="D2" s="25"/>
      <c r="E2" s="26"/>
      <c r="F2" s="26"/>
      <c r="G2" s="26"/>
      <c r="H2" s="27" t="s">
        <v>7</v>
      </c>
      <c r="I2" s="27" t="s">
        <v>9</v>
      </c>
      <c r="J2" s="28" t="s">
        <v>59</v>
      </c>
      <c r="K2" s="29" t="s">
        <v>9</v>
      </c>
      <c r="L2" s="11" t="s">
        <v>50</v>
      </c>
      <c r="M2" s="11" t="s">
        <v>9</v>
      </c>
      <c r="N2" s="3" t="s">
        <v>51</v>
      </c>
      <c r="O2" s="10" t="s">
        <v>58</v>
      </c>
      <c r="P2" s="10"/>
      <c r="Q2" s="11" t="s">
        <v>50</v>
      </c>
      <c r="R2" s="11" t="s">
        <v>9</v>
      </c>
    </row>
    <row r="3" spans="1:18" ht="27.6" x14ac:dyDescent="0.25">
      <c r="A3" s="30" t="s">
        <v>8</v>
      </c>
      <c r="B3" s="30" t="s">
        <v>0</v>
      </c>
      <c r="C3" s="30" t="s">
        <v>20</v>
      </c>
      <c r="D3" s="12" t="s">
        <v>1</v>
      </c>
      <c r="E3" s="12" t="s">
        <v>10</v>
      </c>
      <c r="F3" s="12" t="s">
        <v>2</v>
      </c>
      <c r="G3" s="31" t="s">
        <v>11</v>
      </c>
      <c r="H3" s="31" t="s">
        <v>3</v>
      </c>
      <c r="I3" s="12" t="s">
        <v>12</v>
      </c>
      <c r="J3" s="31" t="s">
        <v>3</v>
      </c>
      <c r="K3" s="12" t="s">
        <v>12</v>
      </c>
      <c r="L3" s="3" t="s">
        <v>3</v>
      </c>
      <c r="M3" s="13" t="s">
        <v>12</v>
      </c>
      <c r="N3" s="3" t="s">
        <v>53</v>
      </c>
      <c r="O3" s="12" t="s">
        <v>10</v>
      </c>
      <c r="P3" s="12" t="s">
        <v>2</v>
      </c>
      <c r="Q3" s="3" t="s">
        <v>3</v>
      </c>
      <c r="R3" s="13" t="s">
        <v>12</v>
      </c>
    </row>
    <row r="4" spans="1:18" x14ac:dyDescent="0.25">
      <c r="A4" s="32">
        <v>1</v>
      </c>
      <c r="B4" s="32" t="s">
        <v>4</v>
      </c>
      <c r="C4" s="32" t="s">
        <v>5</v>
      </c>
      <c r="D4" s="14" t="s">
        <v>5</v>
      </c>
      <c r="E4" s="14" t="s">
        <v>6</v>
      </c>
      <c r="F4" s="14">
        <v>1</v>
      </c>
      <c r="G4" s="14"/>
      <c r="H4" s="33"/>
      <c r="I4" s="34">
        <f>SUM(I5:I29)</f>
        <v>678291</v>
      </c>
      <c r="J4" s="33"/>
      <c r="K4" s="34">
        <f>SUM(K5:K29)</f>
        <v>423101.4</v>
      </c>
      <c r="L4" s="15"/>
      <c r="M4" s="16">
        <f>SUM(M5:M29)</f>
        <v>655000</v>
      </c>
      <c r="N4" s="5"/>
      <c r="O4" s="14" t="s">
        <v>6</v>
      </c>
      <c r="P4" s="14">
        <v>1</v>
      </c>
      <c r="Q4" s="15"/>
      <c r="R4" s="16">
        <f>SUM(R5:R29)</f>
        <v>655000</v>
      </c>
    </row>
    <row r="5" spans="1:18" x14ac:dyDescent="0.25">
      <c r="A5" s="22">
        <v>1</v>
      </c>
      <c r="B5" s="22">
        <v>1</v>
      </c>
      <c r="C5" s="22" t="s">
        <v>46</v>
      </c>
      <c r="D5" s="17" t="s">
        <v>21</v>
      </c>
      <c r="E5" s="17" t="s">
        <v>13</v>
      </c>
      <c r="F5" s="17">
        <v>299</v>
      </c>
      <c r="G5" s="35">
        <v>76245</v>
      </c>
      <c r="H5" s="18">
        <v>255</v>
      </c>
      <c r="I5" s="18">
        <f t="shared" ref="I5" si="0">H5*$F5</f>
        <v>76245</v>
      </c>
      <c r="J5" s="18">
        <v>160</v>
      </c>
      <c r="K5" s="18">
        <f t="shared" ref="K5:K29" si="1">J5*$F5</f>
        <v>47840</v>
      </c>
      <c r="L5" s="18">
        <v>250</v>
      </c>
      <c r="M5" s="18">
        <f t="shared" ref="M5" si="2">L5*$F5</f>
        <v>74750</v>
      </c>
      <c r="N5" s="6" t="s">
        <v>52</v>
      </c>
      <c r="O5" s="17" t="s">
        <v>13</v>
      </c>
      <c r="P5" s="17">
        <v>299</v>
      </c>
      <c r="Q5" s="18">
        <v>250</v>
      </c>
      <c r="R5" s="18">
        <f t="shared" ref="R5" si="3">Q5*$F5</f>
        <v>74750</v>
      </c>
    </row>
    <row r="6" spans="1:18" x14ac:dyDescent="0.25">
      <c r="A6" s="22">
        <v>2</v>
      </c>
      <c r="B6" s="22"/>
      <c r="C6" s="22" t="s">
        <v>46</v>
      </c>
      <c r="D6" s="17" t="s">
        <v>22</v>
      </c>
      <c r="E6" s="17" t="s">
        <v>13</v>
      </c>
      <c r="F6" s="17">
        <v>96</v>
      </c>
      <c r="G6" s="35">
        <v>24480</v>
      </c>
      <c r="H6" s="18">
        <v>255</v>
      </c>
      <c r="I6" s="18">
        <f>H6*$F6</f>
        <v>24480</v>
      </c>
      <c r="J6" s="18">
        <v>160</v>
      </c>
      <c r="K6" s="18">
        <f t="shared" si="1"/>
        <v>15360</v>
      </c>
      <c r="L6" s="18">
        <v>250</v>
      </c>
      <c r="M6" s="18">
        <f>L6*$F6</f>
        <v>24000</v>
      </c>
      <c r="N6" s="6" t="s">
        <v>52</v>
      </c>
      <c r="O6" s="17" t="s">
        <v>13</v>
      </c>
      <c r="P6" s="17">
        <v>96</v>
      </c>
      <c r="Q6" s="18">
        <v>250</v>
      </c>
      <c r="R6" s="18">
        <f>Q6*$F6</f>
        <v>24000</v>
      </c>
    </row>
    <row r="7" spans="1:18" x14ac:dyDescent="0.25">
      <c r="A7" s="22">
        <v>3</v>
      </c>
      <c r="B7" s="22"/>
      <c r="C7" s="22" t="s">
        <v>46</v>
      </c>
      <c r="D7" s="17" t="s">
        <v>23</v>
      </c>
      <c r="E7" s="17" t="s">
        <v>13</v>
      </c>
      <c r="F7" s="17">
        <v>160</v>
      </c>
      <c r="G7" s="35">
        <v>12000</v>
      </c>
      <c r="H7" s="18">
        <v>75</v>
      </c>
      <c r="I7" s="18">
        <f t="shared" ref="I7:I29" si="4">H7*$F7</f>
        <v>12000</v>
      </c>
      <c r="J7" s="18">
        <v>55</v>
      </c>
      <c r="K7" s="18">
        <f t="shared" si="1"/>
        <v>8800</v>
      </c>
      <c r="L7" s="18">
        <v>55</v>
      </c>
      <c r="M7" s="18">
        <f t="shared" ref="M7:M29" si="5">L7*$F7</f>
        <v>8800</v>
      </c>
      <c r="N7" s="6" t="s">
        <v>52</v>
      </c>
      <c r="O7" s="17" t="s">
        <v>13</v>
      </c>
      <c r="P7" s="17">
        <v>160</v>
      </c>
      <c r="Q7" s="18">
        <v>55</v>
      </c>
      <c r="R7" s="18">
        <f t="shared" ref="R7:R29" si="6">Q7*$F7</f>
        <v>8800</v>
      </c>
    </row>
    <row r="8" spans="1:18" x14ac:dyDescent="0.25">
      <c r="A8" s="22">
        <v>4</v>
      </c>
      <c r="B8" s="22"/>
      <c r="C8" s="22" t="s">
        <v>46</v>
      </c>
      <c r="D8" s="17" t="s">
        <v>24</v>
      </c>
      <c r="E8" s="17" t="s">
        <v>13</v>
      </c>
      <c r="F8" s="17">
        <v>416</v>
      </c>
      <c r="G8" s="35">
        <v>27040</v>
      </c>
      <c r="H8" s="18">
        <v>65</v>
      </c>
      <c r="I8" s="18">
        <f t="shared" si="4"/>
        <v>27040</v>
      </c>
      <c r="J8" s="18">
        <v>40</v>
      </c>
      <c r="K8" s="18">
        <f t="shared" si="1"/>
        <v>16640</v>
      </c>
      <c r="L8" s="18">
        <v>55</v>
      </c>
      <c r="M8" s="18">
        <f t="shared" si="5"/>
        <v>22880</v>
      </c>
      <c r="N8" s="6" t="s">
        <v>52</v>
      </c>
      <c r="O8" s="17" t="s">
        <v>13</v>
      </c>
      <c r="P8" s="17">
        <v>416</v>
      </c>
      <c r="Q8" s="18">
        <v>55</v>
      </c>
      <c r="R8" s="18">
        <f t="shared" si="6"/>
        <v>22880</v>
      </c>
    </row>
    <row r="9" spans="1:18" x14ac:dyDescent="0.25">
      <c r="A9" s="22">
        <v>5</v>
      </c>
      <c r="B9" s="22">
        <v>2</v>
      </c>
      <c r="C9" s="22" t="s">
        <v>47</v>
      </c>
      <c r="D9" s="17" t="s">
        <v>25</v>
      </c>
      <c r="E9" s="17" t="s">
        <v>14</v>
      </c>
      <c r="F9" s="17">
        <v>9.68</v>
      </c>
      <c r="G9" s="35">
        <v>10212.4</v>
      </c>
      <c r="H9" s="18">
        <v>1055</v>
      </c>
      <c r="I9" s="18">
        <f t="shared" si="4"/>
        <v>10212.4</v>
      </c>
      <c r="J9" s="18">
        <v>1055</v>
      </c>
      <c r="K9" s="18">
        <f t="shared" si="1"/>
        <v>10212.4</v>
      </c>
      <c r="L9" s="18">
        <v>1055</v>
      </c>
      <c r="M9" s="18">
        <f t="shared" si="5"/>
        <v>10212.4</v>
      </c>
      <c r="N9" s="6" t="s">
        <v>52</v>
      </c>
      <c r="O9" s="17" t="s">
        <v>14</v>
      </c>
      <c r="P9" s="17">
        <v>9.68</v>
      </c>
      <c r="Q9" s="18">
        <v>1055</v>
      </c>
      <c r="R9" s="18">
        <f t="shared" si="6"/>
        <v>10212.4</v>
      </c>
    </row>
    <row r="10" spans="1:18" x14ac:dyDescent="0.25">
      <c r="A10" s="22">
        <v>6</v>
      </c>
      <c r="B10" s="22">
        <v>3</v>
      </c>
      <c r="C10" s="22" t="s">
        <v>47</v>
      </c>
      <c r="D10" s="17" t="s">
        <v>26</v>
      </c>
      <c r="E10" s="17" t="s">
        <v>14</v>
      </c>
      <c r="F10" s="17">
        <v>21.7</v>
      </c>
      <c r="G10" s="35">
        <v>62387.5</v>
      </c>
      <c r="H10" s="18">
        <v>2875</v>
      </c>
      <c r="I10" s="18">
        <f t="shared" si="4"/>
        <v>62387.5</v>
      </c>
      <c r="J10" s="18">
        <v>1500</v>
      </c>
      <c r="K10" s="18">
        <f t="shared" si="1"/>
        <v>32550</v>
      </c>
      <c r="L10" s="18">
        <v>2875</v>
      </c>
      <c r="M10" s="18">
        <f t="shared" si="5"/>
        <v>62387.5</v>
      </c>
      <c r="N10" s="6" t="s">
        <v>52</v>
      </c>
      <c r="O10" s="17" t="s">
        <v>14</v>
      </c>
      <c r="P10" s="17">
        <v>21.7</v>
      </c>
      <c r="Q10" s="18">
        <v>2875</v>
      </c>
      <c r="R10" s="18">
        <f t="shared" si="6"/>
        <v>62387.5</v>
      </c>
    </row>
    <row r="11" spans="1:18" x14ac:dyDescent="0.25">
      <c r="A11" s="22">
        <v>7</v>
      </c>
      <c r="B11" s="22">
        <v>4</v>
      </c>
      <c r="C11" s="22" t="s">
        <v>47</v>
      </c>
      <c r="D11" s="17" t="s">
        <v>27</v>
      </c>
      <c r="E11" s="17" t="s">
        <v>15</v>
      </c>
      <c r="F11" s="17">
        <v>4.8</v>
      </c>
      <c r="G11" s="35">
        <v>27768</v>
      </c>
      <c r="H11" s="18">
        <v>5785</v>
      </c>
      <c r="I11" s="18">
        <f t="shared" si="4"/>
        <v>27768</v>
      </c>
      <c r="J11" s="18">
        <v>3500</v>
      </c>
      <c r="K11" s="18">
        <f t="shared" si="1"/>
        <v>16800</v>
      </c>
      <c r="L11" s="18">
        <v>5785</v>
      </c>
      <c r="M11" s="18">
        <f t="shared" si="5"/>
        <v>27768</v>
      </c>
      <c r="N11" s="6" t="s">
        <v>52</v>
      </c>
      <c r="O11" s="17" t="s">
        <v>15</v>
      </c>
      <c r="P11" s="17">
        <v>4.8</v>
      </c>
      <c r="Q11" s="18">
        <v>5785</v>
      </c>
      <c r="R11" s="18">
        <f t="shared" si="6"/>
        <v>27768</v>
      </c>
    </row>
    <row r="12" spans="1:18" ht="41.4" x14ac:dyDescent="0.25">
      <c r="A12" s="36">
        <v>8</v>
      </c>
      <c r="B12" s="36">
        <v>5</v>
      </c>
      <c r="C12" s="36" t="s">
        <v>47</v>
      </c>
      <c r="D12" s="20" t="s">
        <v>28</v>
      </c>
      <c r="E12" s="19" t="s">
        <v>15</v>
      </c>
      <c r="F12" s="20">
        <v>12.31</v>
      </c>
      <c r="G12" s="37">
        <v>83523.350000000006</v>
      </c>
      <c r="H12" s="21">
        <v>6785</v>
      </c>
      <c r="I12" s="21">
        <f t="shared" si="4"/>
        <v>83523.350000000006</v>
      </c>
      <c r="J12" s="21">
        <v>3500</v>
      </c>
      <c r="K12" s="21">
        <f t="shared" si="1"/>
        <v>43085</v>
      </c>
      <c r="L12" s="21">
        <v>6785</v>
      </c>
      <c r="M12" s="21">
        <f t="shared" si="5"/>
        <v>83523.350000000006</v>
      </c>
      <c r="N12" s="7" t="s">
        <v>55</v>
      </c>
      <c r="O12" s="19" t="s">
        <v>15</v>
      </c>
      <c r="P12" s="20">
        <v>12.31</v>
      </c>
      <c r="Q12" s="21">
        <v>6785</v>
      </c>
      <c r="R12" s="18">
        <f t="shared" si="6"/>
        <v>83523.350000000006</v>
      </c>
    </row>
    <row r="13" spans="1:18" ht="41.4" x14ac:dyDescent="0.25">
      <c r="A13" s="36">
        <v>9</v>
      </c>
      <c r="B13" s="36">
        <v>6</v>
      </c>
      <c r="C13" s="36" t="s">
        <v>47</v>
      </c>
      <c r="D13" s="20" t="s">
        <v>29</v>
      </c>
      <c r="E13" s="20" t="s">
        <v>16</v>
      </c>
      <c r="F13" s="20">
        <v>22.7</v>
      </c>
      <c r="G13" s="37">
        <v>49372.5</v>
      </c>
      <c r="H13" s="21">
        <v>2175</v>
      </c>
      <c r="I13" s="21">
        <f t="shared" si="4"/>
        <v>49372.5</v>
      </c>
      <c r="J13" s="21">
        <v>1800</v>
      </c>
      <c r="K13" s="21">
        <f t="shared" si="1"/>
        <v>40860</v>
      </c>
      <c r="L13" s="21">
        <v>2175</v>
      </c>
      <c r="M13" s="21">
        <f t="shared" si="5"/>
        <v>49372.5</v>
      </c>
      <c r="N13" s="7" t="s">
        <v>56</v>
      </c>
      <c r="O13" s="20" t="s">
        <v>16</v>
      </c>
      <c r="P13" s="20">
        <v>22.7</v>
      </c>
      <c r="Q13" s="21">
        <v>2175</v>
      </c>
      <c r="R13" s="18">
        <f t="shared" si="6"/>
        <v>49372.5</v>
      </c>
    </row>
    <row r="14" spans="1:18" x14ac:dyDescent="0.25">
      <c r="A14" s="22">
        <v>10</v>
      </c>
      <c r="B14" s="22">
        <v>7</v>
      </c>
      <c r="C14" s="22" t="s">
        <v>47</v>
      </c>
      <c r="D14" s="17" t="s">
        <v>30</v>
      </c>
      <c r="E14" s="17" t="s">
        <v>16</v>
      </c>
      <c r="F14" s="17">
        <v>7.4</v>
      </c>
      <c r="G14" s="35">
        <v>16835</v>
      </c>
      <c r="H14" s="18">
        <v>2275</v>
      </c>
      <c r="I14" s="18">
        <f t="shared" si="4"/>
        <v>16835</v>
      </c>
      <c r="J14" s="18">
        <v>1800</v>
      </c>
      <c r="K14" s="18">
        <f t="shared" si="1"/>
        <v>13320</v>
      </c>
      <c r="L14" s="18">
        <v>2100</v>
      </c>
      <c r="M14" s="18">
        <f t="shared" si="5"/>
        <v>15540</v>
      </c>
      <c r="N14" s="6" t="s">
        <v>52</v>
      </c>
      <c r="O14" s="17" t="s">
        <v>16</v>
      </c>
      <c r="P14" s="17">
        <v>7.4</v>
      </c>
      <c r="Q14" s="18">
        <v>2100</v>
      </c>
      <c r="R14" s="18">
        <f t="shared" si="6"/>
        <v>15540</v>
      </c>
    </row>
    <row r="15" spans="1:18" x14ac:dyDescent="0.25">
      <c r="A15" s="22">
        <v>11</v>
      </c>
      <c r="B15" s="22">
        <v>8</v>
      </c>
      <c r="C15" s="22" t="s">
        <v>47</v>
      </c>
      <c r="D15" s="17" t="s">
        <v>31</v>
      </c>
      <c r="E15" s="17" t="s">
        <v>13</v>
      </c>
      <c r="F15" s="17">
        <v>20</v>
      </c>
      <c r="G15" s="35">
        <v>13500</v>
      </c>
      <c r="H15" s="18">
        <v>675</v>
      </c>
      <c r="I15" s="18">
        <f t="shared" si="4"/>
        <v>13500</v>
      </c>
      <c r="J15" s="18">
        <v>250</v>
      </c>
      <c r="K15" s="18">
        <f t="shared" si="1"/>
        <v>5000</v>
      </c>
      <c r="L15" s="18">
        <v>675</v>
      </c>
      <c r="M15" s="18">
        <f t="shared" si="5"/>
        <v>13500</v>
      </c>
      <c r="N15" s="6" t="s">
        <v>52</v>
      </c>
      <c r="O15" s="17" t="s">
        <v>13</v>
      </c>
      <c r="P15" s="17">
        <v>20</v>
      </c>
      <c r="Q15" s="18">
        <v>675</v>
      </c>
      <c r="R15" s="18">
        <f t="shared" si="6"/>
        <v>13500</v>
      </c>
    </row>
    <row r="16" spans="1:18" x14ac:dyDescent="0.25">
      <c r="A16" s="22">
        <v>12</v>
      </c>
      <c r="B16" s="22">
        <v>9</v>
      </c>
      <c r="C16" s="22" t="s">
        <v>47</v>
      </c>
      <c r="D16" s="17" t="s">
        <v>32</v>
      </c>
      <c r="E16" s="17" t="s">
        <v>15</v>
      </c>
      <c r="F16" s="17">
        <v>0.24</v>
      </c>
      <c r="G16" s="35">
        <v>2100</v>
      </c>
      <c r="H16" s="18">
        <v>8750</v>
      </c>
      <c r="I16" s="18">
        <f t="shared" si="4"/>
        <v>2100</v>
      </c>
      <c r="J16" s="18">
        <v>4500</v>
      </c>
      <c r="K16" s="18">
        <f t="shared" si="1"/>
        <v>1080</v>
      </c>
      <c r="L16" s="18">
        <v>8750</v>
      </c>
      <c r="M16" s="18">
        <f t="shared" si="5"/>
        <v>2100</v>
      </c>
      <c r="N16" s="6" t="s">
        <v>52</v>
      </c>
      <c r="O16" s="17" t="s">
        <v>15</v>
      </c>
      <c r="P16" s="17">
        <v>0.24</v>
      </c>
      <c r="Q16" s="18">
        <v>8750</v>
      </c>
      <c r="R16" s="18">
        <f t="shared" si="6"/>
        <v>2100</v>
      </c>
    </row>
    <row r="17" spans="1:18" x14ac:dyDescent="0.25">
      <c r="A17" s="22">
        <v>13</v>
      </c>
      <c r="B17" s="22">
        <v>10</v>
      </c>
      <c r="C17" s="22" t="s">
        <v>47</v>
      </c>
      <c r="D17" s="17" t="s">
        <v>33</v>
      </c>
      <c r="E17" s="17" t="s">
        <v>17</v>
      </c>
      <c r="F17" s="17">
        <v>0.01</v>
      </c>
      <c r="G17" s="38">
        <v>87.5</v>
      </c>
      <c r="H17" s="18">
        <v>8750</v>
      </c>
      <c r="I17" s="18">
        <f t="shared" si="4"/>
        <v>87.5</v>
      </c>
      <c r="J17" s="18">
        <v>8750</v>
      </c>
      <c r="K17" s="18">
        <f t="shared" si="1"/>
        <v>87.5</v>
      </c>
      <c r="L17" s="18">
        <v>8750</v>
      </c>
      <c r="M17" s="18">
        <f t="shared" si="5"/>
        <v>87.5</v>
      </c>
      <c r="N17" s="6" t="s">
        <v>52</v>
      </c>
      <c r="O17" s="17" t="s">
        <v>17</v>
      </c>
      <c r="P17" s="17">
        <v>0.01</v>
      </c>
      <c r="Q17" s="18">
        <v>8750</v>
      </c>
      <c r="R17" s="18">
        <f t="shared" si="6"/>
        <v>87.5</v>
      </c>
    </row>
    <row r="18" spans="1:18" x14ac:dyDescent="0.25">
      <c r="A18" s="22">
        <v>14</v>
      </c>
      <c r="B18" s="22">
        <v>11</v>
      </c>
      <c r="C18" s="22" t="s">
        <v>47</v>
      </c>
      <c r="D18" s="17" t="s">
        <v>34</v>
      </c>
      <c r="E18" s="17" t="s">
        <v>13</v>
      </c>
      <c r="F18" s="17">
        <v>9</v>
      </c>
      <c r="G18" s="35">
        <v>6075</v>
      </c>
      <c r="H18" s="18">
        <v>675</v>
      </c>
      <c r="I18" s="18">
        <f t="shared" si="4"/>
        <v>6075</v>
      </c>
      <c r="J18" s="18">
        <v>250</v>
      </c>
      <c r="K18" s="18">
        <f t="shared" si="1"/>
        <v>2250</v>
      </c>
      <c r="L18" s="18">
        <v>675</v>
      </c>
      <c r="M18" s="18">
        <f t="shared" si="5"/>
        <v>6075</v>
      </c>
      <c r="N18" s="6" t="s">
        <v>52</v>
      </c>
      <c r="O18" s="17" t="s">
        <v>13</v>
      </c>
      <c r="P18" s="17">
        <v>9</v>
      </c>
      <c r="Q18" s="18">
        <v>675</v>
      </c>
      <c r="R18" s="18">
        <f t="shared" si="6"/>
        <v>6075</v>
      </c>
    </row>
    <row r="19" spans="1:18" x14ac:dyDescent="0.25">
      <c r="A19" s="22">
        <v>15</v>
      </c>
      <c r="B19" s="22">
        <v>12</v>
      </c>
      <c r="C19" s="22" t="s">
        <v>47</v>
      </c>
      <c r="D19" s="17" t="s">
        <v>35</v>
      </c>
      <c r="E19" s="17" t="s">
        <v>18</v>
      </c>
      <c r="F19" s="17">
        <v>2</v>
      </c>
      <c r="G19" s="35">
        <v>14900</v>
      </c>
      <c r="H19" s="18">
        <v>7450</v>
      </c>
      <c r="I19" s="18">
        <f t="shared" si="4"/>
        <v>14900</v>
      </c>
      <c r="J19" s="18">
        <v>2500</v>
      </c>
      <c r="K19" s="18">
        <f t="shared" si="1"/>
        <v>5000</v>
      </c>
      <c r="L19" s="18">
        <v>6500</v>
      </c>
      <c r="M19" s="18">
        <f t="shared" si="5"/>
        <v>13000</v>
      </c>
      <c r="N19" s="6" t="s">
        <v>52</v>
      </c>
      <c r="O19" s="17" t="s">
        <v>18</v>
      </c>
      <c r="P19" s="17">
        <v>2</v>
      </c>
      <c r="Q19" s="18">
        <v>6500</v>
      </c>
      <c r="R19" s="18">
        <f t="shared" si="6"/>
        <v>13000</v>
      </c>
    </row>
    <row r="20" spans="1:18" ht="27.6" x14ac:dyDescent="0.25">
      <c r="A20" s="36">
        <v>16</v>
      </c>
      <c r="B20" s="36">
        <v>13</v>
      </c>
      <c r="C20" s="36" t="s">
        <v>47</v>
      </c>
      <c r="D20" s="20" t="s">
        <v>36</v>
      </c>
      <c r="E20" s="20" t="s">
        <v>18</v>
      </c>
      <c r="F20" s="20">
        <v>30</v>
      </c>
      <c r="G20" s="37">
        <v>20250</v>
      </c>
      <c r="H20" s="21">
        <v>675</v>
      </c>
      <c r="I20" s="21">
        <f t="shared" si="4"/>
        <v>20250</v>
      </c>
      <c r="J20" s="21">
        <v>450</v>
      </c>
      <c r="K20" s="21">
        <f t="shared" si="1"/>
        <v>13500</v>
      </c>
      <c r="L20" s="21">
        <v>600</v>
      </c>
      <c r="M20" s="21">
        <f t="shared" si="5"/>
        <v>18000</v>
      </c>
      <c r="N20" s="7" t="s">
        <v>54</v>
      </c>
      <c r="O20" s="20" t="s">
        <v>18</v>
      </c>
      <c r="P20" s="20">
        <v>30</v>
      </c>
      <c r="Q20" s="21">
        <v>600</v>
      </c>
      <c r="R20" s="18">
        <f t="shared" si="6"/>
        <v>18000</v>
      </c>
    </row>
    <row r="21" spans="1:18" x14ac:dyDescent="0.25">
      <c r="A21" s="22">
        <v>17</v>
      </c>
      <c r="B21" s="22">
        <v>14</v>
      </c>
      <c r="C21" s="22" t="s">
        <v>47</v>
      </c>
      <c r="D21" s="17" t="s">
        <v>37</v>
      </c>
      <c r="E21" s="17" t="s">
        <v>18</v>
      </c>
      <c r="F21" s="17">
        <v>1</v>
      </c>
      <c r="G21" s="35">
        <v>65000</v>
      </c>
      <c r="H21" s="18">
        <v>65000</v>
      </c>
      <c r="I21" s="18">
        <f t="shared" si="4"/>
        <v>65000</v>
      </c>
      <c r="J21" s="18">
        <v>35000</v>
      </c>
      <c r="K21" s="18">
        <f t="shared" si="1"/>
        <v>35000</v>
      </c>
      <c r="L21" s="18">
        <v>60000</v>
      </c>
      <c r="M21" s="18">
        <f t="shared" si="5"/>
        <v>60000</v>
      </c>
      <c r="N21" s="6" t="s">
        <v>52</v>
      </c>
      <c r="O21" s="17" t="s">
        <v>18</v>
      </c>
      <c r="P21" s="17">
        <v>1</v>
      </c>
      <c r="Q21" s="18">
        <v>60000</v>
      </c>
      <c r="R21" s="18">
        <f t="shared" si="6"/>
        <v>60000</v>
      </c>
    </row>
    <row r="22" spans="1:18" ht="27.6" x14ac:dyDescent="0.25">
      <c r="A22" s="36">
        <v>18</v>
      </c>
      <c r="B22" s="36">
        <v>15</v>
      </c>
      <c r="C22" s="36" t="s">
        <v>47</v>
      </c>
      <c r="D22" s="20" t="s">
        <v>38</v>
      </c>
      <c r="E22" s="20" t="s">
        <v>18</v>
      </c>
      <c r="F22" s="20">
        <v>130</v>
      </c>
      <c r="G22" s="37">
        <v>35750</v>
      </c>
      <c r="H22" s="21">
        <v>275</v>
      </c>
      <c r="I22" s="21">
        <f t="shared" si="4"/>
        <v>35750</v>
      </c>
      <c r="J22" s="21">
        <v>275</v>
      </c>
      <c r="K22" s="21">
        <f t="shared" si="1"/>
        <v>35750</v>
      </c>
      <c r="L22" s="21">
        <v>275</v>
      </c>
      <c r="M22" s="21">
        <f t="shared" si="5"/>
        <v>35750</v>
      </c>
      <c r="N22" s="7" t="s">
        <v>54</v>
      </c>
      <c r="O22" s="20" t="s">
        <v>18</v>
      </c>
      <c r="P22" s="20">
        <v>130</v>
      </c>
      <c r="Q22" s="21">
        <v>275</v>
      </c>
      <c r="R22" s="18">
        <f t="shared" si="6"/>
        <v>35750</v>
      </c>
    </row>
    <row r="23" spans="1:18" x14ac:dyDescent="0.25">
      <c r="A23" s="22">
        <v>19</v>
      </c>
      <c r="B23" s="22">
        <v>16</v>
      </c>
      <c r="C23" s="22" t="s">
        <v>47</v>
      </c>
      <c r="D23" s="17" t="s">
        <v>39</v>
      </c>
      <c r="E23" s="17" t="s">
        <v>18</v>
      </c>
      <c r="F23" s="17">
        <v>96.03</v>
      </c>
      <c r="G23" s="35">
        <v>88827.75</v>
      </c>
      <c r="H23" s="18">
        <v>925</v>
      </c>
      <c r="I23" s="18">
        <f t="shared" si="4"/>
        <v>88827.75</v>
      </c>
      <c r="J23" s="18">
        <v>550</v>
      </c>
      <c r="K23" s="18">
        <f t="shared" si="1"/>
        <v>52816.5</v>
      </c>
      <c r="L23" s="18">
        <v>925</v>
      </c>
      <c r="M23" s="18">
        <f t="shared" si="5"/>
        <v>88827.75</v>
      </c>
      <c r="N23" s="6" t="s">
        <v>52</v>
      </c>
      <c r="O23" s="17" t="s">
        <v>18</v>
      </c>
      <c r="P23" s="17">
        <v>96.03</v>
      </c>
      <c r="Q23" s="18">
        <v>925</v>
      </c>
      <c r="R23" s="18">
        <f t="shared" si="6"/>
        <v>88827.75</v>
      </c>
    </row>
    <row r="24" spans="1:18" x14ac:dyDescent="0.25">
      <c r="A24" s="22">
        <v>20</v>
      </c>
      <c r="B24" s="22">
        <v>17</v>
      </c>
      <c r="C24" s="22" t="s">
        <v>48</v>
      </c>
      <c r="D24" s="17" t="s">
        <v>40</v>
      </c>
      <c r="E24" s="17" t="s">
        <v>19</v>
      </c>
      <c r="F24" s="17">
        <v>1</v>
      </c>
      <c r="G24" s="35">
        <v>9967</v>
      </c>
      <c r="H24" s="18">
        <v>9967</v>
      </c>
      <c r="I24" s="18">
        <f t="shared" si="4"/>
        <v>9967</v>
      </c>
      <c r="J24" s="18">
        <v>7500</v>
      </c>
      <c r="K24" s="18">
        <f t="shared" si="1"/>
        <v>7500</v>
      </c>
      <c r="L24" s="18">
        <v>8800</v>
      </c>
      <c r="M24" s="18">
        <f t="shared" si="5"/>
        <v>8800</v>
      </c>
      <c r="N24" s="6" t="s">
        <v>52</v>
      </c>
      <c r="O24" s="17" t="s">
        <v>19</v>
      </c>
      <c r="P24" s="17">
        <v>1</v>
      </c>
      <c r="Q24" s="18">
        <v>8800</v>
      </c>
      <c r="R24" s="18">
        <f t="shared" si="6"/>
        <v>8800</v>
      </c>
    </row>
    <row r="25" spans="1:18" x14ac:dyDescent="0.25">
      <c r="A25" s="22">
        <v>21</v>
      </c>
      <c r="B25" s="22">
        <v>18</v>
      </c>
      <c r="C25" s="22" t="s">
        <v>48</v>
      </c>
      <c r="D25" s="17" t="s">
        <v>41</v>
      </c>
      <c r="E25" s="17" t="s">
        <v>19</v>
      </c>
      <c r="F25" s="17">
        <v>1</v>
      </c>
      <c r="G25" s="35">
        <v>7985</v>
      </c>
      <c r="H25" s="18">
        <v>7985</v>
      </c>
      <c r="I25" s="18">
        <f t="shared" si="4"/>
        <v>7985</v>
      </c>
      <c r="J25" s="18">
        <v>6500</v>
      </c>
      <c r="K25" s="18">
        <f t="shared" si="1"/>
        <v>6500</v>
      </c>
      <c r="L25" s="18">
        <v>7326</v>
      </c>
      <c r="M25" s="18">
        <f t="shared" si="5"/>
        <v>7326</v>
      </c>
      <c r="N25" s="6" t="s">
        <v>52</v>
      </c>
      <c r="O25" s="17" t="s">
        <v>19</v>
      </c>
      <c r="P25" s="17">
        <v>1</v>
      </c>
      <c r="Q25" s="18">
        <v>7326</v>
      </c>
      <c r="R25" s="18">
        <f t="shared" si="6"/>
        <v>7326</v>
      </c>
    </row>
    <row r="26" spans="1:18" x14ac:dyDescent="0.25">
      <c r="A26" s="22">
        <v>22</v>
      </c>
      <c r="B26" s="22">
        <v>19</v>
      </c>
      <c r="C26" s="22" t="s">
        <v>48</v>
      </c>
      <c r="D26" s="17" t="s">
        <v>42</v>
      </c>
      <c r="E26" s="17" t="s">
        <v>19</v>
      </c>
      <c r="F26" s="17">
        <v>1</v>
      </c>
      <c r="G26" s="38">
        <v>678</v>
      </c>
      <c r="H26" s="18">
        <v>678</v>
      </c>
      <c r="I26" s="18">
        <f t="shared" si="4"/>
        <v>678</v>
      </c>
      <c r="J26" s="18">
        <v>500</v>
      </c>
      <c r="K26" s="18">
        <f t="shared" si="1"/>
        <v>500</v>
      </c>
      <c r="L26" s="18">
        <v>650</v>
      </c>
      <c r="M26" s="18">
        <f t="shared" si="5"/>
        <v>650</v>
      </c>
      <c r="N26" s="6" t="s">
        <v>52</v>
      </c>
      <c r="O26" s="17" t="s">
        <v>19</v>
      </c>
      <c r="P26" s="17">
        <v>1</v>
      </c>
      <c r="Q26" s="18">
        <v>650</v>
      </c>
      <c r="R26" s="18">
        <f t="shared" si="6"/>
        <v>650</v>
      </c>
    </row>
    <row r="27" spans="1:18" x14ac:dyDescent="0.25">
      <c r="A27" s="22">
        <v>23</v>
      </c>
      <c r="B27" s="22">
        <v>20</v>
      </c>
      <c r="C27" s="22" t="s">
        <v>48</v>
      </c>
      <c r="D27" s="17" t="s">
        <v>43</v>
      </c>
      <c r="E27" s="17" t="s">
        <v>19</v>
      </c>
      <c r="F27" s="17">
        <v>11</v>
      </c>
      <c r="G27" s="35">
        <v>10857</v>
      </c>
      <c r="H27" s="18">
        <v>987</v>
      </c>
      <c r="I27" s="18">
        <f t="shared" si="4"/>
        <v>10857</v>
      </c>
      <c r="J27" s="18">
        <v>450</v>
      </c>
      <c r="K27" s="18">
        <f t="shared" si="1"/>
        <v>4950</v>
      </c>
      <c r="L27" s="18">
        <v>900</v>
      </c>
      <c r="M27" s="18">
        <f t="shared" si="5"/>
        <v>9900</v>
      </c>
      <c r="N27" s="6" t="s">
        <v>52</v>
      </c>
      <c r="O27" s="17" t="s">
        <v>19</v>
      </c>
      <c r="P27" s="17">
        <v>11</v>
      </c>
      <c r="Q27" s="18">
        <v>900</v>
      </c>
      <c r="R27" s="18">
        <f t="shared" si="6"/>
        <v>9900</v>
      </c>
    </row>
    <row r="28" spans="1:18" x14ac:dyDescent="0.25">
      <c r="A28" s="22">
        <v>24</v>
      </c>
      <c r="B28" s="22">
        <v>21</v>
      </c>
      <c r="C28" s="22" t="s">
        <v>49</v>
      </c>
      <c r="D28" s="17" t="s">
        <v>44</v>
      </c>
      <c r="E28" s="17" t="s">
        <v>19</v>
      </c>
      <c r="F28" s="17">
        <v>1</v>
      </c>
      <c r="G28" s="35">
        <v>8975</v>
      </c>
      <c r="H28" s="18">
        <v>8975</v>
      </c>
      <c r="I28" s="18">
        <f t="shared" si="4"/>
        <v>8975</v>
      </c>
      <c r="J28" s="18">
        <v>6500</v>
      </c>
      <c r="K28" s="18">
        <f t="shared" si="1"/>
        <v>6500</v>
      </c>
      <c r="L28" s="18">
        <v>8500</v>
      </c>
      <c r="M28" s="18">
        <f t="shared" si="5"/>
        <v>8500</v>
      </c>
      <c r="N28" s="6" t="s">
        <v>52</v>
      </c>
      <c r="O28" s="17" t="s">
        <v>19</v>
      </c>
      <c r="P28" s="17">
        <v>1</v>
      </c>
      <c r="Q28" s="18">
        <v>8500</v>
      </c>
      <c r="R28" s="18">
        <f t="shared" si="6"/>
        <v>8500</v>
      </c>
    </row>
    <row r="29" spans="1:18" x14ac:dyDescent="0.25">
      <c r="A29" s="36">
        <v>25</v>
      </c>
      <c r="B29" s="36">
        <v>22</v>
      </c>
      <c r="C29" s="36" t="s">
        <v>49</v>
      </c>
      <c r="D29" s="20" t="s">
        <v>45</v>
      </c>
      <c r="E29" s="20" t="s">
        <v>19</v>
      </c>
      <c r="F29" s="20">
        <v>1</v>
      </c>
      <c r="G29" s="37">
        <v>3475</v>
      </c>
      <c r="H29" s="21">
        <v>3475</v>
      </c>
      <c r="I29" s="21">
        <f t="shared" si="4"/>
        <v>3475</v>
      </c>
      <c r="J29" s="21">
        <v>1200</v>
      </c>
      <c r="K29" s="21">
        <f t="shared" si="1"/>
        <v>1200</v>
      </c>
      <c r="L29" s="21">
        <v>3250</v>
      </c>
      <c r="M29" s="21">
        <f t="shared" si="5"/>
        <v>3250</v>
      </c>
      <c r="N29" s="8" t="s">
        <v>52</v>
      </c>
      <c r="O29" s="20" t="s">
        <v>19</v>
      </c>
      <c r="P29" s="20">
        <f>F29</f>
        <v>1</v>
      </c>
      <c r="Q29" s="18">
        <f>L29</f>
        <v>3250</v>
      </c>
      <c r="R29" s="21">
        <f t="shared" si="6"/>
        <v>3250</v>
      </c>
    </row>
    <row r="30" spans="1:18" x14ac:dyDescent="0.25">
      <c r="A30" s="22"/>
      <c r="B30" s="22"/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6"/>
      <c r="O30" s="17"/>
      <c r="P30" s="17"/>
      <c r="Q30" s="17"/>
      <c r="R30" s="17"/>
    </row>
  </sheetData>
  <mergeCells count="10">
    <mergeCell ref="O1:R1"/>
    <mergeCell ref="A1:G1"/>
    <mergeCell ref="J2:K2"/>
    <mergeCell ref="A2:B2"/>
    <mergeCell ref="C2:D2"/>
    <mergeCell ref="E2:G2"/>
    <mergeCell ref="H2:I2"/>
    <mergeCell ref="O2:P2"/>
    <mergeCell ref="Q2:R2"/>
    <mergeCell ref="L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Sheet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FDT COST</cp:lastModifiedBy>
  <dcterms:modified xsi:type="dcterms:W3CDTF">2024-12-11T13:55:58Z</dcterms:modified>
</cp:coreProperties>
</file>