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suraj_kumbhar_travelfoodservices_com/Documents/Downloads/"/>
    </mc:Choice>
  </mc:AlternateContent>
  <bookViews>
    <workbookView xWindow="0" yWindow="0" windowWidth="20445" windowHeight="7590"/>
  </bookViews>
  <sheets>
    <sheet name="Irish House" sheetId="1" r:id="rId1"/>
    <sheet name="Summary" sheetId="2" state="hidden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C8" i="2"/>
  <c r="D8" i="2"/>
  <c r="I20" i="1"/>
  <c r="I19" i="1"/>
  <c r="I18" i="1"/>
  <c r="C11" i="2"/>
  <c r="D11" i="2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C12" i="2"/>
  <c r="D12" i="2"/>
  <c r="C9" i="2"/>
  <c r="D9" i="2"/>
  <c r="C10" i="2"/>
  <c r="D10" i="2"/>
  <c r="C7" i="2"/>
  <c r="I21" i="1"/>
  <c r="I22" i="1"/>
  <c r="C14" i="2"/>
  <c r="D7" i="2"/>
  <c r="D14" i="2"/>
</calcChain>
</file>

<file path=xl/sharedStrings.xml><?xml version="1.0" encoding="utf-8"?>
<sst xmlns="http://schemas.openxmlformats.org/spreadsheetml/2006/main" count="88" uniqueCount="64">
  <si>
    <t>Sr. No.</t>
  </si>
  <si>
    <t>Particulars</t>
  </si>
  <si>
    <t>Fly Catcher</t>
  </si>
  <si>
    <t>Work Table with Shelf (SS)</t>
  </si>
  <si>
    <t>Menu Master Microwave oven</t>
  </si>
  <si>
    <t>Anvil Axis Griller</t>
  </si>
  <si>
    <t xml:space="preserve">Deep Fat Fryer (5 Ltr) </t>
  </si>
  <si>
    <t>Induction Stella</t>
  </si>
  <si>
    <t>Handwash Sink</t>
  </si>
  <si>
    <t>Wall Mounten Rack</t>
  </si>
  <si>
    <t xml:space="preserve">Kitchen Chimeny </t>
  </si>
  <si>
    <t xml:space="preserve">Qty </t>
  </si>
  <si>
    <t>Unit</t>
  </si>
  <si>
    <t>Rate</t>
  </si>
  <si>
    <t>Amount</t>
  </si>
  <si>
    <t>Remark</t>
  </si>
  <si>
    <t>Nos</t>
  </si>
  <si>
    <t>Kolkata- Irish House Refurb</t>
  </si>
  <si>
    <t>Item</t>
  </si>
  <si>
    <t>Capex budget Before Taxes</t>
  </si>
  <si>
    <t>Capex budget with Taxes</t>
  </si>
  <si>
    <t>Consultant</t>
  </si>
  <si>
    <t>Interior work</t>
  </si>
  <si>
    <t>Interior elctrical work</t>
  </si>
  <si>
    <t>Loose furniture</t>
  </si>
  <si>
    <t>Marketing /Signage</t>
  </si>
  <si>
    <t>SOE</t>
  </si>
  <si>
    <t xml:space="preserve">Equipments </t>
  </si>
  <si>
    <t>Total =</t>
  </si>
  <si>
    <t>DIMENSIONS(L x W x HT)</t>
  </si>
  <si>
    <t>MODEL NO</t>
  </si>
  <si>
    <t>2 UNDER COUNTER CHILLER WITH LOCKABLE CASTOR WHEEL ( 2 Nos. WITH BREAK INFRONT &amp; 2 Nos. WITHOUT BREAK ) &amp; HEATING ELEMENT FOR DRAIN</t>
  </si>
  <si>
    <t>BLUESTAR-UC2100GC</t>
  </si>
  <si>
    <t>1365 x 700 x 850</t>
  </si>
  <si>
    <t>BLUESTAR-UC3100GC</t>
  </si>
  <si>
    <t>1805 x 700 x 850</t>
  </si>
  <si>
    <t>2 DOOR VERTICAL FREEZER  WITH LOCKABLE CASTOR WHEELS (2 Nos.WITH BREAK INFRONT &amp; 2 Nos. WITHOUT BREAK)  &amp; HEATING ELEMENT FOR DRAIN</t>
  </si>
  <si>
    <t xml:space="preserve">BLUESTAR-RC2D550N </t>
  </si>
  <si>
    <t>700 x 760 x 1997</t>
  </si>
  <si>
    <t>FABRICATED</t>
  </si>
  <si>
    <t>STELLA TS-3501</t>
  </si>
  <si>
    <t>E-DZ-8L</t>
  </si>
  <si>
    <t>260 x 410 x 340</t>
  </si>
  <si>
    <t>MEGILO SLATE</t>
  </si>
  <si>
    <t>3 DOOR U/C REF. SALADETTES &amp; SANDWICH STATION ( MAKE LINE UNIT )</t>
  </si>
  <si>
    <t>BLUESTAR-SC3100GA</t>
  </si>
  <si>
    <t>1365 x 700 x 990</t>
  </si>
  <si>
    <t>3 UNDER COUNTER CHILLER WITH LOCKABLE CASTOR WHEEL ( 2 Nos. WITH BREAK INFRONT &amp; 2 Nos. WITHOUT BREAK ) &amp; HEATING ELEMENT FOR DRAIN</t>
  </si>
  <si>
    <t>SIRMAN BASIC</t>
  </si>
  <si>
    <t>WALL MOUNTED SALAMANDER</t>
  </si>
  <si>
    <t xml:space="preserve">620 x 350 x 430Ht. </t>
  </si>
  <si>
    <t>600 x 550</t>
  </si>
  <si>
    <t>Sink (kitchen) For Pot Wash</t>
  </si>
  <si>
    <t xml:space="preserve">1830 x 600 x 850 </t>
  </si>
  <si>
    <t xml:space="preserve">1830 x 600 x 850+600 </t>
  </si>
  <si>
    <t>520 x 500 x 340</t>
  </si>
  <si>
    <t>950 x 720 x 800 + 100</t>
  </si>
  <si>
    <t>600 x 400</t>
  </si>
  <si>
    <t>600 x 600 x 850</t>
  </si>
  <si>
    <t xml:space="preserve"> RCS 511 TSI</t>
  </si>
  <si>
    <t>UNDER COUNTER ICE CUBE MACHINE 43Kg/24Hrs. Cap.</t>
  </si>
  <si>
    <t>BLUE STAR/SL90AG</t>
  </si>
  <si>
    <t>500 x 630 x 800Ht.</t>
  </si>
  <si>
    <t>Kolkata Irish House- Equipment BoQ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</si>
</sst>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1"/>
      <color rgb="FF000000"/>
      <name val="Cambria"/>
      <family val="1"/>
    </font>
    <font>
      <sz val="10"/>
      <name val="Cambria"/>
      <family val="1"/>
    </font>
    <font>
      <sz val="10"/>
      <color rgb="FF000000"/>
      <name val="Cambria"/>
      <family val="1"/>
    </font>
    <font>
      <b/>
      <sz val="11"/>
      <color theme="1"/>
      <name val="Cambria"/>
      <family val="1"/>
    </font>
    <font>
      <sz val="10"/>
      <name val="Arial"/>
      <family val="2"/>
    </font>
    <font>
      <b/>
      <u/>
      <sz val="16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38">
    <xf numFmtId="0" fontId="0" fillId="0" borderId="0" xfId="0"/>
    <xf numFmtId="0" fontId="3" fillId="0" borderId="0" xfId="0" applyFont="1"/>
    <xf numFmtId="43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3" xfId="0" applyBorder="1"/>
    <xf numFmtId="165" fontId="0" fillId="0" borderId="3" xfId="1" applyNumberFormat="1" applyFont="1" applyBorder="1"/>
    <xf numFmtId="164" fontId="0" fillId="0" borderId="3" xfId="1" applyNumberFormat="1" applyFont="1" applyBorder="1"/>
    <xf numFmtId="164" fontId="0" fillId="0" borderId="3" xfId="0" applyNumberFormat="1" applyBorder="1"/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/>
    <xf numFmtId="0" fontId="2" fillId="2" borderId="3" xfId="0" applyFont="1" applyFill="1" applyBorder="1" applyAlignment="1"/>
    <xf numFmtId="164" fontId="2" fillId="2" borderId="3" xfId="0" applyNumberFormat="1" applyFont="1" applyFill="1" applyBorder="1" applyAlignment="1"/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right" vertical="center"/>
    </xf>
    <xf numFmtId="164" fontId="7" fillId="0" borderId="3" xfId="1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 wrapText="1"/>
    </xf>
    <xf numFmtId="164" fontId="8" fillId="0" borderId="0" xfId="0" applyNumberFormat="1" applyFont="1" applyFill="1"/>
    <xf numFmtId="0" fontId="6" fillId="0" borderId="3" xfId="2" applyFont="1" applyFill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0" xfId="0" applyFont="1" applyFill="1"/>
    <xf numFmtId="0" fontId="7" fillId="0" borderId="4" xfId="0" applyFont="1" applyFill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tabSelected="1" zoomScale="77" workbookViewId="0">
      <selection activeCell="M9" sqref="M9"/>
    </sheetView>
  </sheetViews>
  <sheetFormatPr defaultRowHeight="14.25" x14ac:dyDescent="0.2"/>
  <cols>
    <col min="1" max="1" width="9.140625" style="15"/>
    <col min="2" max="2" width="6.85546875" style="15" bestFit="1" customWidth="1"/>
    <col min="3" max="3" width="39.140625" style="15" customWidth="1"/>
    <col min="4" max="4" width="7.28515625" style="30" customWidth="1"/>
    <col min="5" max="5" width="9.28515625" style="33" customWidth="1"/>
    <col min="6" max="6" width="19.7109375" style="16" customWidth="1"/>
    <col min="7" max="7" width="22.85546875" style="15" customWidth="1"/>
    <col min="8" max="8" width="11.5703125" style="33" customWidth="1"/>
    <col min="9" max="9" width="12.5703125" style="15" bestFit="1" customWidth="1"/>
    <col min="10" max="10" width="24.28515625" style="15" bestFit="1" customWidth="1"/>
    <col min="11" max="11" width="5.42578125" style="17" customWidth="1"/>
    <col min="12" max="16384" width="9.140625" style="15"/>
  </cols>
  <sheetData>
    <row r="1" spans="2:11" ht="20.25" x14ac:dyDescent="0.3">
      <c r="C1" s="34" t="s">
        <v>63</v>
      </c>
    </row>
    <row r="2" spans="2:11" ht="15" thickBot="1" x14ac:dyDescent="0.25"/>
    <row r="3" spans="2:11" ht="15" thickBot="1" x14ac:dyDescent="0.25">
      <c r="B3" s="18" t="s">
        <v>0</v>
      </c>
      <c r="C3" s="19" t="s">
        <v>1</v>
      </c>
      <c r="D3" s="31" t="s">
        <v>11</v>
      </c>
      <c r="E3" s="31" t="s">
        <v>12</v>
      </c>
      <c r="F3" s="20" t="s">
        <v>30</v>
      </c>
      <c r="G3" s="20" t="s">
        <v>29</v>
      </c>
      <c r="H3" s="31" t="s">
        <v>13</v>
      </c>
      <c r="I3" s="19" t="s">
        <v>14</v>
      </c>
      <c r="J3" s="19" t="s">
        <v>15</v>
      </c>
      <c r="K3" s="21"/>
    </row>
    <row r="4" spans="2:11" ht="51" x14ac:dyDescent="0.2">
      <c r="B4" s="35">
        <v>1</v>
      </c>
      <c r="C4" s="27" t="s">
        <v>47</v>
      </c>
      <c r="D4" s="32">
        <v>2</v>
      </c>
      <c r="E4" s="32" t="s">
        <v>16</v>
      </c>
      <c r="F4" s="27" t="s">
        <v>34</v>
      </c>
      <c r="G4" s="23" t="s">
        <v>35</v>
      </c>
      <c r="H4" s="36"/>
      <c r="I4" s="24">
        <f>D4*H4</f>
        <v>0</v>
      </c>
      <c r="J4" s="25"/>
      <c r="K4" s="26"/>
    </row>
    <row r="5" spans="2:11" ht="25.5" x14ac:dyDescent="0.2">
      <c r="B5" s="35">
        <f>B4+1</f>
        <v>2</v>
      </c>
      <c r="C5" s="29" t="s">
        <v>60</v>
      </c>
      <c r="D5" s="32">
        <v>1</v>
      </c>
      <c r="E5" s="32" t="s">
        <v>16</v>
      </c>
      <c r="F5" s="29" t="s">
        <v>61</v>
      </c>
      <c r="G5" s="29" t="s">
        <v>62</v>
      </c>
      <c r="H5" s="36"/>
      <c r="I5" s="24">
        <f>D5*H5</f>
        <v>0</v>
      </c>
      <c r="J5" s="25"/>
      <c r="K5" s="26"/>
    </row>
    <row r="6" spans="2:11" x14ac:dyDescent="0.2">
      <c r="B6" s="35">
        <f t="shared" ref="B6:B20" si="0">B5+1</f>
        <v>3</v>
      </c>
      <c r="C6" s="22" t="s">
        <v>2</v>
      </c>
      <c r="D6" s="32">
        <v>6</v>
      </c>
      <c r="E6" s="32" t="s">
        <v>16</v>
      </c>
      <c r="F6" s="22" t="s">
        <v>26</v>
      </c>
      <c r="G6" s="23"/>
      <c r="H6" s="36"/>
      <c r="I6" s="24">
        <f>D6*H6</f>
        <v>0</v>
      </c>
      <c r="J6" s="25"/>
      <c r="K6" s="26"/>
    </row>
    <row r="7" spans="2:11" ht="51" x14ac:dyDescent="0.2">
      <c r="B7" s="35">
        <f t="shared" si="0"/>
        <v>4</v>
      </c>
      <c r="C7" s="13" t="s">
        <v>36</v>
      </c>
      <c r="D7" s="32">
        <v>2</v>
      </c>
      <c r="E7" s="32" t="s">
        <v>16</v>
      </c>
      <c r="F7" s="22" t="s">
        <v>37</v>
      </c>
      <c r="G7" s="23" t="s">
        <v>38</v>
      </c>
      <c r="H7" s="36"/>
      <c r="I7" s="24">
        <f>D7*H7</f>
        <v>0</v>
      </c>
      <c r="J7" s="25"/>
      <c r="K7" s="26"/>
    </row>
    <row r="8" spans="2:11" ht="51" x14ac:dyDescent="0.2">
      <c r="B8" s="35">
        <f t="shared" si="0"/>
        <v>5</v>
      </c>
      <c r="C8" s="27" t="s">
        <v>31</v>
      </c>
      <c r="D8" s="32">
        <v>1</v>
      </c>
      <c r="E8" s="32" t="s">
        <v>16</v>
      </c>
      <c r="F8" s="27" t="s">
        <v>32</v>
      </c>
      <c r="G8" s="23" t="s">
        <v>33</v>
      </c>
      <c r="H8" s="36"/>
      <c r="I8" s="24">
        <f>D8*H8</f>
        <v>0</v>
      </c>
      <c r="J8" s="25"/>
      <c r="K8" s="26"/>
    </row>
    <row r="9" spans="2:11" ht="51" x14ac:dyDescent="0.2">
      <c r="B9" s="35">
        <f t="shared" si="0"/>
        <v>6</v>
      </c>
      <c r="C9" s="27" t="s">
        <v>47</v>
      </c>
      <c r="D9" s="32">
        <v>1</v>
      </c>
      <c r="E9" s="32" t="s">
        <v>16</v>
      </c>
      <c r="F9" s="27" t="s">
        <v>34</v>
      </c>
      <c r="G9" s="23" t="s">
        <v>35</v>
      </c>
      <c r="H9" s="36"/>
      <c r="I9" s="24">
        <f>D9*H9</f>
        <v>0</v>
      </c>
      <c r="J9" s="25"/>
      <c r="K9" s="26"/>
    </row>
    <row r="10" spans="2:11" ht="25.5" x14ac:dyDescent="0.2">
      <c r="B10" s="35">
        <f t="shared" si="0"/>
        <v>7</v>
      </c>
      <c r="C10" s="14" t="s">
        <v>44</v>
      </c>
      <c r="D10" s="32">
        <v>2</v>
      </c>
      <c r="E10" s="32" t="s">
        <v>16</v>
      </c>
      <c r="F10" s="22" t="s">
        <v>45</v>
      </c>
      <c r="G10" s="23" t="s">
        <v>46</v>
      </c>
      <c r="H10" s="36"/>
      <c r="I10" s="24">
        <f>D10*H10</f>
        <v>0</v>
      </c>
      <c r="J10" s="25"/>
      <c r="K10" s="26"/>
    </row>
    <row r="11" spans="2:11" x14ac:dyDescent="0.2">
      <c r="B11" s="35">
        <f t="shared" si="0"/>
        <v>8</v>
      </c>
      <c r="C11" s="22" t="s">
        <v>52</v>
      </c>
      <c r="D11" s="32">
        <v>1</v>
      </c>
      <c r="E11" s="32" t="s">
        <v>16</v>
      </c>
      <c r="F11" s="22" t="s">
        <v>39</v>
      </c>
      <c r="G11" s="23" t="s">
        <v>53</v>
      </c>
      <c r="H11" s="36"/>
      <c r="I11" s="24">
        <f>D11*H11</f>
        <v>0</v>
      </c>
      <c r="J11" s="25"/>
      <c r="K11" s="26"/>
    </row>
    <row r="12" spans="2:11" x14ac:dyDescent="0.2">
      <c r="B12" s="35">
        <f t="shared" si="0"/>
        <v>9</v>
      </c>
      <c r="C12" s="22" t="s">
        <v>3</v>
      </c>
      <c r="D12" s="32">
        <v>2</v>
      </c>
      <c r="E12" s="32" t="s">
        <v>16</v>
      </c>
      <c r="F12" s="22" t="s">
        <v>39</v>
      </c>
      <c r="G12" s="23" t="s">
        <v>54</v>
      </c>
      <c r="H12" s="36"/>
      <c r="I12" s="24">
        <f>D12*H12</f>
        <v>0</v>
      </c>
      <c r="J12" s="25"/>
      <c r="K12" s="26"/>
    </row>
    <row r="13" spans="2:11" x14ac:dyDescent="0.2">
      <c r="B13" s="35">
        <f t="shared" si="0"/>
        <v>10</v>
      </c>
      <c r="C13" s="22" t="s">
        <v>49</v>
      </c>
      <c r="D13" s="32">
        <v>1</v>
      </c>
      <c r="E13" s="32" t="s">
        <v>16</v>
      </c>
      <c r="F13" s="22" t="s">
        <v>48</v>
      </c>
      <c r="G13" s="23" t="s">
        <v>50</v>
      </c>
      <c r="H13" s="36"/>
      <c r="I13" s="24">
        <f>D13*H13</f>
        <v>0</v>
      </c>
      <c r="J13" s="25"/>
      <c r="K13" s="26"/>
    </row>
    <row r="14" spans="2:11" x14ac:dyDescent="0.2">
      <c r="B14" s="35">
        <f t="shared" si="0"/>
        <v>11</v>
      </c>
      <c r="C14" s="22" t="s">
        <v>4</v>
      </c>
      <c r="D14" s="32">
        <v>2</v>
      </c>
      <c r="E14" s="32" t="s">
        <v>16</v>
      </c>
      <c r="F14" s="22" t="s">
        <v>59</v>
      </c>
      <c r="G14" s="23" t="s">
        <v>55</v>
      </c>
      <c r="H14" s="36"/>
      <c r="I14" s="24">
        <f>D14*H14</f>
        <v>0</v>
      </c>
      <c r="J14" s="25"/>
      <c r="K14" s="26"/>
    </row>
    <row r="15" spans="2:11" x14ac:dyDescent="0.2">
      <c r="B15" s="35">
        <f t="shared" si="0"/>
        <v>12</v>
      </c>
      <c r="C15" s="22" t="s">
        <v>5</v>
      </c>
      <c r="D15" s="32">
        <v>2</v>
      </c>
      <c r="E15" s="32" t="s">
        <v>16</v>
      </c>
      <c r="F15" s="22"/>
      <c r="G15" s="23" t="s">
        <v>56</v>
      </c>
      <c r="H15" s="36"/>
      <c r="I15" s="24">
        <f>D15*H15</f>
        <v>0</v>
      </c>
      <c r="J15" s="25"/>
      <c r="K15" s="26"/>
    </row>
    <row r="16" spans="2:11" x14ac:dyDescent="0.2">
      <c r="B16" s="35">
        <f t="shared" si="0"/>
        <v>13</v>
      </c>
      <c r="C16" s="22" t="s">
        <v>6</v>
      </c>
      <c r="D16" s="32">
        <v>2</v>
      </c>
      <c r="E16" s="32" t="s">
        <v>16</v>
      </c>
      <c r="F16" s="22" t="s">
        <v>41</v>
      </c>
      <c r="G16" s="23" t="s">
        <v>42</v>
      </c>
      <c r="H16" s="36"/>
      <c r="I16" s="24">
        <f>D16*H16</f>
        <v>0</v>
      </c>
      <c r="J16" s="25"/>
      <c r="K16" s="26"/>
    </row>
    <row r="17" spans="2:11" x14ac:dyDescent="0.2">
      <c r="B17" s="35">
        <f t="shared" si="0"/>
        <v>14</v>
      </c>
      <c r="C17" s="22" t="s">
        <v>7</v>
      </c>
      <c r="D17" s="32">
        <v>2</v>
      </c>
      <c r="E17" s="32" t="s">
        <v>16</v>
      </c>
      <c r="F17" s="22" t="s">
        <v>40</v>
      </c>
      <c r="G17" s="23"/>
      <c r="H17" s="36"/>
      <c r="I17" s="24">
        <f>D17*H17</f>
        <v>0</v>
      </c>
      <c r="J17" s="25"/>
      <c r="K17" s="26"/>
    </row>
    <row r="18" spans="2:11" x14ac:dyDescent="0.2">
      <c r="B18" s="35">
        <f t="shared" si="0"/>
        <v>15</v>
      </c>
      <c r="C18" s="22" t="s">
        <v>8</v>
      </c>
      <c r="D18" s="32">
        <v>1</v>
      </c>
      <c r="E18" s="32" t="s">
        <v>16</v>
      </c>
      <c r="F18" s="22" t="s">
        <v>39</v>
      </c>
      <c r="G18" s="23" t="s">
        <v>58</v>
      </c>
      <c r="H18" s="36"/>
      <c r="I18" s="24">
        <f>D18*H18</f>
        <v>0</v>
      </c>
      <c r="J18" s="25"/>
      <c r="K18" s="26"/>
    </row>
    <row r="19" spans="2:11" x14ac:dyDescent="0.2">
      <c r="B19" s="35">
        <f t="shared" si="0"/>
        <v>16</v>
      </c>
      <c r="C19" s="22" t="s">
        <v>9</v>
      </c>
      <c r="D19" s="32">
        <v>2</v>
      </c>
      <c r="E19" s="32" t="s">
        <v>16</v>
      </c>
      <c r="F19" s="22" t="s">
        <v>39</v>
      </c>
      <c r="G19" s="23" t="s">
        <v>57</v>
      </c>
      <c r="H19" s="36"/>
      <c r="I19" s="24">
        <f>D19*H19</f>
        <v>0</v>
      </c>
      <c r="J19" s="25"/>
      <c r="K19" s="26"/>
    </row>
    <row r="20" spans="2:11" x14ac:dyDescent="0.2">
      <c r="B20" s="35">
        <f t="shared" si="0"/>
        <v>17</v>
      </c>
      <c r="C20" s="22" t="s">
        <v>10</v>
      </c>
      <c r="D20" s="32">
        <v>2</v>
      </c>
      <c r="E20" s="32" t="s">
        <v>16</v>
      </c>
      <c r="F20" s="22" t="s">
        <v>43</v>
      </c>
      <c r="G20" s="23" t="s">
        <v>51</v>
      </c>
      <c r="H20" s="36"/>
      <c r="I20" s="24">
        <f>D20*H20</f>
        <v>0</v>
      </c>
      <c r="J20" s="25"/>
      <c r="K20" s="26"/>
    </row>
    <row r="21" spans="2:11" x14ac:dyDescent="0.2">
      <c r="H21" s="37"/>
      <c r="I21" s="28">
        <f>SUM(I4:I20)</f>
        <v>0</v>
      </c>
    </row>
    <row r="22" spans="2:11" x14ac:dyDescent="0.2">
      <c r="H22" s="37"/>
      <c r="I22" s="28">
        <f>I21*1.18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workbookViewId="0">
      <selection activeCell="C16" sqref="C16"/>
    </sheetView>
  </sheetViews>
  <sheetFormatPr defaultRowHeight="15" x14ac:dyDescent="0.25"/>
  <cols>
    <col min="2" max="2" width="24.42578125" customWidth="1"/>
    <col min="3" max="3" width="21.85546875" customWidth="1"/>
    <col min="4" max="5" width="15.140625" customWidth="1"/>
  </cols>
  <sheetData>
    <row r="2" spans="1:4" x14ac:dyDescent="0.25">
      <c r="A2" s="1" t="s">
        <v>17</v>
      </c>
    </row>
    <row r="4" spans="1:4" ht="30" x14ac:dyDescent="0.25">
      <c r="A4" s="8" t="s">
        <v>0</v>
      </c>
      <c r="B4" s="8" t="s">
        <v>18</v>
      </c>
      <c r="C4" s="9" t="s">
        <v>19</v>
      </c>
      <c r="D4" s="9" t="s">
        <v>20</v>
      </c>
    </row>
    <row r="5" spans="1:4" x14ac:dyDescent="0.25">
      <c r="A5" s="4"/>
      <c r="B5" s="4"/>
      <c r="C5" s="4"/>
      <c r="D5" s="4"/>
    </row>
    <row r="6" spans="1:4" x14ac:dyDescent="0.25">
      <c r="A6" s="3">
        <v>1</v>
      </c>
      <c r="B6" s="4" t="s">
        <v>21</v>
      </c>
      <c r="C6" s="5">
        <v>0</v>
      </c>
      <c r="D6" s="5">
        <v>0</v>
      </c>
    </row>
    <row r="7" spans="1:4" x14ac:dyDescent="0.25">
      <c r="A7" s="3">
        <v>2</v>
      </c>
      <c r="B7" s="4" t="s">
        <v>22</v>
      </c>
      <c r="C7" s="6" t="e">
        <f>'Irish House'!#REF!+'Irish House'!#REF!+200000</f>
        <v>#REF!</v>
      </c>
      <c r="D7" s="7" t="e">
        <f t="shared" ref="D7:D12" si="0">C7*1.18</f>
        <v>#REF!</v>
      </c>
    </row>
    <row r="8" spans="1:4" x14ac:dyDescent="0.25">
      <c r="A8" s="3">
        <v>3</v>
      </c>
      <c r="B8" s="4" t="s">
        <v>23</v>
      </c>
      <c r="C8" s="6" t="e">
        <f>'Irish House'!#REF!</f>
        <v>#REF!</v>
      </c>
      <c r="D8" s="7" t="e">
        <f t="shared" si="0"/>
        <v>#REF!</v>
      </c>
    </row>
    <row r="9" spans="1:4" x14ac:dyDescent="0.25">
      <c r="A9" s="3">
        <v>4</v>
      </c>
      <c r="B9" s="4" t="s">
        <v>24</v>
      </c>
      <c r="C9" s="6" t="e">
        <f>SUM('Irish House'!#REF!)</f>
        <v>#REF!</v>
      </c>
      <c r="D9" s="7" t="e">
        <f t="shared" si="0"/>
        <v>#REF!</v>
      </c>
    </row>
    <row r="10" spans="1:4" x14ac:dyDescent="0.25">
      <c r="A10" s="3">
        <v>5</v>
      </c>
      <c r="B10" s="4" t="s">
        <v>25</v>
      </c>
      <c r="C10" s="6" t="e">
        <f>'Irish House'!#REF!+'Irish House'!#REF!+'Irish House'!#REF!</f>
        <v>#REF!</v>
      </c>
      <c r="D10" s="7" t="e">
        <f t="shared" si="0"/>
        <v>#REF!</v>
      </c>
    </row>
    <row r="11" spans="1:4" x14ac:dyDescent="0.25">
      <c r="A11" s="3">
        <v>6</v>
      </c>
      <c r="B11" s="4" t="s">
        <v>26</v>
      </c>
      <c r="C11" s="6" t="e">
        <f>'Irish House'!#REF!</f>
        <v>#REF!</v>
      </c>
      <c r="D11" s="7" t="e">
        <f t="shared" si="0"/>
        <v>#REF!</v>
      </c>
    </row>
    <row r="12" spans="1:4" x14ac:dyDescent="0.25">
      <c r="A12" s="3">
        <v>7</v>
      </c>
      <c r="B12" s="4" t="s">
        <v>27</v>
      </c>
      <c r="C12" s="6" t="e">
        <f>SUM('Irish House'!I4:I5,'Irish House'!#REF!,'Irish House'!I6:I17,'Irish House'!I18:I20)++'Irish House'!#REF!+75003</f>
        <v>#REF!</v>
      </c>
      <c r="D12" s="7" t="e">
        <f t="shared" si="0"/>
        <v>#REF!</v>
      </c>
    </row>
    <row r="13" spans="1:4" x14ac:dyDescent="0.25">
      <c r="A13" s="4"/>
      <c r="B13" s="4"/>
      <c r="C13" s="4"/>
      <c r="D13" s="4"/>
    </row>
    <row r="14" spans="1:4" x14ac:dyDescent="0.25">
      <c r="A14" s="10"/>
      <c r="B14" s="11" t="s">
        <v>28</v>
      </c>
      <c r="C14" s="12" t="e">
        <f>SUM(C6:C13)</f>
        <v>#REF!</v>
      </c>
      <c r="D14" s="12" t="e">
        <f>SUM(D6:D13)</f>
        <v>#REF!</v>
      </c>
    </row>
    <row r="17" spans="3:3" x14ac:dyDescent="0.25">
      <c r="C17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5" ma:contentTypeDescription="Create a new document." ma:contentTypeScope="" ma:versionID="02cf3dec8a1012d5bd823414b7b21ea4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a22a851bf2e6e9cb2f5e2ecf72f04248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C0A9D5-2066-45B7-AAFE-81A5F3A3BD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01D021-3053-4517-89C0-C4BE54D92D55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1edca550-45ec-413d-b410-eb5899b7564f"/>
    <ds:schemaRef ds:uri="http://schemas.microsoft.com/office/infopath/2007/PartnerControls"/>
    <ds:schemaRef ds:uri="93f5a7a4-2ad1-46b6-8cf3-ba87f7d66d3e"/>
  </ds:schemaRefs>
</ds:datastoreItem>
</file>

<file path=customXml/itemProps3.xml><?xml version="1.0" encoding="utf-8"?>
<ds:datastoreItem xmlns:ds="http://schemas.openxmlformats.org/officeDocument/2006/customXml" ds:itemID="{56348175-C7A5-4743-9666-2873FC5B2C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Irish House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 Kumbhar</dc:creator>
  <cp:lastModifiedBy>Suraj Kumbhar</cp:lastModifiedBy>
  <dcterms:created xsi:type="dcterms:W3CDTF">2024-07-22T07:46:22Z</dcterms:created>
  <dcterms:modified xsi:type="dcterms:W3CDTF">2024-08-13T09:36:07Z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