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tabRatio="687" activeTab="2"/>
  </bookViews>
  <sheets>
    <sheet name="Summary" sheetId="9" r:id="rId1"/>
    <sheet name="CIVIL BOQ" sheetId="14" r:id="rId2"/>
    <sheet name="Make List" sheetId="8"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4" l="1"/>
  <c r="B2" i="14"/>
  <c r="C6" i="9"/>
  <c r="G142" i="14"/>
  <c r="G141" i="14"/>
  <c r="G140" i="14"/>
  <c r="G139" i="14"/>
  <c r="G138" i="14"/>
  <c r="G137" i="14"/>
  <c r="G136" i="14"/>
  <c r="G135" i="14"/>
  <c r="G134" i="14"/>
  <c r="G133" i="14"/>
  <c r="G132" i="14"/>
  <c r="G131" i="14"/>
  <c r="G129" i="14"/>
  <c r="G128" i="14"/>
  <c r="G127" i="14"/>
  <c r="G126" i="14"/>
  <c r="G125" i="14"/>
  <c r="G124" i="14"/>
  <c r="G123" i="14"/>
  <c r="G122" i="14"/>
  <c r="G121" i="14"/>
  <c r="G120" i="14"/>
  <c r="G119" i="14"/>
  <c r="G118" i="14"/>
  <c r="G117" i="14"/>
  <c r="G116" i="14"/>
  <c r="G115" i="14"/>
  <c r="G114" i="14"/>
  <c r="G113" i="14"/>
  <c r="G112" i="14"/>
  <c r="G111" i="14"/>
  <c r="G110" i="14"/>
  <c r="G109" i="14"/>
  <c r="G108" i="14"/>
  <c r="G107" i="14"/>
  <c r="G106" i="14"/>
  <c r="G105" i="14"/>
  <c r="G104" i="14"/>
  <c r="G103" i="14"/>
  <c r="G102" i="14"/>
  <c r="G101" i="14"/>
  <c r="G100" i="14"/>
  <c r="G99" i="14"/>
  <c r="G97" i="14"/>
  <c r="G96" i="14"/>
  <c r="G95" i="14"/>
  <c r="G94" i="14"/>
  <c r="G93" i="14"/>
  <c r="G92" i="14"/>
  <c r="G91" i="14"/>
  <c r="G90" i="14"/>
  <c r="G89" i="14"/>
  <c r="G88" i="14"/>
  <c r="G87" i="14"/>
  <c r="G86" i="14"/>
  <c r="G85" i="14"/>
  <c r="G84" i="14"/>
  <c r="G83" i="14"/>
  <c r="G82" i="14"/>
  <c r="G81" i="14"/>
  <c r="G80" i="14"/>
  <c r="G79" i="14"/>
  <c r="G78" i="14"/>
  <c r="G77" i="14"/>
  <c r="G76" i="14"/>
  <c r="G75" i="14"/>
  <c r="G73" i="14"/>
  <c r="G72" i="14"/>
  <c r="G71" i="14"/>
  <c r="G70" i="14"/>
  <c r="G69" i="14"/>
  <c r="G68" i="14"/>
  <c r="G67" i="14"/>
  <c r="G66" i="14"/>
  <c r="G65" i="14"/>
  <c r="G64" i="14"/>
  <c r="G63" i="14"/>
  <c r="G62" i="14"/>
  <c r="G61" i="14"/>
  <c r="G60" i="14"/>
  <c r="G59" i="14"/>
  <c r="G58" i="14"/>
  <c r="G57" i="14"/>
  <c r="G56" i="14"/>
  <c r="G55" i="14"/>
  <c r="G53" i="14"/>
  <c r="G52" i="14"/>
  <c r="G49" i="14"/>
  <c r="G48" i="14"/>
  <c r="G47"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N17" i="14"/>
  <c r="G17" i="14"/>
  <c r="G16" i="14"/>
  <c r="G15" i="14"/>
  <c r="G14" i="14"/>
  <c r="G13" i="14"/>
  <c r="G12" i="14"/>
  <c r="G11" i="14"/>
  <c r="G10" i="14"/>
  <c r="G8" i="14"/>
  <c r="G7" i="14"/>
  <c r="G6" i="14"/>
  <c r="G5" i="14"/>
  <c r="G144" i="14" s="1"/>
  <c r="C8" i="9" l="1"/>
  <c r="C7" i="9"/>
  <c r="A77" i="8" l="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53" i="8"/>
  <c r="A54" i="8" s="1"/>
  <c r="A55" i="8" s="1"/>
  <c r="A56" i="8" s="1"/>
  <c r="A57" i="8" s="1"/>
  <c r="A58" i="8" s="1"/>
  <c r="A59" i="8" s="1"/>
  <c r="A60" i="8" s="1"/>
  <c r="A61" i="8" s="1"/>
  <c r="A62" i="8" s="1"/>
  <c r="A63" i="8" s="1"/>
  <c r="A64" i="8" s="1"/>
  <c r="A65" i="8" s="1"/>
  <c r="A66" i="8" s="1"/>
  <c r="A67" i="8" s="1"/>
  <c r="A68" i="8" s="1"/>
  <c r="A69" i="8" s="1"/>
  <c r="A70" i="8" s="1"/>
  <c r="A71" i="8" s="1"/>
  <c r="A41" i="8"/>
  <c r="A42" i="8" s="1"/>
  <c r="A43" i="8" s="1"/>
  <c r="A44" i="8" s="1"/>
  <c r="A45" i="8" s="1"/>
  <c r="A46" i="8" s="1"/>
  <c r="A47"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C9" i="9" l="1"/>
  <c r="C11" i="9" s="1"/>
  <c r="C10" i="9" l="1"/>
  <c r="C12" i="9" s="1"/>
  <c r="C15" i="9" s="1"/>
</calcChain>
</file>

<file path=xl/sharedStrings.xml><?xml version="1.0" encoding="utf-8"?>
<sst xmlns="http://schemas.openxmlformats.org/spreadsheetml/2006/main" count="599" uniqueCount="478">
  <si>
    <t>SR. NO.</t>
  </si>
  <si>
    <t>UNIT</t>
  </si>
  <si>
    <t>Nos</t>
  </si>
  <si>
    <t>a</t>
  </si>
  <si>
    <t>b</t>
  </si>
  <si>
    <t>c</t>
  </si>
  <si>
    <t>d</t>
  </si>
  <si>
    <t>RO</t>
  </si>
  <si>
    <t>PORTABLE GREASE TRAP</t>
  </si>
  <si>
    <t>GRAND TOTAL</t>
  </si>
  <si>
    <t>MATERIAL SPECIFICATIONS FOR KFC/PH</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</si>
  <si>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</si>
  <si>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</si>
  <si>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</si>
  <si>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</si>
  <si>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S.NO</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</si>
  <si>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</si>
  <si>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</si>
  <si>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</si>
  <si>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</si>
  <si>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</si>
  <si>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</si>
  <si>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</si>
  <si>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</si>
  <si>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</si>
  <si>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</si>
  <si>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</si>
  <si>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</si>
  <si>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</si>
  <si>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</si>
  <si>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</si>
  <si>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</si>
  <si>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</si>
  <si>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 xml:space="preserve">DUPONT </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</si>
  <si>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</si>
  <si>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</si>
  <si>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</si>
  <si>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</si>
  <si>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</si>
  <si>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</si>
  <si>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</si>
  <si>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</si>
  <si>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</si>
  <si>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</si>
  <si>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</si>
  <si>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</si>
  <si>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</si>
  <si>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</si>
  <si>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</si>
  <si>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</si>
  <si>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</si>
  <si>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</si>
  <si>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</si>
  <si>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</si>
  <si>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</si>
  <si>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</si>
  <si>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</si>
  <si>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</si>
  <si>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</si>
  <si>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</si>
  <si>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</si>
  <si>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</si>
  <si>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</si>
  <si>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</si>
  <si>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</si>
  <si>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</si>
  <si>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</si>
  <si>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</si>
  <si>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</si>
  <si>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</si>
  <si>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</si>
  <si>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</si>
  <si>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</si>
  <si>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</si>
  <si>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</si>
  <si>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</si>
  <si>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</si>
  <si>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</si>
  <si>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</si>
  <si>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</si>
  <si>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</si>
  <si>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</si>
  <si>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</si>
  <si>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</si>
  <si>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</si>
  <si>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</si>
  <si>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</si>
  <si>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</si>
  <si>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</si>
  <si>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</si>
  <si>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</si>
  <si>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</si>
  <si>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</si>
  <si>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</si>
  <si>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</si>
  <si>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</si>
  <si>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</si>
  <si>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</si>
  <si>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</si>
  <si>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</si>
  <si>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</si>
  <si>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</si>
  <si>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</si>
  <si>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</si>
  <si>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</si>
  <si>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</si>
  <si>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</si>
  <si>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</si>
  <si>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</si>
  <si>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</si>
  <si>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</si>
  <si>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</si>
  <si>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</si>
  <si>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</si>
  <si>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</si>
  <si>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</si>
  <si>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</si>
  <si>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</si>
  <si>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</si>
  <si>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</si>
  <si>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</si>
  <si>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</si>
  <si>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KIRLOSKAR / BHARAT BIJLI / GRUDFOS</t>
  </si>
  <si>
    <t>BOOSTER PUMP</t>
  </si>
  <si>
    <t>RAW WATER PUMP</t>
  </si>
  <si>
    <t>AIR CURTAIN</t>
  </si>
  <si>
    <t>RUSSEL / FINESSES</t>
  </si>
  <si>
    <t>HVAC WORKS.</t>
  </si>
  <si>
    <t>AIR HANDLING UNITS</t>
  </si>
  <si>
    <t>ZECO / NUTECH / HPS</t>
  </si>
  <si>
    <t>DX DUCTABLE UNITS</t>
  </si>
  <si>
    <t>CARRIER / DIAKIN/ BLUESTAR</t>
  </si>
  <si>
    <t>CONCELLED SPLIT UNITS TYPE CELING SUPENDED UNIT</t>
  </si>
  <si>
    <t>CARRIER / DIAKIN / BLUESTAR</t>
  </si>
  <si>
    <t>CASSET UNIT</t>
  </si>
  <si>
    <t>HI WALL UNIT</t>
  </si>
  <si>
    <t>VRV / VRF UNITS</t>
  </si>
  <si>
    <t>DAKIN / TOSHIBA / MITSUBISHI</t>
  </si>
  <si>
    <t>INLINE EXHAUST AIR FAN</t>
  </si>
  <si>
    <t>NADI / NICOTRA</t>
  </si>
  <si>
    <t xml:space="preserve">AIR CURTAIN  </t>
  </si>
  <si>
    <t>CHILLED WATER MS PIPE</t>
  </si>
  <si>
    <t>JINDAL / TATA</t>
  </si>
  <si>
    <t>BUTTERFLY VALVE</t>
  </si>
  <si>
    <t>AUDCO</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</si>
  <si>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</si>
  <si>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</si>
  <si>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</si>
  <si>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</si>
  <si>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</si>
  <si>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</si>
  <si>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</si>
  <si>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</si>
  <si>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</si>
  <si>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</si>
  <si>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</si>
  <si>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</si>
  <si>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</si>
  <si>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</si>
  <si>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</si>
  <si>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</si>
  <si>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</si>
  <si>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</si>
  <si>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</si>
  <si>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</si>
  <si>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</si>
  <si>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</si>
  <si>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</si>
  <si>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PRINCE / ASTRUL</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</si>
  <si>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</si>
  <si>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</si>
  <si>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</si>
  <si>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</si>
  <si>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AJAY / ASHIRWAD / ASTRAL / PRINCE</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</si>
  <si>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</si>
  <si>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</si>
  <si>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</si>
  <si>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</si>
  <si>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</si>
  <si>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</si>
  <si>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</si>
  <si>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</si>
  <si>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</si>
  <si>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</si>
  <si>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</si>
  <si>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</si>
  <si>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</si>
  <si>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</si>
  <si>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</si>
  <si>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</si>
  <si>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</si>
  <si>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</si>
  <si>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</si>
  <si>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</si>
  <si>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</si>
  <si>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</si>
  <si>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</si>
  <si>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</si>
  <si>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</si>
  <si>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</si>
  <si>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PARRYWARE / HINDWARE</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</si>
  <si>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</si>
  <si>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</si>
  <si>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</si>
  <si>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</si>
  <si>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</si>
  <si>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</si>
  <si>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</si>
  <si>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</si>
  <si>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</si>
  <si>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</si>
  <si>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</si>
  <si>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PVC TANKS</t>
  </si>
  <si>
    <t>AQUA MUNDUS ECOMOBILE GREASE TRAP</t>
  </si>
  <si>
    <t>FIRE SPRINKLERS</t>
  </si>
  <si>
    <t>VIKING</t>
  </si>
  <si>
    <t>CAST IRON PIPES</t>
  </si>
  <si>
    <t>NECO/BIC/BLC</t>
  </si>
  <si>
    <t>BOILER STORAGE</t>
  </si>
  <si>
    <t>CROMPTON / RACOLD</t>
  </si>
  <si>
    <t>ANNEXTURE A</t>
  </si>
  <si>
    <t>SUMMARY SHEET</t>
  </si>
  <si>
    <t>Sr. No.</t>
  </si>
  <si>
    <t>Particulars</t>
  </si>
  <si>
    <t>Amount (in Rs)</t>
  </si>
  <si>
    <t>Civil &amp; Interiors</t>
  </si>
  <si>
    <t xml:space="preserve">Plumbing </t>
  </si>
  <si>
    <t xml:space="preserve">TOTAL </t>
  </si>
  <si>
    <t>SGST @ 9%</t>
  </si>
  <si>
    <t>CGST @ 9%</t>
  </si>
  <si>
    <t>Area</t>
  </si>
  <si>
    <t>Cost/sf</t>
  </si>
  <si>
    <t>KHETAN / INDO / UNIQUE</t>
  </si>
  <si>
    <t>RATE</t>
  </si>
  <si>
    <t>AMOUNT</t>
  </si>
  <si>
    <t>PO QTY</t>
  </si>
  <si>
    <t>Job</t>
  </si>
  <si>
    <t>CIVIL INTERIOR BOQ</t>
  </si>
  <si>
    <t>SHORT DESCRIPTIONS</t>
  </si>
  <si>
    <t>FULL DESCRIPTIONS</t>
  </si>
  <si>
    <t>REMARKS</t>
  </si>
  <si>
    <t>ANTI TERMITE TREATMENT</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</si>
  <si>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</si>
  <si>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</si>
  <si>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</si>
  <si>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ALL STORE AREA</t>
  </si>
  <si>
    <t>DISMANTLING WORKS</t>
  </si>
  <si>
    <t>Pre-approval of Amount for any dismantling works required</t>
  </si>
  <si>
    <t>EXISTING DUCT DOOR TO BE SHIFTED</t>
  </si>
  <si>
    <t>CIVIL WORKS</t>
  </si>
  <si>
    <t xml:space="preserve">100MM THK SIPOREX WALL </t>
  </si>
  <si>
    <t>P/C light wt. Block masonry of 100mm thk with CM 1:4 in proper line, level &amp; plumb (Siporex or Aerocon block of size 600 x 200 x 100 mm) At every 1 tm ht. interval stiffener should be provided. Rate to include the cost of stiffener &amp; lintel.</t>
  </si>
  <si>
    <t>ALL EXTERNAL &amp; INTERNAL WALLS</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</si>
  <si>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</si>
  <si>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</si>
  <si>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BRICK BAT COBA &amp; WATERPROOFING WORKS</t>
  </si>
  <si>
    <t xml:space="preserve">SIPOREX BAT COBA- upto 100MM            </t>
  </si>
  <si>
    <t xml:space="preserve">P/L  light wt. Solid Block  (siporex or Aerocon) bat coba to conceal drainage &amp; plumbing lines for Grease trap of average thk of 100 mm with CM 1:4 top layer should be finished properly to receive flooring layer on it [ DISH WASH AREA] </t>
  </si>
  <si>
    <t>BELOW MANAGER TABLE, CHEMICAL MAINTANCE &amp; LT PANEL</t>
  </si>
  <si>
    <t xml:space="preserve">SIPOREX BAT COBA- upto 150MM            </t>
  </si>
  <si>
    <t xml:space="preserve">P/L  light wt. Solid Block  (siporex or Aerocon) bat coba to conceal drainage &amp; plumbing lines for Grease trap of average thk of 150 mm with CM 1:4 top layer should be finished properly to receive flooring layer on it [ DISH WASH AREA] </t>
  </si>
  <si>
    <t>BELOW POS COUNTER</t>
  </si>
  <si>
    <t xml:space="preserve">SIPOREX BAT COBA- upto 305MM              </t>
  </si>
  <si>
    <t xml:space="preserve">P/L  light wt. Solid Block  (siporex or Aerocon) bat coba to conceal drainage &amp; plumbing lines for Grease trap of average thk of 200 mm with CM 1:4 top layer should be finished properly to receive flooring layer on it [ DISH WASH AREA] </t>
  </si>
  <si>
    <t>BOH AREA 205MM RAISED FROM AIRPORT FFL. INCLUDING PCC</t>
  </si>
  <si>
    <t>WATER PROOFING- MEMBRANE</t>
  </si>
  <si>
    <r>
      <t>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600mm from raw floor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t>
    </r>
    <r>
      <rPr>
        <b/>
        <sz val="12"/>
        <rFont val="Calibri"/>
        <family val="2"/>
        <charset val="1"/>
      </rPr>
      <t xml:space="preserve"> Measurement to be done of floor area, wall area not to be paid, if ht. is &lt; 600 mm, difference of 600mm will be paid.</t>
    </r>
  </si>
  <si>
    <t>ALL MOH &amp; BOH AREA &amp; WALL UPTO  1000MM HT.</t>
  </si>
  <si>
    <t xml:space="preserve">  </t>
  </si>
  <si>
    <t>PCC WORKS</t>
  </si>
  <si>
    <t xml:space="preserve">50mm PCC </t>
  </si>
  <si>
    <t>Providing &amp; Laying PCC 1:3:6 of average thk 50mm of M 10 grade of concrete ( 1 cement :3 coarse sand:6graded stone aggregate 10 mm nominal size) BOH AREA</t>
  </si>
  <si>
    <t>ALL AREA</t>
  </si>
  <si>
    <t>CUT OUT WORKS</t>
  </si>
  <si>
    <t>CUT OUT IN THE WALLS FOR AC DUCT ROUTING</t>
  </si>
  <si>
    <t>Making Cut out for AC ducts &amp; finishing the edges or filling the gaps after the duct installation; incl of water/weather proofing walls from exterior side.</t>
  </si>
  <si>
    <r>
      <t xml:space="preserve">2 NOS. FOR HVAC &amp; 2 NOS. FOR PLUMBING &amp; </t>
    </r>
    <r>
      <rPr>
        <b/>
        <sz val="12"/>
        <color rgb="FFFF0000"/>
        <rFont val="Calibri"/>
        <family val="2"/>
      </rPr>
      <t>2 NOS. FOR EXISTING DUCT ABOVE COUNTER</t>
    </r>
  </si>
  <si>
    <t>Note:</t>
  </si>
  <si>
    <t>No holes to be made in any beams, columns, slabs, etc by Sapphire or Sapphire's vendors. If any core cutting is required, same to be done by respective LL / mall management. As per case, if core cutting is to be reimbursed, Sapphire or Sapphire's vendors will reimburse the LL/mall management as per project managers corresspondence with LL/Mall management.</t>
  </si>
  <si>
    <t>GRANITE WORKS</t>
  </si>
  <si>
    <t>GRANITE PARTITION DOUBLE THICKNESS</t>
  </si>
  <si>
    <r>
      <t xml:space="preserve">P/F 36mm thk Granite Partition by sandwiching two 18mm thk granite (3'-6" height) with Araldite adhesive including cutting, fixing, grinding, half round moulding at the edge &amp; polishing complete. </t>
    </r>
    <r>
      <rPr>
        <b/>
        <sz val="12"/>
        <rFont val="Calibri"/>
        <family val="2"/>
        <charset val="1"/>
      </rPr>
      <t>Base Rate of granite is Rs. 150/- sq.ft.  Product- Jet black granite</t>
    </r>
  </si>
  <si>
    <t>MANAGER &amp; CREW VERTICAL</t>
  </si>
  <si>
    <t xml:space="preserve">GRANITE FLOORING / STAIRCASE </t>
  </si>
  <si>
    <r>
      <t xml:space="preserve">P/F 18mm thk Granite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</si>
  <si>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FOR RAMP</t>
  </si>
  <si>
    <t>GRANITE THRESHOLD IN FLOORING AND JAMB LINING</t>
  </si>
  <si>
    <r>
      <t xml:space="preserve">P/F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</si>
  <si>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Rft</t>
  </si>
  <si>
    <t xml:space="preserve">BELOW SERVICE ENTRY &amp; EXISTING SHAFT DOOR </t>
  </si>
  <si>
    <t>FLOORING WORKS</t>
  </si>
  <si>
    <t>KOTA STONE FLOORING</t>
  </si>
  <si>
    <r>
      <t xml:space="preserve">P/L </t>
    </r>
    <r>
      <rPr>
        <b/>
        <sz val="12"/>
        <rFont val="Calibri"/>
        <family val="2"/>
        <charset val="1"/>
      </rPr>
      <t>Kota stone flooring</t>
    </r>
    <r>
      <rPr>
        <sz val="12"/>
        <rFont val="Calibri"/>
        <family val="2"/>
        <charset val="1"/>
      </rPr>
      <t xml:space="preserve"> of size </t>
    </r>
    <r>
      <rPr>
        <b/>
        <sz val="12"/>
        <rFont val="Calibri"/>
        <family val="2"/>
        <charset val="1"/>
      </rPr>
      <t>22" x 22"</t>
    </r>
    <r>
      <rPr>
        <sz val="12"/>
        <rFont val="Calibri"/>
        <family val="2"/>
        <charset val="1"/>
      </rPr>
      <t xml:space="preserve"> (25 mm thk) with 40 mm avg thk of cement sand bedding of CM 1:6 &amp; neat cement slurry &amp; paste/with polish KOTA / PRE-POLISH KOTA</t>
    </r>
  </si>
  <si>
    <t>BOH AREA FLOOR, LT PANEL AREA &amp; DISH WASH AREA WALL UPTO 5' HT.</t>
  </si>
  <si>
    <t>DADO WORKS</t>
  </si>
  <si>
    <t>DADO TILES (8'-0” HT) FOR KFC</t>
  </si>
  <si>
    <r>
      <t xml:space="preserve">P/L </t>
    </r>
    <r>
      <rPr>
        <b/>
        <sz val="12"/>
        <rFont val="Calibri"/>
        <family val="2"/>
        <charset val="1"/>
      </rPr>
      <t xml:space="preserve">BLACK BEVELED TILES, JOHNSON MAKE (200mmX100mm) </t>
    </r>
    <r>
      <rPr>
        <sz val="12"/>
        <rFont val="Calibri"/>
        <family val="2"/>
        <charset val="1"/>
      </rPr>
      <t xml:space="preserve">Dado TILE with neat cement paste with avg thk of 6mm in proper line, level &amp; plumb. Make &amp; color will be approved by architect. </t>
    </r>
    <r>
      <rPr>
        <b/>
        <sz val="12"/>
        <rFont val="Calibri"/>
        <family val="2"/>
        <charset val="1"/>
      </rPr>
      <t>Base Rate of tile is Rs. 80/- sq.ft.</t>
    </r>
  </si>
  <si>
    <r>
      <t xml:space="preserve">MOH WALL TILES UPTO FALSE CEILING LVL. </t>
    </r>
    <r>
      <rPr>
        <b/>
        <sz val="12"/>
        <color rgb="FFFF0000"/>
        <rFont val="Calibri"/>
        <family val="2"/>
      </rPr>
      <t xml:space="preserve">GREY TILE - GLOSSY -8" X 4" SIZE. </t>
    </r>
  </si>
  <si>
    <t>DADO TILES (8'-0" HT)</t>
  </si>
  <si>
    <r>
      <t xml:space="preserve">P/LGLAZE CERAMIC </t>
    </r>
    <r>
      <rPr>
        <b/>
        <sz val="12"/>
        <rFont val="Calibri"/>
        <family val="2"/>
        <charset val="1"/>
      </rPr>
      <t xml:space="preserve">WALL TILE </t>
    </r>
    <r>
      <rPr>
        <sz val="12"/>
        <rFont val="Calibri"/>
        <family val="2"/>
        <charset val="1"/>
      </rPr>
      <t xml:space="preserve">of size 600 x 300 mm on 40 mm thk of cement sand bedding with CM 1:4 (fixing to be done with cement slurry &amp; paste) for toilet area. </t>
    </r>
    <r>
      <rPr>
        <b/>
        <sz val="12"/>
        <rFont val="Calibri"/>
        <family val="2"/>
        <charset val="1"/>
      </rPr>
      <t>Base Rate of tile is Rs. 60/- sq.ft. NO ACCEPTANCE FOR ANY RATE VARIATION ON BASIC RATE.</t>
    </r>
  </si>
  <si>
    <r>
      <t xml:space="preserve"> BOH AREA 
 </t>
    </r>
    <r>
      <rPr>
        <b/>
        <sz val="12"/>
        <color rgb="FFFF0000"/>
        <rFont val="Calibri"/>
        <family val="2"/>
      </rPr>
      <t>MATT FINISH WHITE TILE (MAKE - KAJARIA - BLANCO NIEVE - 2'- W X 1'-H)</t>
    </r>
  </si>
  <si>
    <t>WALL TILE BOXES HANDED OVER TO OPERATIONS</t>
  </si>
  <si>
    <t>Handing over sealed boxes of wall tiles to maintenance /  operations team on completion of the project at time of handover- to be preserved/used by maintenance /  operations team for any future repair work at same outlet</t>
  </si>
  <si>
    <r>
      <t xml:space="preserve">GREY TILE - GLOSSY- Johnson - </t>
    </r>
    <r>
      <rPr>
        <b/>
        <sz val="12"/>
        <rFont val="Calibri"/>
        <family val="2"/>
        <charset val="1"/>
      </rPr>
      <t>maximum one box  WILL BE PAID ADDITIONAL BASIS ON SUPPORTING</t>
    </r>
  </si>
  <si>
    <t>Box</t>
  </si>
  <si>
    <r>
      <t xml:space="preserve">Toronto Blanco- </t>
    </r>
    <r>
      <rPr>
        <b/>
        <sz val="12"/>
        <rFont val="Calibri"/>
        <family val="2"/>
        <charset val="1"/>
      </rPr>
      <t>maximum two boxes  WILL BE PAID ADDITIONAL BASIS ON SUPPORTING</t>
    </r>
  </si>
  <si>
    <t>SKIRTING WORKS</t>
  </si>
  <si>
    <t>KOTA SKIRTING</t>
  </si>
  <si>
    <r>
      <t>P/F upto 100 mm high</t>
    </r>
    <r>
      <rPr>
        <b/>
        <sz val="12"/>
        <rFont val="Calibri"/>
        <family val="2"/>
        <charset val="1"/>
      </rPr>
      <t xml:space="preserve"> </t>
    </r>
    <r>
      <rPr>
        <sz val="12"/>
        <rFont val="Calibri"/>
        <family val="2"/>
        <charset val="1"/>
      </rPr>
      <t>kota</t>
    </r>
    <r>
      <rPr>
        <b/>
        <sz val="12"/>
        <rFont val="Calibri"/>
        <family val="2"/>
        <charset val="1"/>
      </rPr>
      <t xml:space="preserve"> </t>
    </r>
    <r>
      <rPr>
        <sz val="12"/>
        <rFont val="Calibri"/>
        <family val="2"/>
        <charset val="1"/>
      </rPr>
      <t>tile/STONE skirting</t>
    </r>
  </si>
  <si>
    <t xml:space="preserve"> BOH AREA &amp; LT PANEL AREA</t>
  </si>
  <si>
    <t>SS 304 GRADE SKIRTING</t>
  </si>
  <si>
    <t xml:space="preserve">P/F upto 100 mm high tile skirting  </t>
  </si>
  <si>
    <t>ALL SIDES FACADE</t>
  </si>
  <si>
    <t>PARTITIONS AND PANELINGS</t>
  </si>
  <si>
    <t>8 MM PLYWOOD PANELING / BOXING</t>
  </si>
  <si>
    <t>P/F 8mm/12mm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</si>
  <si>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8mm plywood plain paneling without frame or laminate</t>
  </si>
  <si>
    <t>BEHIND BACK PAINTED GLASS &amp; WHITE CORIAN</t>
  </si>
  <si>
    <t>P/F 8mm plywood plain paneling with frame or without laminate</t>
  </si>
  <si>
    <t>BEHIND WHITE CORIAN PARTITION (PORTAL LHS PARTITION)</t>
  </si>
  <si>
    <t>P/F 12mm plywood plain paneling with frame, with laminate</t>
  </si>
  <si>
    <t>PORTAL RHS PARTITION</t>
  </si>
  <si>
    <t>P/F 12mm plywood plain paneling with frame, without laminate</t>
  </si>
  <si>
    <t>SUSPENDED PANEL ABOVE COUNTER (BOH SIDE)</t>
  </si>
  <si>
    <t>12MM BISON BOARD PANELING / BOXING</t>
  </si>
  <si>
    <t xml:space="preserve">P/F 12mm bison panel as paneling as per following specs incl of all hardware, labour; in perfect line and plumb, incl of grooves as desired or specified in drawing, complete in all respects. </t>
  </si>
  <si>
    <t>P/F 12mm Bison panel paneling with MS frame of upto 1.25" x 1.25" pipe sections</t>
  </si>
  <si>
    <t>FOR FAÇADE PANELING &amp; FOR SPRINCKLER PIPE PANELING</t>
  </si>
  <si>
    <t>12MM SHERA BOARD PANELING / BOXING</t>
  </si>
  <si>
    <t xml:space="preserve">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 </t>
  </si>
  <si>
    <t>P/F 12MM Shera board paneling without frame on existing surface</t>
  </si>
  <si>
    <t>SHERA PLANKS FOR FAÇADE</t>
  </si>
  <si>
    <t>SUSPENDED PANELING FOR DMB</t>
  </si>
  <si>
    <r>
      <t xml:space="preserve">P/F plywood partition made as per detailed drawing with MS frame work of 50 x 50 sections and MS base plate supported from upper slab to support DMB structure. M.S. FRAMEWORK COVERED WITH M S SHEET TO BE FINISHED WITH BLACK PAINT . Rate is inclusive of all necessary hardware and MS fabrication dropped down from true slab as per drawing. </t>
    </r>
    <r>
      <rPr>
        <b/>
        <sz val="12"/>
        <rFont val="Calibri"/>
        <family val="2"/>
        <charset val="1"/>
      </rPr>
      <t>Only front of MS sheet finish area to be considered for measurements, rear and edges not to be measured</t>
    </r>
  </si>
  <si>
    <t>FOR DMB</t>
  </si>
  <si>
    <t xml:space="preserve">GYPSUM PANELING </t>
  </si>
  <si>
    <t>P/F 12.5mm thick gypsum board as seamless paneling in complete plumb, line and level, with tapered joints finished with tape and gypsum</t>
  </si>
  <si>
    <t>P/F gypsum board as paneling without any framework on existing surface</t>
  </si>
  <si>
    <t>FULL / LOW HEIGHT PARTITION</t>
  </si>
  <si>
    <t xml:space="preserve">P/F Partition made on aluminium / sal wood frame of 2" x 1.5" sections fixed at 600 x 600, properly clamped to walls, ceiling and floor. Rate is inclusive all necessary hardware, labour, etc. </t>
  </si>
  <si>
    <t>P/F 12mm plywood on both sides of frame mentioned above with laminate</t>
  </si>
  <si>
    <t>ABOVE UHC PARTITION</t>
  </si>
  <si>
    <t xml:space="preserve">P/F 12mm bison panel on both sides of frame mentioned above </t>
  </si>
  <si>
    <t>SIDE PARTITION OF MANAGER ROOM DOOR</t>
  </si>
  <si>
    <t>BACK PAINTED GLASS</t>
  </si>
  <si>
    <t>P/F fixed 12mm back painted glass with all edges crystal edge polished</t>
  </si>
  <si>
    <t>GREY BACK PAINTED GLASS FOR FAÇADE PANELING</t>
  </si>
  <si>
    <t>COUNTERS AND STORAGES</t>
  </si>
  <si>
    <t xml:space="preserve">OVERHEAD CABINETS / STORAGE CABINETS </t>
  </si>
  <si>
    <r>
      <t xml:space="preserve">P/F Overhead Cabinet / storage cabinet  / </t>
    </r>
    <r>
      <rPr>
        <sz val="12"/>
        <color indexed="10"/>
        <rFont val="Calibri"/>
        <family val="2"/>
        <charset val="1"/>
      </rPr>
      <t>Takeaway counter</t>
    </r>
    <r>
      <rPr>
        <sz val="12"/>
        <rFont val="Calibri"/>
        <family val="2"/>
        <charset val="1"/>
      </rPr>
      <t xml:space="preserve">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Open area for data rack &amp; shelves </t>
    </r>
    <r>
      <rPr>
        <b/>
        <sz val="12"/>
        <rFont val="Calibri"/>
        <family val="2"/>
        <charset val="1"/>
      </rPr>
      <t>(if open area is part of one single complete overhead storage structure will be measured in same heading)</t>
    </r>
  </si>
  <si>
    <t>Upto 18" depth (extra will not be paid if storage depth is 18" + shutters thickness)</t>
  </si>
  <si>
    <t>MANAGER &amp; CREW OVERHEAD STORAGE &amp; CHEMICAL MAINTANCE STORAGE</t>
  </si>
  <si>
    <t>DISPENSING COUNTER (KFC)</t>
  </si>
  <si>
    <r>
      <t xml:space="preserve">P/F dispensing counter (ORDER/PICKUP) made out of 19mm thk. Marine Ply finished with 1mm THK. laminate FOR ALL INTERNAL SURFACES with provision OF NICHE for KDS (as per detail dwg). 
complete with TELESCOPIC drawer channels, VERTICAL PARTITIONS &amp; SHELVES  with neccessary hardware , raceways, SS BASKETS 304 GRADE &amp; wire manager,below the counter top to route the electrical wiring for POS machine. All CUTOUTS, hardwares and fixtures to be included in rate. Mode of measurement will be from BOH elevation height. 30" depth, 30" height. Rate to be inclusive of ledge finished in plywood. </t>
    </r>
    <r>
      <rPr>
        <b/>
        <sz val="12"/>
        <rFont val="Calibri"/>
        <family val="2"/>
        <charset val="1"/>
      </rPr>
      <t>Rate is INclusive OF Solid Surface (10MM Corian FOR FRONT FACIA &amp; TOP &amp; front)</t>
    </r>
  </si>
  <si>
    <t xml:space="preserve">POS COUNTER  FINISHED WITH WHITE &amp; RED CORIAN </t>
  </si>
  <si>
    <t>MISCELLANEOUS CARPENTRY</t>
  </si>
  <si>
    <t>SOFT BOARD</t>
  </si>
  <si>
    <t>P/F 12mm thk. Soft board fixed onto to existing surface finished approved colour fabric as per detailed drawing. Backing plywood if required to be billed in paneling heading above.</t>
  </si>
  <si>
    <t xml:space="preserve">MANAGER </t>
  </si>
  <si>
    <t>WORK TOP / MANAGER DESK</t>
  </si>
  <si>
    <r>
      <t xml:space="preserve">P/F work top / manager desk: Top and verticals to be made in 19mm granite fixed on marble surface with vertical supports as per design &amp; detail, </t>
    </r>
    <r>
      <rPr>
        <b/>
        <sz val="12"/>
        <rFont val="Calibri"/>
        <family val="2"/>
        <charset val="1"/>
      </rPr>
      <t xml:space="preserve"> inclusive of cutout for wire manager.</t>
    </r>
  </si>
  <si>
    <t>1915 mm  LENGTH</t>
  </si>
  <si>
    <t>KEYBOARD TRAY</t>
  </si>
  <si>
    <t>P/F PVC Keyboard tray without mouse of earl bihari (ebco) make, with drawer channel</t>
  </si>
  <si>
    <t>CPU TROLLEY</t>
  </si>
  <si>
    <t>P/F metal CPU trolley of earl bihari make</t>
  </si>
  <si>
    <t>PELMET</t>
  </si>
  <si>
    <t>Providing and Fixing of 6" high Pelmet Above Manager Table made out of 19mm thk. Ply, covered with approved laminate of 1.0mm thickness, as per detail Drawing</t>
  </si>
  <si>
    <t>TRAP DOOR OPENABLE</t>
  </si>
  <si>
    <t>P/F Trap door made of 19mm marine ply finished with approved laminate of 1.0mm thickness with all necessary frame work in salwood &amp; hardware fittings complete as per the detailed drawing &amp; instruction</t>
  </si>
  <si>
    <t>OPNABLE TRAP DOOR FOR BOH AREA</t>
  </si>
  <si>
    <t>TRAP DOOR MOVEABLE</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</si>
  <si>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</si>
  <si>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MOVEABLE TRAP DOOR FOR BOH AREA</t>
  </si>
  <si>
    <t>KEY HIVE / BOX</t>
  </si>
  <si>
    <t>P/F Key Box  with provision for mounting 50 keys. Space should be available for labeling each hook.</t>
  </si>
  <si>
    <t xml:space="preserve">P/F ready made Key Box  in PVC/powder coated MS. </t>
  </si>
  <si>
    <r>
      <t>DOORS &amp; DOOR FRAMES</t>
    </r>
    <r>
      <rPr>
        <b/>
        <sz val="12"/>
        <color rgb="FFFF0000"/>
        <rFont val="Calibri"/>
        <family val="2"/>
      </rPr>
      <t xml:space="preserve"> (FRD)</t>
    </r>
  </si>
  <si>
    <r>
      <t>VISION PANEL DOOR</t>
    </r>
    <r>
      <rPr>
        <b/>
        <sz val="12"/>
        <color rgb="FFFF0000"/>
        <rFont val="Calibri"/>
        <family val="2"/>
      </rPr>
      <t xml:space="preserve"> (FRD)</t>
    </r>
  </si>
  <si>
    <t xml:space="preserve">P/F Door with Vision Panel (35 mm thk ) Wooden Jambs finished with 1mm laminate on both side with 6" wide S.S Laminate band as per design &amp; 60" x 12" Vision Panel at eye level complete as per drawing. Rate is inclusive of all necessary hardware (I.e. S.S.Handle, Hinges, Lock, Floor Spring, Door Closer, Latch or Tower Bolt, Door Stopper, PVC Buffer, 6mm Clear Glass, Frosted Film, etc </t>
  </si>
  <si>
    <t>MANAGER ROOM DOOR</t>
  </si>
  <si>
    <t>Size of door upto 840 x 2150mm</t>
  </si>
  <si>
    <t>FOR MANAGER ROOM DOOR</t>
  </si>
  <si>
    <t>DRY STORE ROOM DOOR</t>
  </si>
  <si>
    <t>Size of door upto 900 x 2150mm</t>
  </si>
  <si>
    <t xml:space="preserve"> DRY STORE DOOR </t>
  </si>
  <si>
    <r>
      <t xml:space="preserve">SOLID DOOR </t>
    </r>
    <r>
      <rPr>
        <b/>
        <sz val="12"/>
        <color rgb="FFFF0000"/>
        <rFont val="Calibri"/>
        <family val="2"/>
      </rPr>
      <t xml:space="preserve"> (FRD)</t>
    </r>
  </si>
  <si>
    <r>
      <t xml:space="preserve">Providing &amp; making Door with </t>
    </r>
    <r>
      <rPr>
        <b/>
        <sz val="12"/>
        <rFont val="Calibri"/>
        <family val="2"/>
        <charset val="1"/>
      </rPr>
      <t xml:space="preserve"> </t>
    </r>
    <r>
      <rPr>
        <sz val="12"/>
        <rFont val="Calibri"/>
        <family val="2"/>
        <charset val="1"/>
      </rPr>
      <t>(35 mm thk marine ) Wooden Jambs finished with 1mm laminate on both as per drawing. Rate is inclusive of all necessary hardware (I.e. S.S.Handle, Lock, Floor Spring, Door Closer, Latch or Tower Bolt, Door Stopper, PVC Buffer, Frosted Film, etc</t>
    </r>
  </si>
  <si>
    <t>SHAFT DOOR</t>
  </si>
  <si>
    <t>Size of door upto 750 x 2150 MM (RATE IS INCLUSIVE OF 2 PANELS &amp; HARWARES)</t>
  </si>
  <si>
    <r>
      <t>FOR EXISTING SHAFT DOOR</t>
    </r>
    <r>
      <rPr>
        <b/>
        <sz val="12"/>
        <color rgb="FFFF0000"/>
        <rFont val="Calibri"/>
        <family val="2"/>
      </rPr>
      <t xml:space="preserve"> 
(IF REQUIRED)</t>
    </r>
  </si>
  <si>
    <t>SERVICE DOOR</t>
  </si>
  <si>
    <t>Size of door upto 988 x 2150 MM</t>
  </si>
  <si>
    <t>FOR SERVICE DOOR</t>
  </si>
  <si>
    <t>ALUMINUM LOUVERS SHUTTER</t>
  </si>
  <si>
    <t>ALUMINUM LOUVERS SHUTTER FOR LT PANEL AREA</t>
  </si>
  <si>
    <t>SS WORKS</t>
  </si>
  <si>
    <t>SS EDGE PROFILE</t>
  </si>
  <si>
    <t>P/F of Stainless steel section edge profile protectors of size 19mm x 19mm x 1.5mm thick to protect all corners of the walls/columns in kitchen</t>
  </si>
  <si>
    <t>BOH &amp; EXTRA AREA</t>
  </si>
  <si>
    <t>SS KICK PLATE</t>
  </si>
  <si>
    <t>P/F S.S. Kick plate on door as directed same rate for all width, LENGTH, HEIGHT doors</t>
  </si>
  <si>
    <t>MANAGER DOOR, FIRE EXIT/SERVICE DOOR,DRYSTORE DOOR</t>
  </si>
  <si>
    <t>MS WORKS (UNIT WEIGHT MUST BE AS PER IS CODE)</t>
  </si>
  <si>
    <t>MS STRUCTURES FOR RO, DG, WATER TANKS, ETC</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</si>
  <si>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</si>
  <si>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kg</t>
  </si>
  <si>
    <t>MS LOFT FOR RO PLANT &amp; MS PLATFOAM FOR RO TANK</t>
  </si>
  <si>
    <t>POP &amp; FALSE CEILING WORK</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</si>
  <si>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</si>
  <si>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</si>
  <si>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MOH, MANAGER ROOM, DRY STORE ROOM &amp; LT PANEL AREA CEILING</t>
  </si>
  <si>
    <t>CUTOUTS FOR LIGHTS</t>
  </si>
  <si>
    <t>Making cutouts for lights. Only to be paid for renovation sites as per project managers approval.</t>
  </si>
  <si>
    <t>ALL GYPSUM CEILING LIGHT, LAMINATE BULKHEAD &amp; SHERA BULKHEAD</t>
  </si>
  <si>
    <t>LAY IN METAL GRID CEILING</t>
  </si>
  <si>
    <t>P/F Modular Grid  (RH-95 plain tegular edge-Armstrong)  G.I. PLANE 1/2"thk , 2' x 2' panels with silhoutte grid as per approved sample in dining area as per manufacturer's specification. inclusive of original Armstrong Frame work.</t>
  </si>
  <si>
    <t>BOH AREA</t>
  </si>
  <si>
    <t>PVC FLOORING PROTECTOR</t>
  </si>
  <si>
    <t>P/F PVC flooring protector on floor of 4mm thk to protect floor tiles to damage during the period of execution</t>
  </si>
  <si>
    <t>PAINTING &amp; POLISHING WORKS</t>
  </si>
  <si>
    <t>LUSTER PAINT</t>
  </si>
  <si>
    <t xml:space="preserve">P/A 3 coats of Luster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</si>
  <si>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GYPSUM CEILING &amp; LT PANEL AREA WALL</t>
  </si>
  <si>
    <t>DUCO PAINT</t>
  </si>
  <si>
    <t xml:space="preserve">P/A Duco paint (non metallic) approved shade on base coating of water cutting putty sand papered smooth leveled surface with spray   </t>
  </si>
  <si>
    <t>BISON PANELING ON FAÇADE</t>
  </si>
  <si>
    <t>MISCELLANEOUS ITEMS</t>
  </si>
  <si>
    <t xml:space="preserve">HOOD ERECTION </t>
  </si>
  <si>
    <t>Hood Erection (to be paid  in KFC ONLY NON-VEG HOOD), VEG HOOD NOT TO BE PAID, AS IT IS FLOOR MOUNTED</t>
  </si>
  <si>
    <t>HOUSEKEEPING</t>
  </si>
  <si>
    <t>Keeping site clean during works, deep cleaning before handing over the project.</t>
  </si>
  <si>
    <t xml:space="preserve">Job </t>
  </si>
  <si>
    <t>contractor's responsibility to hand over site in spic and span condition</t>
  </si>
  <si>
    <t>FIXING OF WHITE GOODS</t>
  </si>
  <si>
    <t xml:space="preserve">Fixing of white goods for BOH AND FOH AREA like Pestoflash, TVs, DMB, KDS, LCMS, Aircurtains, shelves, hooks, maps, internal signages, PVC buffers, Fire extinguishers, Carpentry works like wire manager holes, hand towel dispenser etc. </t>
  </si>
  <si>
    <t>ALUMINIUM LADDER</t>
  </si>
  <si>
    <t>P/A  Aluminium ladder 8'</t>
  </si>
  <si>
    <t>COAT HOOK</t>
  </si>
  <si>
    <t>P/F coat hook in wash rooms and changing rooms behind door, Jaquar make Continental Series ACN-CHR-1161N</t>
  </si>
  <si>
    <t xml:space="preserve">TEMPORARY  FLEX   </t>
  </si>
  <si>
    <t>P/F of Temporary flex work printed with art work as specified during project to segregate renovation area as per site requirement. Cost to include temporary door with hinges and locking provision with lock.</t>
  </si>
  <si>
    <t>P/F temporary flex as per details above with backing frame of wood/MS/Aluminium sections as required.</t>
  </si>
  <si>
    <t>ON ALL THREE FAÇADE</t>
  </si>
  <si>
    <t>LOCKS</t>
  </si>
  <si>
    <t xml:space="preserve">P/F pad locks for RO plant cage, tank, etc. of Godrej make </t>
  </si>
  <si>
    <t xml:space="preserve">SCAFFOLDING  </t>
  </si>
  <si>
    <t>P/E of scaffolding in bamboo/MS as per site condition. To be paid only in extreme cases with prior approval from Project manager. Cost to be paid based on 15 days intervel WITH SUPPORTING</t>
  </si>
  <si>
    <t>FOR FAÇADE BRANDING &amp; FOR DUCT FIXING UP TO 4TH FLOOR LVL.</t>
  </si>
  <si>
    <t>FIRST AID BOX</t>
  </si>
  <si>
    <t>Providing readymade first aid box on completion of the site</t>
  </si>
  <si>
    <t>GODREJ NIGHT LATCH</t>
  </si>
  <si>
    <t>P/F Additional lock on service door: Night Latch of Godrej Make- double turn. To be fixed over and above the existing dead / tubular lock as mentioned in the door details.</t>
  </si>
  <si>
    <t>FIRE BLANKET</t>
  </si>
  <si>
    <t>MAINTENANCE REQUIREMENT / WORKS - AMOUNT PAID TO STORE MAINTENANCE</t>
  </si>
  <si>
    <t>Actual bill need to be produced / TO BE PAID ON CONFIRMATION OF PM</t>
  </si>
  <si>
    <t>LOADING &amp; UNLOADING - Manual shifting till location as per design (Second floor)</t>
  </si>
  <si>
    <t>1. RO plant till location</t>
  </si>
  <si>
    <t>2. Fresh air &amp; Exhaust units / AC units / AHU units till location</t>
  </si>
  <si>
    <t>3. Electrical panel till location</t>
  </si>
  <si>
    <t>4. UPS with battery till location</t>
  </si>
  <si>
    <t>5. Coldroom &amp; Dry store racks till location</t>
  </si>
  <si>
    <t>6. Stabilizer till location</t>
  </si>
  <si>
    <t>7. SS Dead Equipment till location (Handwash sink, 3bowl sink, hoods, tables, shelves, etc) &amp; pepsi machine</t>
  </si>
  <si>
    <t>8. IT material till location</t>
  </si>
  <si>
    <t>9. Misc - weighing Scale/CCTV/Pesto Flash/Fire-Extinguisher/Music System/Gas-Detection System/Fire-Suppression System/Air-Curtains</t>
  </si>
  <si>
    <t>10. All furnitures till location</t>
  </si>
  <si>
    <t>DEBRIS REMOVAL FROM STORE PREMISES (UP TO 4 VEHICLES)</t>
  </si>
  <si>
    <t>Except Civil vendor debris (Cold room, HVAC, Kitchen Equipment, Signages, Etc)</t>
  </si>
  <si>
    <t>L/S</t>
  </si>
  <si>
    <t>MATHADI / LABOUR UNION</t>
  </si>
  <si>
    <t>Actuall bill to be produced, ONLY TO BE PAID ON CONFIRMATION OF PM (no margin to be paid additional)</t>
  </si>
  <si>
    <t>Installation of amplifier</t>
  </si>
  <si>
    <t>Installation of amplifier 120W for music system suitable to operate on 230V AC/12V DC, with low impedance microphone input &amp; two auxiliary inputs, tone control, protection circuit complete for the speakers output 4/8/16 lines</t>
  </si>
  <si>
    <t>TOTAL OF CIVIL</t>
  </si>
  <si>
    <t>Location: KFC - DSHA - FF 041 - RGIA, HYDERABAD</t>
  </si>
  <si>
    <t>Date: 25.01.2024</t>
  </si>
  <si>
    <t>Standard BOQ - 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</si>
</sst>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00_);_(* \(#,##0.00\);_(* &quot;-&quot;??_);_(@_)"/>
    <numFmt numFmtId="165" formatCode="_(* #,##0.00_);_(* \(#,##0.00\);_(* \-??_);_(@_)"/>
    <numFmt numFmtId="166" formatCode="#,##0.0"/>
    <numFmt numFmtId="167" formatCode="_ * #,##0.0_ ;_ * \-#,##0.0_ ;_ * &quot;-&quot;??_ ;_ @_ "/>
    <numFmt numFmtId="168" formatCode="#,##0.00&quot; &quot;;&quot; -&quot;#,##0.00&quot; &quot;;&quot; -&quot;#&quot; &quot;;@&quot; &quot;"/>
    <numFmt numFmtId="169" formatCode="#,##0.00&quot; &quot;;&quot; (&quot;#,##0.00&quot;)&quot;;&quot; -&quot;#&quot; &quot;;@&quot; &quot;"/>
    <numFmt numFmtId="170" formatCode="#,##0.0\ ;&quot; -&quot;#,##0.0\ ;&quot; -&quot;#\ ;@\ "/>
    <numFmt numFmtId="171" formatCode="#,##0.00\ ;&quot; -&quot;#,##0.00\ ;&quot; -&quot;#\ ;@\ "/>
    <numFmt numFmtId="176" formatCode="#,##0.00\ ;&quot; (&quot;#,##0.00\);&quot; -&quot;00\ ;@\ "/>
    <numFmt numFmtId="177" formatCode="_ * #,##0_ ;_ * \-#,##0_ ;_ * &quot;-&quot;??_ ;_ @_ "/>
    <numFmt numFmtId="178" formatCode="[$-4009]General"/>
    <numFmt numFmtId="179" formatCode="&quot; &quot;#,##0&quot; &quot;;&quot; -&quot;#,##0&quot; &quot;;&quot; -&quot;00&quot; &quot;;&quot; &quot;@&quot; &quot;"/>
  </numFmts>
  <fonts count="30">
    <font>
      <sz val="11"/>
      <color theme="1"/>
      <name val="Calibri"/>
      <family val="2"/>
      <scheme val="minor"/>
    </font>
    <font>
      <sz val="11"/>
      <color theme="1"/>
      <name val="Calibri"/>
      <family val="2"/>
      <scheme val="minor"/>
    </font>
    <font>
      <sz val="10"/>
      <name val="Arial"/>
      <family val="2"/>
      <charset val="1"/>
    </font>
    <font>
      <b/>
      <u/>
      <sz val="12"/>
      <name val="Calibri"/>
      <family val="2"/>
      <charset val="1"/>
    </font>
    <font>
      <sz val="12"/>
      <name val="Calibri"/>
      <family val="2"/>
      <charset val="1"/>
    </font>
    <font>
      <b/>
      <sz val="12"/>
      <name val="Calibri"/>
      <family val="2"/>
      <charset val="1"/>
    </font>
    <font>
      <sz val="12"/>
      <name val="Calibri"/>
      <family val="2"/>
    </font>
    <font>
      <b/>
      <sz val="12"/>
      <name val="Calibri"/>
      <family val="2"/>
    </font>
    <font>
      <sz val="10"/>
      <name val="Arial"/>
      <family val="2"/>
    </font>
    <font>
      <b/>
      <sz val="12"/>
      <color indexed="8"/>
      <name val="Calibri"/>
      <family val="2"/>
      <charset val="1"/>
    </font>
    <font>
      <sz val="10"/>
      <name val="Arial"/>
      <family val="2"/>
    </font>
    <font>
      <sz val="11"/>
      <color indexed="8"/>
      <name val="Calibri"/>
      <family val="2"/>
      <charset val="1"/>
    </font>
    <font>
      <sz val="12"/>
      <color indexed="8"/>
      <name val="Calibri"/>
      <family val="2"/>
      <charset val="1"/>
    </font>
    <font>
      <b/>
      <sz val="10"/>
      <name val="Arial"/>
      <family val="2"/>
      <charset val="1"/>
    </font>
    <font>
      <sz val="10"/>
      <name val="Mangal"/>
      <family val="2"/>
    </font>
    <font>
      <sz val="11"/>
      <color rgb="FF000000"/>
      <name val="Arial"/>
      <family val="2"/>
    </font>
    <font>
      <sz val="10"/>
      <color rgb="FF000000"/>
      <name val="Arial"/>
      <family val="2"/>
    </font>
    <font>
      <sz val="10"/>
      <color indexed="8"/>
      <name val="Arial1"/>
    </font>
    <font>
      <b/>
      <sz val="12"/>
      <color indexed="8"/>
      <name val="Calibri"/>
      <family val="2"/>
    </font>
    <font>
      <sz val="11"/>
      <color indexed="8"/>
      <name val="Arial"/>
      <family val="2"/>
    </font>
    <font>
      <sz val="11"/>
      <color indexed="8"/>
      <name val="Arial1"/>
    </font>
    <font>
      <b/>
      <sz val="12"/>
      <color rgb="FF000000"/>
      <name val="Calibri"/>
      <family val="2"/>
    </font>
    <font>
      <sz val="12"/>
      <color rgb="FF000000"/>
      <name val="Calibri"/>
      <family val="2"/>
    </font>
    <font>
      <b/>
      <sz val="12"/>
      <color rgb="FFFF0000"/>
      <name val="Calibri"/>
      <family val="2"/>
    </font>
    <font>
      <sz val="12"/>
      <color indexed="10"/>
      <name val="Calibri"/>
      <family val="2"/>
      <charset val="1"/>
    </font>
    <font>
      <sz val="12"/>
      <color rgb="FF000000"/>
      <name val="Century Gothic"/>
      <family val="2"/>
    </font>
    <font>
      <sz val="14"/>
      <name val="Calibri"/>
      <family val="2"/>
      <charset val="1"/>
    </font>
    <font>
      <b/>
      <sz val="14"/>
      <name val="Calibri"/>
      <family val="2"/>
      <charset val="1"/>
    </font>
    <font>
      <b/>
      <sz val="11"/>
      <color indexed="8"/>
      <name val="Arial"/>
      <family val="2"/>
    </font>
    <font>
      <b/>
      <sz val="12"/>
      <color rgb="FF000000"/>
      <name val="Century Gothic"/>
      <family val="2"/>
    </font>
  </fonts>
  <fills count="9">
    <fill>
      <patternFill patternType="none"/>
    </fill>
    <fill>
      <patternFill patternType="gray125"/>
    </fill>
    <fill>
      <patternFill patternType="solid">
        <fgColor rgb="FFFFFF00"/>
        <bgColor indexed="54"/>
      </patternFill>
    </fill>
    <fill>
      <patternFill patternType="solid">
        <fgColor indexed="54"/>
        <bgColor indexed="55"/>
      </patternFill>
    </fill>
    <fill>
      <patternFill patternType="solid">
        <fgColor indexed="15"/>
        <bgColor indexed="44"/>
      </patternFill>
    </fill>
    <fill>
      <patternFill patternType="solid">
        <fgColor indexed="9"/>
        <bgColor indexed="26"/>
      </patternFill>
    </fill>
    <fill>
      <patternFill patternType="solid">
        <fgColor indexed="19"/>
        <bgColor indexed="23"/>
      </patternFill>
    </fill>
    <fill>
      <patternFill patternType="solid">
        <fgColor indexed="40"/>
        <bgColor indexed="49"/>
      </patternFill>
    </fill>
    <fill>
      <patternFill patternType="solid">
        <fgColor rgb="FFFFFF00"/>
        <bgColor indexed="55"/>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rgb="FF000000"/>
      </left>
      <right style="medium">
        <color rgb="FF000000"/>
      </right>
      <top style="thin">
        <color rgb="FF000000"/>
      </top>
      <bottom style="thin">
        <color rgb="FF000000"/>
      </bottom>
      <diagonal/>
    </border>
  </borders>
  <cellStyleXfs count="42">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2" fillId="0" borderId="0"/>
    <xf numFmtId="167" fontId="8" fillId="0" borderId="0" applyFill="0" applyBorder="0" applyAlignment="0" applyProtection="0"/>
    <xf numFmtId="0" fontId="10" fillId="0" borderId="0"/>
    <xf numFmtId="0" fontId="10" fillId="0" borderId="0"/>
    <xf numFmtId="0" fontId="10" fillId="0" borderId="0"/>
    <xf numFmtId="0" fontId="2" fillId="0" borderId="0"/>
    <xf numFmtId="0" fontId="11" fillId="0" borderId="0"/>
    <xf numFmtId="0" fontId="11" fillId="0" borderId="0"/>
    <xf numFmtId="0" fontId="8" fillId="0" borderId="0"/>
    <xf numFmtId="164" fontId="14" fillId="0" borderId="0" applyFill="0" applyBorder="0" applyAlignment="0" applyProtection="0"/>
    <xf numFmtId="0" fontId="8" fillId="0" borderId="0"/>
    <xf numFmtId="165" fontId="8" fillId="0" borderId="0" applyFill="0" applyBorder="0" applyAlignment="0" applyProtection="0"/>
    <xf numFmtId="0" fontId="8" fillId="0" borderId="0"/>
    <xf numFmtId="0" fontId="8" fillId="0" borderId="0"/>
    <xf numFmtId="0" fontId="8" fillId="0" borderId="0"/>
    <xf numFmtId="0" fontId="2" fillId="0" borderId="0"/>
    <xf numFmtId="168" fontId="15" fillId="0" borderId="0" applyFont="0" applyBorder="0" applyProtection="0"/>
    <xf numFmtId="169" fontId="16" fillId="0" borderId="0" applyBorder="0" applyProtection="0"/>
    <xf numFmtId="0" fontId="8" fillId="0" borderId="0"/>
    <xf numFmtId="0" fontId="8" fillId="0" borderId="0"/>
    <xf numFmtId="0" fontId="8" fillId="0" borderId="0"/>
    <xf numFmtId="170" fontId="17" fillId="0" borderId="0">
      <protection locked="0"/>
    </xf>
    <xf numFmtId="0" fontId="19" fillId="0" borderId="0"/>
    <xf numFmtId="0" fontId="17" fillId="0" borderId="0">
      <protection locked="0"/>
    </xf>
    <xf numFmtId="0" fontId="17" fillId="0" borderId="0">
      <protection locked="0"/>
    </xf>
    <xf numFmtId="171" fontId="20" fillId="0" borderId="0">
      <protection locked="0"/>
    </xf>
    <xf numFmtId="17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176" fontId="20" fillId="0" borderId="0">
      <protection locked="0"/>
    </xf>
    <xf numFmtId="0" fontId="2" fillId="0" borderId="0"/>
    <xf numFmtId="0" fontId="2" fillId="0" borderId="0"/>
  </cellStyleXfs>
  <cellXfs count="167">
    <xf numFmtId="0" fontId="0" fillId="0" borderId="0" xfId="0"/>
    <xf numFmtId="0" fontId="5" fillId="0" borderId="1" xfId="2" applyFont="1" applyBorder="1" applyAlignment="1">
      <alignment horizontal="left" vertical="center"/>
    </xf>
    <xf numFmtId="0" fontId="4" fillId="0" borderId="1" xfId="2" applyFont="1" applyBorder="1" applyAlignment="1">
      <alignment horizontal="center" vertical="center"/>
    </xf>
    <xf numFmtId="0" fontId="6" fillId="0" borderId="1" xfId="6" applyFont="1" applyBorder="1" applyAlignment="1">
      <alignment vertical="center" wrapText="1"/>
    </xf>
    <xf numFmtId="0" fontId="4" fillId="0" borderId="0" xfId="0" applyFont="1"/>
    <xf numFmtId="0" fontId="4" fillId="0" borderId="0" xfId="0" applyFont="1" applyProtection="1">
      <protection locked="0"/>
    </xf>
    <xf numFmtId="0" fontId="9" fillId="4"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xf>
    <xf numFmtId="0" fontId="4" fillId="0" borderId="1" xfId="0" applyFont="1" applyBorder="1"/>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9" fillId="5" borderId="0" xfId="0" applyFont="1" applyFill="1" applyAlignment="1">
      <alignment wrapText="1"/>
    </xf>
    <xf numFmtId="0" fontId="9" fillId="5" borderId="0" xfId="0" applyFont="1" applyFill="1" applyAlignment="1" applyProtection="1">
      <alignment wrapText="1"/>
      <protection locked="0"/>
    </xf>
    <xf numFmtId="0" fontId="9" fillId="5" borderId="1" xfId="0"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0" xfId="0" applyFont="1" applyAlignment="1">
      <alignment vertical="top" wrapText="1"/>
    </xf>
    <xf numFmtId="0" fontId="12" fillId="0" borderId="0" xfId="0" applyFont="1" applyAlignment="1" applyProtection="1">
      <alignment vertical="top" wrapText="1"/>
      <protection locked="0"/>
    </xf>
    <xf numFmtId="0" fontId="12" fillId="0" borderId="0" xfId="0" applyFont="1"/>
    <xf numFmtId="0" fontId="4" fillId="0" borderId="0" xfId="0" applyFont="1" applyAlignment="1" applyProtection="1">
      <alignment horizontal="center"/>
      <protection locked="0"/>
    </xf>
    <xf numFmtId="0" fontId="4" fillId="0" borderId="1" xfId="0" applyFont="1" applyBorder="1" applyAlignment="1">
      <alignment wrapText="1"/>
    </xf>
    <xf numFmtId="0" fontId="4" fillId="0" borderId="1" xfId="0" applyFont="1" applyBorder="1" applyAlignment="1">
      <alignment horizontal="left" vertical="center"/>
    </xf>
    <xf numFmtId="0" fontId="4" fillId="0" borderId="0" xfId="0" applyFont="1" applyAlignment="1" applyProtection="1">
      <alignment horizontal="center" vertical="center"/>
      <protection locked="0"/>
    </xf>
    <xf numFmtId="0" fontId="12" fillId="0" borderId="0" xfId="0" applyFont="1" applyAlignment="1">
      <alignment wrapText="1"/>
    </xf>
    <xf numFmtId="0" fontId="4" fillId="0" borderId="0" xfId="0" applyFont="1" applyAlignment="1" applyProtection="1">
      <alignment horizontal="center" wrapText="1"/>
      <protection locked="0"/>
    </xf>
    <xf numFmtId="0" fontId="4" fillId="0" borderId="0" xfId="0" applyFont="1" applyAlignment="1">
      <alignment horizontal="center"/>
    </xf>
    <xf numFmtId="0" fontId="4" fillId="0" borderId="1" xfId="0" applyFont="1" applyBorder="1" applyAlignment="1">
      <alignment horizontal="left" vertical="top"/>
    </xf>
    <xf numFmtId="0" fontId="12" fillId="0" borderId="1" xfId="0" applyFont="1" applyBorder="1" applyAlignment="1">
      <alignment horizontal="left" vertical="top" wrapText="1"/>
    </xf>
    <xf numFmtId="166" fontId="5" fillId="0" borderId="1" xfId="2" applyNumberFormat="1" applyFont="1" applyBorder="1" applyAlignment="1">
      <alignment horizontal="left" vertical="center" wrapText="1"/>
    </xf>
    <xf numFmtId="0" fontId="4" fillId="0" borderId="1" xfId="2" applyFont="1" applyBorder="1" applyAlignment="1">
      <alignment horizontal="left" vertical="center"/>
    </xf>
    <xf numFmtId="165" fontId="4" fillId="0" borderId="1" xfId="1" applyNumberFormat="1" applyFont="1" applyBorder="1" applyAlignment="1">
      <alignment horizontal="left" vertical="center"/>
    </xf>
    <xf numFmtId="0" fontId="5" fillId="7" borderId="1" xfId="2" applyFont="1" applyFill="1" applyBorder="1" applyAlignment="1">
      <alignment horizontal="left" vertical="center"/>
    </xf>
    <xf numFmtId="165" fontId="5" fillId="7" borderId="1" xfId="1" applyNumberFormat="1" applyFont="1" applyFill="1" applyBorder="1" applyAlignment="1">
      <alignment horizontal="left" vertical="center"/>
    </xf>
    <xf numFmtId="0" fontId="4" fillId="0" borderId="1" xfId="0" applyFont="1" applyBorder="1" applyAlignment="1">
      <alignment horizontal="left"/>
    </xf>
    <xf numFmtId="0" fontId="4" fillId="2" borderId="1" xfId="0" applyFont="1" applyFill="1" applyBorder="1" applyAlignment="1">
      <alignment horizontal="left"/>
    </xf>
    <xf numFmtId="0" fontId="5" fillId="2" borderId="1" xfId="0" applyFont="1" applyFill="1" applyBorder="1" applyAlignment="1">
      <alignment horizontal="left"/>
    </xf>
    <xf numFmtId="165" fontId="5" fillId="2" borderId="1" xfId="1" applyNumberFormat="1" applyFont="1" applyFill="1" applyBorder="1" applyAlignment="1">
      <alignment horizontal="left"/>
    </xf>
    <xf numFmtId="165" fontId="4" fillId="0" borderId="1" xfId="1" applyNumberFormat="1" applyFont="1" applyFill="1" applyBorder="1" applyAlignment="1">
      <alignment horizontal="left"/>
    </xf>
    <xf numFmtId="0" fontId="13" fillId="0" borderId="1" xfId="0" applyFont="1" applyBorder="1"/>
    <xf numFmtId="1" fontId="13" fillId="0" borderId="1" xfId="0" applyNumberFormat="1" applyFont="1" applyBorder="1"/>
    <xf numFmtId="0" fontId="9" fillId="2" borderId="2" xfId="0" applyFont="1" applyFill="1" applyBorder="1" applyAlignment="1" applyProtection="1">
      <alignment horizontal="left" vertical="center"/>
      <protection locked="0"/>
    </xf>
    <xf numFmtId="0" fontId="18" fillId="5" borderId="2" xfId="28" applyNumberFormat="1" applyFont="1" applyFill="1" applyBorder="1" applyAlignment="1" applyProtection="1">
      <alignment horizontal="center" vertical="center" wrapText="1"/>
    </xf>
    <xf numFmtId="0" fontId="18" fillId="5" borderId="6" xfId="28" applyNumberFormat="1" applyFont="1" applyFill="1" applyBorder="1" applyAlignment="1" applyProtection="1">
      <alignment horizontal="center" vertical="center" wrapText="1"/>
    </xf>
    <xf numFmtId="0" fontId="4" fillId="0" borderId="0" xfId="40" applyFont="1" applyAlignment="1">
      <alignment vertical="center"/>
    </xf>
    <xf numFmtId="0" fontId="5" fillId="8" borderId="1" xfId="2" applyFont="1" applyFill="1" applyBorder="1" applyAlignment="1">
      <alignment horizontal="center" vertical="center"/>
    </xf>
    <xf numFmtId="0" fontId="5" fillId="8" borderId="1" xfId="2" applyFont="1" applyFill="1" applyBorder="1" applyAlignment="1">
      <alignment horizontal="left" vertical="center" wrapText="1"/>
    </xf>
    <xf numFmtId="177" fontId="5" fillId="8" borderId="1" xfId="1" applyNumberFormat="1" applyFont="1" applyFill="1" applyBorder="1" applyAlignment="1">
      <alignment horizontal="center" vertical="center"/>
    </xf>
    <xf numFmtId="43" fontId="5" fillId="8" borderId="1" xfId="1" applyFont="1" applyFill="1" applyBorder="1" applyAlignment="1">
      <alignment horizontal="right" vertical="center"/>
    </xf>
    <xf numFmtId="0" fontId="5" fillId="8" borderId="1" xfId="2" applyFont="1" applyFill="1" applyBorder="1" applyAlignment="1" applyProtection="1">
      <alignment horizontal="center" vertical="center"/>
      <protection locked="0"/>
    </xf>
    <xf numFmtId="0" fontId="5" fillId="4" borderId="1" xfId="2" applyFont="1" applyFill="1" applyBorder="1" applyAlignment="1">
      <alignment horizontal="center" vertical="center" wrapText="1"/>
    </xf>
    <xf numFmtId="0" fontId="5" fillId="4" borderId="1" xfId="2" applyFont="1" applyFill="1" applyBorder="1" applyAlignment="1">
      <alignment vertical="center" wrapText="1"/>
    </xf>
    <xf numFmtId="0" fontId="5" fillId="4" borderId="1" xfId="2" applyFont="1" applyFill="1" applyBorder="1" applyAlignment="1">
      <alignment horizontal="left" vertical="center" wrapText="1"/>
    </xf>
    <xf numFmtId="0" fontId="4" fillId="4" borderId="1" xfId="40" applyFont="1" applyFill="1" applyBorder="1" applyAlignment="1">
      <alignment horizontal="center" vertical="center" wrapText="1"/>
    </xf>
    <xf numFmtId="177" fontId="4" fillId="4" borderId="1" xfId="1" applyNumberFormat="1" applyFont="1" applyFill="1" applyBorder="1" applyAlignment="1">
      <alignment horizontal="center" vertical="center" wrapText="1"/>
    </xf>
    <xf numFmtId="43" fontId="4" fillId="4" borderId="1" xfId="1" applyFont="1" applyFill="1" applyBorder="1" applyAlignment="1">
      <alignment horizontal="right" vertical="center" wrapText="1"/>
    </xf>
    <xf numFmtId="0" fontId="4" fillId="4" borderId="12" xfId="2" applyFont="1" applyFill="1" applyBorder="1" applyAlignment="1" applyProtection="1">
      <alignment horizontal="center" vertical="center" wrapText="1"/>
      <protection locked="0"/>
    </xf>
    <xf numFmtId="0" fontId="4" fillId="0" borderId="1" xfId="2" applyFont="1" applyBorder="1" applyAlignment="1">
      <alignment horizontal="center" vertical="center" wrapText="1"/>
    </xf>
    <xf numFmtId="0" fontId="5" fillId="0" borderId="1" xfId="2" applyFont="1" applyBorder="1" applyAlignment="1">
      <alignment vertical="center" wrapText="1"/>
    </xf>
    <xf numFmtId="0" fontId="4" fillId="0" borderId="1" xfId="2" applyFont="1" applyBorder="1" applyAlignment="1">
      <alignment horizontal="left" vertical="center" wrapText="1"/>
    </xf>
    <xf numFmtId="177" fontId="4" fillId="0" borderId="1" xfId="1" applyNumberFormat="1" applyFont="1" applyBorder="1" applyAlignment="1">
      <alignment horizontal="center" vertical="center" wrapText="1"/>
    </xf>
    <xf numFmtId="43" fontId="4" fillId="0" borderId="8" xfId="1" applyFont="1" applyBorder="1" applyAlignment="1">
      <alignment horizontal="right" vertical="center" wrapText="1"/>
    </xf>
    <xf numFmtId="0" fontId="7" fillId="0" borderId="4"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4" borderId="1" xfId="2" applyFont="1" applyFill="1" applyBorder="1" applyAlignment="1">
      <alignment horizontal="center" vertical="center"/>
    </xf>
    <xf numFmtId="43" fontId="5" fillId="4" borderId="8" xfId="1" applyFont="1" applyFill="1" applyBorder="1" applyAlignment="1">
      <alignment horizontal="right" vertical="center" wrapText="1"/>
    </xf>
    <xf numFmtId="0" fontId="4" fillId="4" borderId="4" xfId="2" applyFont="1" applyFill="1" applyBorder="1" applyAlignment="1" applyProtection="1">
      <alignment horizontal="center" vertical="center" wrapText="1"/>
      <protection locked="0"/>
    </xf>
    <xf numFmtId="0" fontId="4" fillId="0" borderId="0" xfId="40" applyFont="1" applyAlignment="1">
      <alignment vertical="center" wrapText="1"/>
    </xf>
    <xf numFmtId="0" fontId="5" fillId="0" borderId="1" xfId="2" applyFont="1" applyBorder="1" applyAlignment="1">
      <alignment horizontal="center" vertical="center" wrapText="1"/>
    </xf>
    <xf numFmtId="0" fontId="6" fillId="0" borderId="1" xfId="2" applyFont="1" applyBorder="1" applyAlignment="1">
      <alignment horizontal="left" vertical="center" wrapText="1"/>
    </xf>
    <xf numFmtId="177" fontId="4" fillId="0" borderId="13" xfId="1" applyNumberFormat="1" applyFont="1" applyFill="1" applyBorder="1" applyAlignment="1">
      <alignment horizontal="center" vertical="center" wrapText="1"/>
    </xf>
    <xf numFmtId="177" fontId="4" fillId="0" borderId="14" xfId="1" applyNumberFormat="1" applyFont="1" applyFill="1" applyBorder="1" applyAlignment="1">
      <alignment horizontal="center" vertical="center" wrapText="1"/>
    </xf>
    <xf numFmtId="0" fontId="4" fillId="4" borderId="1" xfId="2" applyFont="1" applyFill="1" applyBorder="1" applyAlignment="1">
      <alignment horizontal="center" vertical="center" wrapText="1"/>
    </xf>
    <xf numFmtId="43" fontId="4" fillId="4" borderId="8" xfId="1" applyFont="1" applyFill="1" applyBorder="1" applyAlignment="1">
      <alignment horizontal="right" vertical="center" wrapText="1"/>
    </xf>
    <xf numFmtId="0" fontId="4" fillId="5" borderId="1" xfId="2" applyFont="1" applyFill="1" applyBorder="1" applyAlignment="1">
      <alignment horizontal="center" vertical="center" wrapText="1"/>
    </xf>
    <xf numFmtId="0" fontId="5" fillId="5" borderId="1" xfId="41" applyFont="1" applyFill="1" applyBorder="1" applyAlignment="1">
      <alignment vertical="center" wrapText="1"/>
    </xf>
    <xf numFmtId="0" fontId="4" fillId="5" borderId="1" xfId="41" applyFont="1" applyFill="1" applyBorder="1" applyAlignment="1">
      <alignment horizontal="left" vertical="center" wrapText="1"/>
    </xf>
    <xf numFmtId="0" fontId="4" fillId="5" borderId="1" xfId="2" applyFont="1" applyFill="1" applyBorder="1" applyAlignment="1">
      <alignment horizontal="center" vertical="center"/>
    </xf>
    <xf numFmtId="177" fontId="4" fillId="5" borderId="1" xfId="1" applyNumberFormat="1" applyFont="1" applyFill="1" applyBorder="1" applyAlignment="1">
      <alignment horizontal="center" vertical="center" wrapText="1"/>
    </xf>
    <xf numFmtId="0" fontId="7" fillId="0" borderId="4" xfId="40" applyFont="1" applyBorder="1" applyAlignment="1">
      <alignment horizontal="center" vertical="center" wrapText="1"/>
    </xf>
    <xf numFmtId="0" fontId="4" fillId="5" borderId="0" xfId="40" applyFont="1" applyFill="1" applyAlignment="1">
      <alignment vertical="center" wrapText="1"/>
    </xf>
    <xf numFmtId="0" fontId="5" fillId="0" borderId="1" xfId="2" applyFont="1" applyBorder="1" applyAlignment="1">
      <alignment horizontal="left" vertical="center" wrapText="1"/>
    </xf>
    <xf numFmtId="0" fontId="4" fillId="0" borderId="1" xfId="40" applyFont="1" applyBorder="1" applyAlignment="1">
      <alignment horizontal="center" vertical="center" wrapText="1"/>
    </xf>
    <xf numFmtId="0" fontId="5" fillId="0" borderId="1" xfId="41" applyFont="1" applyBorder="1" applyAlignment="1">
      <alignment vertical="center" wrapText="1"/>
    </xf>
    <xf numFmtId="0" fontId="4" fillId="0" borderId="1" xfId="41" applyFont="1" applyBorder="1" applyAlignment="1">
      <alignment horizontal="left" vertical="center" wrapText="1"/>
    </xf>
    <xf numFmtId="0" fontId="5" fillId="0" borderId="4" xfId="40" applyFont="1" applyBorder="1" applyAlignment="1">
      <alignment horizontal="center" vertical="center" wrapText="1"/>
    </xf>
    <xf numFmtId="177" fontId="4" fillId="0" borderId="1" xfId="1" applyNumberFormat="1" applyFont="1" applyFill="1" applyBorder="1" applyAlignment="1">
      <alignment horizontal="center" vertical="center" wrapText="1"/>
    </xf>
    <xf numFmtId="177" fontId="4" fillId="0" borderId="8" xfId="1" applyNumberFormat="1" applyFont="1" applyBorder="1" applyAlignment="1">
      <alignment horizontal="center" vertical="center" wrapText="1"/>
    </xf>
    <xf numFmtId="43" fontId="4" fillId="0" borderId="4" xfId="1" applyFont="1" applyBorder="1" applyAlignment="1">
      <alignment horizontal="right" vertical="center" wrapText="1"/>
    </xf>
    <xf numFmtId="0" fontId="5" fillId="0" borderId="10" xfId="40" applyFont="1" applyBorder="1" applyAlignment="1" applyProtection="1">
      <alignment horizontal="center" vertical="center" wrapText="1"/>
      <protection locked="0"/>
    </xf>
    <xf numFmtId="43" fontId="4" fillId="0" borderId="6" xfId="1" applyFont="1" applyBorder="1" applyAlignment="1">
      <alignment horizontal="right" vertical="center" wrapText="1"/>
    </xf>
    <xf numFmtId="0" fontId="4" fillId="0" borderId="11" xfId="2" applyFont="1" applyBorder="1" applyAlignment="1" applyProtection="1">
      <alignment horizontal="center" vertical="center" wrapText="1"/>
      <protection locked="0"/>
    </xf>
    <xf numFmtId="43" fontId="4" fillId="0" borderId="8" xfId="1" applyFont="1" applyFill="1" applyBorder="1" applyAlignment="1">
      <alignment horizontal="right" vertical="center" wrapText="1"/>
    </xf>
    <xf numFmtId="0" fontId="5" fillId="0" borderId="4" xfId="2" applyFont="1" applyBorder="1" applyAlignment="1" applyProtection="1">
      <alignment horizontal="center" vertical="center" wrapText="1"/>
      <protection locked="0"/>
    </xf>
    <xf numFmtId="0" fontId="5" fillId="5" borderId="1" xfId="2" applyFont="1" applyFill="1" applyBorder="1" applyAlignment="1">
      <alignment vertical="center" wrapText="1"/>
    </xf>
    <xf numFmtId="0" fontId="4" fillId="5" borderId="1" xfId="2" applyFont="1" applyFill="1" applyBorder="1" applyAlignment="1">
      <alignment horizontal="left" vertical="center" wrapText="1"/>
    </xf>
    <xf numFmtId="178" fontId="21" fillId="0" borderId="4" xfId="2" applyNumberFormat="1" applyFont="1" applyBorder="1" applyAlignment="1" applyProtection="1">
      <alignment horizontal="center" vertical="center" wrapText="1"/>
      <protection locked="0"/>
    </xf>
    <xf numFmtId="0" fontId="5" fillId="0" borderId="1" xfId="40" applyFont="1" applyBorder="1" applyAlignment="1">
      <alignment horizontal="center" vertical="center" wrapText="1"/>
    </xf>
    <xf numFmtId="0" fontId="5" fillId="0" borderId="1" xfId="40" applyFont="1" applyBorder="1" applyAlignment="1">
      <alignment vertical="center" wrapText="1"/>
    </xf>
    <xf numFmtId="0" fontId="4" fillId="0" borderId="1" xfId="40" applyFont="1" applyBorder="1" applyAlignment="1">
      <alignment horizontal="left" vertical="center" wrapText="1"/>
    </xf>
    <xf numFmtId="177" fontId="5" fillId="0" borderId="1" xfId="1" applyNumberFormat="1" applyFont="1" applyBorder="1" applyAlignment="1">
      <alignment horizontal="center" vertical="center" wrapText="1"/>
    </xf>
    <xf numFmtId="0" fontId="5" fillId="0" borderId="4" xfId="40" applyFont="1" applyBorder="1" applyAlignment="1" applyProtection="1">
      <alignment horizontal="center" vertical="center" wrapText="1"/>
      <protection locked="0"/>
    </xf>
    <xf numFmtId="0" fontId="4" fillId="4" borderId="1" xfId="2" applyFont="1" applyFill="1" applyBorder="1" applyAlignment="1">
      <alignment vertical="center" wrapText="1"/>
    </xf>
    <xf numFmtId="0" fontId="4" fillId="0" borderId="4" xfId="2" applyFont="1" applyBorder="1" applyAlignment="1">
      <alignment horizontal="center" vertical="center" wrapText="1"/>
    </xf>
    <xf numFmtId="0" fontId="5" fillId="0" borderId="4" xfId="2" applyFont="1" applyBorder="1" applyAlignment="1">
      <alignment vertical="center" wrapText="1"/>
    </xf>
    <xf numFmtId="0" fontId="4" fillId="0" borderId="4" xfId="2" applyFont="1" applyBorder="1" applyAlignment="1">
      <alignment horizontal="left" vertical="center" wrapText="1"/>
    </xf>
    <xf numFmtId="177" fontId="4" fillId="0" borderId="4" xfId="1" applyNumberFormat="1" applyFont="1" applyBorder="1" applyAlignment="1">
      <alignment horizontal="center" vertical="center" wrapText="1"/>
    </xf>
    <xf numFmtId="0" fontId="4" fillId="5" borderId="4" xfId="2" applyFont="1" applyFill="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2" fontId="4" fillId="0" borderId="1" xfId="2" applyNumberFormat="1" applyFont="1" applyBorder="1" applyAlignment="1">
      <alignment horizontal="center" vertical="center" wrapText="1"/>
    </xf>
    <xf numFmtId="177" fontId="4" fillId="0" borderId="1" xfId="1" applyNumberFormat="1" applyFont="1" applyBorder="1" applyAlignment="1">
      <alignment horizontal="center" vertical="center"/>
    </xf>
    <xf numFmtId="0" fontId="7" fillId="0" borderId="4" xfId="40" applyFont="1" applyBorder="1" applyAlignment="1" applyProtection="1">
      <alignment horizontal="center" vertical="center" wrapText="1"/>
      <protection locked="0"/>
    </xf>
    <xf numFmtId="177" fontId="4" fillId="0" borderId="8" xfId="1" applyNumberFormat="1" applyFont="1" applyFill="1" applyBorder="1" applyAlignment="1">
      <alignment horizontal="center" vertical="center" wrapText="1"/>
    </xf>
    <xf numFmtId="43" fontId="4" fillId="0" borderId="4" xfId="1" applyFont="1" applyFill="1" applyBorder="1" applyAlignment="1">
      <alignment horizontal="right" vertical="center" wrapText="1"/>
    </xf>
    <xf numFmtId="0" fontId="7" fillId="0" borderId="1" xfId="2" applyFont="1" applyBorder="1" applyAlignment="1">
      <alignment vertical="center" wrapText="1"/>
    </xf>
    <xf numFmtId="43" fontId="4" fillId="0" borderId="3" xfId="1" applyFont="1" applyFill="1" applyBorder="1" applyAlignment="1">
      <alignment horizontal="right" vertical="center" wrapText="1"/>
    </xf>
    <xf numFmtId="0" fontId="4" fillId="0" borderId="1" xfId="4" applyFont="1" applyBorder="1" applyAlignment="1">
      <alignment vertical="center" wrapText="1"/>
    </xf>
    <xf numFmtId="179" fontId="22" fillId="0" borderId="7" xfId="1" applyNumberFormat="1" applyFont="1" applyBorder="1" applyAlignment="1">
      <alignment horizontal="center" vertical="center" wrapText="1"/>
    </xf>
    <xf numFmtId="0" fontId="25" fillId="0" borderId="4" xfId="2" applyFont="1" applyBorder="1" applyAlignment="1" applyProtection="1">
      <alignment horizontal="center" vertical="center" wrapText="1"/>
      <protection locked="0"/>
    </xf>
    <xf numFmtId="0" fontId="26" fillId="0" borderId="0" xfId="40" applyFont="1" applyAlignment="1">
      <alignment vertical="center" wrapText="1"/>
    </xf>
    <xf numFmtId="0" fontId="27" fillId="2" borderId="16" xfId="40" applyFont="1" applyFill="1" applyBorder="1" applyAlignment="1">
      <alignment vertical="center" wrapText="1"/>
    </xf>
    <xf numFmtId="177" fontId="27" fillId="2" borderId="16" xfId="1" applyNumberFormat="1" applyFont="1" applyFill="1" applyBorder="1" applyAlignment="1">
      <alignment vertical="center" wrapText="1"/>
    </xf>
    <xf numFmtId="177" fontId="27" fillId="2" borderId="9" xfId="1" applyNumberFormat="1" applyFont="1" applyFill="1" applyBorder="1" applyAlignment="1">
      <alignment vertical="center" wrapText="1"/>
    </xf>
    <xf numFmtId="43" fontId="27" fillId="2" borderId="1" xfId="1" applyFont="1" applyFill="1" applyBorder="1" applyAlignment="1">
      <alignment horizontal="right" vertical="center" wrapText="1"/>
    </xf>
    <xf numFmtId="0" fontId="27" fillId="2" borderId="2" xfId="40" applyFont="1" applyFill="1" applyBorder="1" applyAlignment="1" applyProtection="1">
      <alignment horizontal="center" vertical="center" wrapText="1"/>
      <protection locked="0"/>
    </xf>
    <xf numFmtId="177" fontId="5" fillId="0" borderId="0" xfId="1" applyNumberFormat="1" applyFont="1" applyAlignment="1">
      <alignment horizontal="center" vertical="center" wrapText="1"/>
    </xf>
    <xf numFmtId="0" fontId="5" fillId="0" borderId="0" xfId="40" applyFont="1" applyAlignment="1">
      <alignment horizontal="center" vertical="center" wrapText="1"/>
    </xf>
    <xf numFmtId="0" fontId="5" fillId="0" borderId="0" xfId="40" applyFont="1" applyAlignment="1">
      <alignment vertical="center" wrapText="1"/>
    </xf>
    <xf numFmtId="0" fontId="4" fillId="0" borderId="0" xfId="40" applyFont="1" applyAlignment="1">
      <alignment horizontal="left" vertical="center" wrapText="1"/>
    </xf>
    <xf numFmtId="0" fontId="4" fillId="0" borderId="0" xfId="40" applyFont="1" applyAlignment="1">
      <alignment horizontal="center" vertical="center" wrapText="1"/>
    </xf>
    <xf numFmtId="177" fontId="4" fillId="0" borderId="0" xfId="1" applyNumberFormat="1" applyFont="1" applyAlignment="1">
      <alignment horizontal="center" vertical="center" wrapText="1"/>
    </xf>
    <xf numFmtId="43" fontId="5" fillId="0" borderId="0" xfId="1" applyFont="1" applyAlignment="1">
      <alignment horizontal="right" vertical="center" wrapText="1"/>
    </xf>
    <xf numFmtId="0" fontId="18" fillId="0" borderId="0" xfId="29" applyFont="1"/>
    <xf numFmtId="0" fontId="4" fillId="0" borderId="0" xfId="40" applyFont="1" applyAlignment="1" applyProtection="1">
      <alignment vertical="center"/>
      <protection locked="0"/>
    </xf>
    <xf numFmtId="0" fontId="4" fillId="0" borderId="0" xfId="40" applyFont="1" applyAlignment="1" applyProtection="1">
      <alignment vertical="center" wrapText="1"/>
      <protection locked="0"/>
    </xf>
    <xf numFmtId="0" fontId="4" fillId="5" borderId="0" xfId="40" applyFont="1" applyFill="1" applyAlignment="1" applyProtection="1">
      <alignment vertical="center" wrapText="1"/>
      <protection locked="0"/>
    </xf>
    <xf numFmtId="43" fontId="4" fillId="0" borderId="0" xfId="1" applyFont="1" applyBorder="1" applyAlignment="1">
      <alignment horizontal="right" vertical="center" wrapText="1"/>
    </xf>
    <xf numFmtId="0" fontId="4" fillId="0" borderId="9"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29" fillId="0" borderId="17" xfId="2" applyFont="1" applyBorder="1" applyAlignment="1" applyProtection="1">
      <alignment horizontal="center" vertical="center" wrapText="1"/>
      <protection locked="0"/>
    </xf>
    <xf numFmtId="0" fontId="26" fillId="0" borderId="0" xfId="40" applyFont="1" applyAlignment="1" applyProtection="1">
      <alignment vertical="center" wrapText="1"/>
      <protection locked="0"/>
    </xf>
    <xf numFmtId="0" fontId="26" fillId="5" borderId="0" xfId="40" applyFont="1" applyFill="1" applyAlignment="1" applyProtection="1">
      <alignment vertical="center" wrapText="1"/>
      <protection locked="0"/>
    </xf>
    <xf numFmtId="0" fontId="26" fillId="5" borderId="0" xfId="40" applyFont="1" applyFill="1" applyAlignment="1">
      <alignment vertical="center" wrapText="1"/>
    </xf>
    <xf numFmtId="0" fontId="9" fillId="0" borderId="5" xfId="0" applyFont="1" applyBorder="1" applyAlignment="1" applyProtection="1">
      <alignment horizontal="center" vertical="center"/>
      <protection locked="0"/>
    </xf>
    <xf numFmtId="0" fontId="9" fillId="2" borderId="2" xfId="0" applyFont="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7" borderId="1" xfId="0" applyFont="1" applyFill="1" applyBorder="1" applyAlignment="1">
      <alignment horizontal="center" vertical="center"/>
    </xf>
    <xf numFmtId="0" fontId="27" fillId="2" borderId="8" xfId="40" applyFont="1" applyFill="1" applyBorder="1" applyAlignment="1">
      <alignment horizontal="center" vertical="center" wrapText="1"/>
    </xf>
    <xf numFmtId="0" fontId="27" fillId="2" borderId="16" xfId="40" applyFont="1" applyFill="1" applyBorder="1" applyAlignment="1">
      <alignment horizontal="center" vertical="center" wrapText="1"/>
    </xf>
    <xf numFmtId="0" fontId="3" fillId="2" borderId="1" xfId="2" applyFont="1" applyFill="1" applyBorder="1" applyAlignment="1">
      <alignment horizontal="center" vertical="center" wrapText="1"/>
    </xf>
    <xf numFmtId="0" fontId="18" fillId="0" borderId="8" xfId="30" applyFont="1" applyBorder="1" applyAlignment="1" applyProtection="1">
      <alignment horizontal="left" vertical="center"/>
    </xf>
    <xf numFmtId="0" fontId="18" fillId="0" borderId="9" xfId="30" applyFont="1" applyBorder="1" applyAlignment="1" applyProtection="1">
      <alignment horizontal="left" vertical="center"/>
    </xf>
    <xf numFmtId="0" fontId="28" fillId="5" borderId="1" xfId="29" applyFont="1" applyFill="1" applyBorder="1"/>
    <xf numFmtId="0" fontId="4" fillId="0" borderId="12"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2" xfId="2" applyFont="1" applyBorder="1" applyAlignment="1">
      <alignment horizontal="center" vertical="center" wrapText="1"/>
    </xf>
    <xf numFmtId="0" fontId="5" fillId="0" borderId="12" xfId="2" applyFont="1" applyBorder="1" applyAlignment="1">
      <alignment horizontal="left" vertical="center" wrapText="1"/>
    </xf>
    <xf numFmtId="0" fontId="5" fillId="0" borderId="15" xfId="2" applyFont="1" applyBorder="1" applyAlignment="1">
      <alignment horizontal="left" vertical="center" wrapText="1"/>
    </xf>
    <xf numFmtId="0" fontId="5" fillId="0" borderId="2" xfId="2" applyFont="1" applyBorder="1" applyAlignment="1">
      <alignment horizontal="left" vertical="center" wrapText="1"/>
    </xf>
    <xf numFmtId="179" fontId="22" fillId="0" borderId="7" xfId="1" applyNumberFormat="1" applyFont="1" applyFill="1" applyBorder="1" applyAlignment="1">
      <alignment horizontal="center" vertical="center" wrapText="1"/>
    </xf>
    <xf numFmtId="177" fontId="4" fillId="0" borderId="12" xfId="1" applyNumberFormat="1" applyFont="1" applyBorder="1" applyAlignment="1">
      <alignment horizontal="center" vertical="center" wrapText="1"/>
    </xf>
    <xf numFmtId="177" fontId="4" fillId="0" borderId="15" xfId="1" applyNumberFormat="1" applyFont="1" applyBorder="1" applyAlignment="1">
      <alignment horizontal="center" vertical="center" wrapText="1"/>
    </xf>
    <xf numFmtId="177" fontId="4" fillId="0" borderId="2" xfId="1" applyNumberFormat="1" applyFont="1" applyBorder="1" applyAlignment="1">
      <alignment horizontal="center" vertical="center" wrapText="1"/>
    </xf>
    <xf numFmtId="0" fontId="4" fillId="0" borderId="4" xfId="2" applyFont="1" applyBorder="1" applyAlignment="1" applyProtection="1">
      <alignment horizontal="center" vertical="center" wrapText="1"/>
      <protection locked="0"/>
    </xf>
    <xf numFmtId="0" fontId="9" fillId="4" borderId="1" xfId="0" applyFont="1" applyFill="1" applyBorder="1" applyAlignment="1">
      <alignment horizontal="center" wrapText="1"/>
    </xf>
    <xf numFmtId="0" fontId="9" fillId="6" borderId="1" xfId="0" applyFont="1" applyFill="1" applyBorder="1" applyAlignment="1">
      <alignment horizontal="center" vertical="center" wrapText="1"/>
    </xf>
    <xf numFmtId="0" fontId="12" fillId="0" borderId="1" xfId="0" applyFont="1" applyBorder="1" applyAlignment="1">
      <alignment horizontal="left" vertical="center" wrapText="1"/>
    </xf>
  </cellXfs>
  <cellStyles count="42">
    <cellStyle name="0,0_x000a__x000a_NA_x000a__x000a_ 3" xfId="17"/>
    <cellStyle name="Accent3 - 60% 2" xfId="6"/>
    <cellStyle name="Accent3 - 60% 2 2" xfId="31"/>
    <cellStyle name="Accent3 4 2" xfId="15"/>
    <cellStyle name="Comma" xfId="1" builtinId="3"/>
    <cellStyle name="Comma 10" xfId="18"/>
    <cellStyle name="Comma 2" xfId="8"/>
    <cellStyle name="Comma 2 2" xfId="33"/>
    <cellStyle name="Comma 3" xfId="16"/>
    <cellStyle name="Comma 4" xfId="39"/>
    <cellStyle name="Comma_tender bill 2" xfId="28"/>
    <cellStyle name="Excel Built-in Comma" xfId="23"/>
    <cellStyle name="Excel Built-in Comma 1" xfId="32"/>
    <cellStyle name="Excel_BuiltIn_Comma" xfId="24"/>
    <cellStyle name="Normal" xfId="0" builtinId="0"/>
    <cellStyle name="Normal 10" xfId="2"/>
    <cellStyle name="Normal 10 2" xfId="5"/>
    <cellStyle name="Normal 10 2 2" xfId="38"/>
    <cellStyle name="Normal 10 2 3" xfId="22"/>
    <cellStyle name="Normal 10 3" xfId="30"/>
    <cellStyle name="Normal 2" xfId="19"/>
    <cellStyle name="Normal 2 2" xfId="12"/>
    <cellStyle name="Normal 2 2 2" xfId="37"/>
    <cellStyle name="Normal 2_2nd RA Bill For Civil Interior Work 090110" xfId="7"/>
    <cellStyle name="Normal 22" xfId="13"/>
    <cellStyle name="Normal 3" xfId="4"/>
    <cellStyle name="Normal 36" xfId="14"/>
    <cellStyle name="Normal 38" xfId="9"/>
    <cellStyle name="Normal 38 2" xfId="25"/>
    <cellStyle name="Normal 38 3" xfId="34"/>
    <cellStyle name="Normal 39" xfId="10"/>
    <cellStyle name="Normal 39 2" xfId="26"/>
    <cellStyle name="Normal 39 3" xfId="35"/>
    <cellStyle name="Normal 4" xfId="29"/>
    <cellStyle name="Normal 40" xfId="11"/>
    <cellStyle name="Normal 40 2" xfId="27"/>
    <cellStyle name="Normal 40 3" xfId="36"/>
    <cellStyle name="Normal_costing sheet" xfId="40"/>
    <cellStyle name="Normal_KFC-TOTAL MALL-BANGLORE-BOQ-060309" xfId="41"/>
    <cellStyle name="Style 1" xfId="3"/>
    <cellStyle name="쉼표 [0]_ML_Maintenance_Quo_060628" xfId="21"/>
    <cellStyle name="표준_0N-HANDLING "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Zeros="0" workbookViewId="0">
      <selection activeCell="B10" sqref="B10"/>
    </sheetView>
  </sheetViews>
  <sheetFormatPr defaultRowHeight="14.5"/>
  <cols>
    <col min="2" max="2" width="46" customWidth="1"/>
    <col min="3" max="3" width="28.7265625" customWidth="1"/>
  </cols>
  <sheetData>
    <row r="1" spans="1:3" ht="16" thickBot="1">
      <c r="A1" s="143" t="s">
        <v>477</v>
      </c>
      <c r="B1" s="143"/>
      <c r="C1" s="143"/>
    </row>
    <row r="2" spans="1:3" ht="15.5">
      <c r="A2" s="144" t="s">
        <v>475</v>
      </c>
      <c r="B2" s="144"/>
      <c r="C2" s="41" t="s">
        <v>476</v>
      </c>
    </row>
    <row r="3" spans="1:3" ht="15.5">
      <c r="A3" s="145" t="s">
        <v>220</v>
      </c>
      <c r="B3" s="145"/>
      <c r="C3" s="145"/>
    </row>
    <row r="4" spans="1:3" ht="15.5">
      <c r="A4" s="146" t="s">
        <v>221</v>
      </c>
      <c r="B4" s="146"/>
      <c r="C4" s="146"/>
    </row>
    <row r="5" spans="1:3" ht="15.5">
      <c r="A5" s="1" t="s">
        <v>222</v>
      </c>
      <c r="B5" s="1" t="s">
        <v>223</v>
      </c>
      <c r="C5" s="29" t="s">
        <v>224</v>
      </c>
    </row>
    <row r="6" spans="1:3" ht="15.5">
      <c r="A6" s="2">
        <v>1</v>
      </c>
      <c r="B6" s="30" t="s">
        <v>225</v>
      </c>
      <c r="C6" s="31">
        <f>'CIVIL BOQ'!G144</f>
        <v>0</v>
      </c>
    </row>
    <row r="7" spans="1:3" ht="15.5">
      <c r="A7" s="2">
        <v>2</v>
      </c>
      <c r="B7" s="30" t="s">
        <v>226</v>
      </c>
      <c r="C7" s="31" t="e">
        <f>#REF!</f>
        <v>#REF!</v>
      </c>
    </row>
    <row r="8" spans="1:3" ht="15.5">
      <c r="A8" s="2">
        <v>3</v>
      </c>
      <c r="B8" s="30" t="s">
        <v>7</v>
      </c>
      <c r="C8" s="31" t="e">
        <f>#REF!</f>
        <v>#REF!</v>
      </c>
    </row>
    <row r="9" spans="1:3" ht="15.5">
      <c r="A9" s="32"/>
      <c r="B9" s="32" t="s">
        <v>227</v>
      </c>
      <c r="C9" s="33" t="e">
        <f>SUM(C6:C8)</f>
        <v>#REF!</v>
      </c>
    </row>
    <row r="10" spans="1:3" ht="15.5">
      <c r="A10" s="34"/>
      <c r="B10" s="34" t="s">
        <v>228</v>
      </c>
      <c r="C10" s="38" t="e">
        <f>(C9)*0.09</f>
        <v>#REF!</v>
      </c>
    </row>
    <row r="11" spans="1:3" ht="15.5">
      <c r="A11" s="34"/>
      <c r="B11" s="34" t="s">
        <v>229</v>
      </c>
      <c r="C11" s="38" t="e">
        <f>(C9)*0.09</f>
        <v>#REF!</v>
      </c>
    </row>
    <row r="12" spans="1:3" ht="15.5">
      <c r="A12" s="35"/>
      <c r="B12" s="36" t="s">
        <v>9</v>
      </c>
      <c r="C12" s="37" t="e">
        <f>SUM(C9:C11)</f>
        <v>#REF!</v>
      </c>
    </row>
    <row r="14" spans="1:3">
      <c r="A14" s="39"/>
      <c r="B14" s="39" t="s">
        <v>230</v>
      </c>
      <c r="C14" s="39">
        <v>965</v>
      </c>
    </row>
    <row r="15" spans="1:3">
      <c r="A15" s="39"/>
      <c r="B15" s="39" t="s">
        <v>231</v>
      </c>
      <c r="C15" s="40" t="e">
        <f>C12/C14</f>
        <v>#REF!</v>
      </c>
    </row>
  </sheetData>
  <mergeCells count="4">
    <mergeCell ref="A1:C1"/>
    <mergeCell ref="A2:B2"/>
    <mergeCell ref="A3:C3"/>
    <mergeCell ref="A4:C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Zeros="0" zoomScale="85" zoomScaleNormal="85" workbookViewId="0">
      <pane xSplit="1" ySplit="3" topLeftCell="B4" activePane="bottomRight" state="frozen"/>
      <selection activeCell="G12" sqref="G12"/>
      <selection pane="topRight" activeCell="G12" sqref="G12"/>
      <selection pane="bottomLeft" activeCell="G12" sqref="G12"/>
      <selection pane="bottomRight" activeCell="G2" sqref="G2:H2"/>
    </sheetView>
  </sheetViews>
  <sheetFormatPr defaultColWidth="9.1796875" defaultRowHeight="15.5"/>
  <cols>
    <col min="1" max="1" width="8.26953125" style="126" bestFit="1" customWidth="1"/>
    <col min="2" max="2" width="35" style="127" customWidth="1"/>
    <col min="3" max="3" width="90.1796875" style="128" bestFit="1" customWidth="1"/>
    <col min="4" max="4" width="9.54296875" style="129" bestFit="1" customWidth="1"/>
    <col min="5" max="5" width="15.26953125" style="130" customWidth="1"/>
    <col min="6" max="6" width="11.26953125" style="125" bestFit="1" customWidth="1"/>
    <col min="7" max="7" width="17.7265625" style="131" bestFit="1" customWidth="1"/>
    <col min="8" max="8" width="36.1796875" style="126" customWidth="1"/>
    <col min="9" max="9" width="17.54296875" style="67" customWidth="1"/>
    <col min="10" max="10" width="7.81640625" style="67" customWidth="1"/>
    <col min="11" max="16384" width="9.1796875" style="67"/>
  </cols>
  <sheetData>
    <row r="1" spans="1:11" s="44" customFormat="1">
      <c r="A1" s="149" t="s">
        <v>237</v>
      </c>
      <c r="B1" s="149"/>
      <c r="C1" s="149"/>
      <c r="D1" s="149"/>
      <c r="E1" s="149"/>
      <c r="F1" s="149"/>
      <c r="G1" s="149"/>
      <c r="H1" s="149"/>
    </row>
    <row r="2" spans="1:11" s="132" customFormat="1" ht="15.75" customHeight="1">
      <c r="A2" s="42"/>
      <c r="B2" s="150" t="str">
        <f>Summary!A2</f>
        <v>Location: KFC - DSHA - FF 041 - RGIA, HYDERABAD</v>
      </c>
      <c r="C2" s="151"/>
      <c r="D2" s="42"/>
      <c r="E2" s="43"/>
      <c r="F2" s="42"/>
      <c r="G2" s="152" t="str">
        <f>Summary!C2</f>
        <v>Date: 25.01.2024</v>
      </c>
      <c r="H2" s="152"/>
    </row>
    <row r="3" spans="1:11" s="44" customFormat="1">
      <c r="A3" s="45" t="s">
        <v>0</v>
      </c>
      <c r="B3" s="46" t="s">
        <v>238</v>
      </c>
      <c r="C3" s="46" t="s">
        <v>239</v>
      </c>
      <c r="D3" s="45" t="s">
        <v>1</v>
      </c>
      <c r="E3" s="47" t="s">
        <v>235</v>
      </c>
      <c r="F3" s="47" t="s">
        <v>233</v>
      </c>
      <c r="G3" s="48" t="s">
        <v>234</v>
      </c>
      <c r="H3" s="49" t="s">
        <v>240</v>
      </c>
      <c r="I3" s="133"/>
      <c r="J3" s="133"/>
      <c r="K3" s="133"/>
    </row>
    <row r="4" spans="1:11" s="44" customFormat="1">
      <c r="A4" s="50">
        <v>1</v>
      </c>
      <c r="B4" s="51"/>
      <c r="C4" s="52" t="s">
        <v>241</v>
      </c>
      <c r="D4" s="53"/>
      <c r="E4" s="54"/>
      <c r="F4" s="54"/>
      <c r="G4" s="55"/>
      <c r="H4" s="56"/>
      <c r="I4" s="133"/>
      <c r="J4" s="133"/>
      <c r="K4" s="133"/>
    </row>
    <row r="5" spans="1:11" s="44" customFormat="1" ht="62">
      <c r="A5" s="57">
        <v>1</v>
      </c>
      <c r="B5" s="58" t="s">
        <v>242</v>
      </c>
      <c r="C5" s="59" t="s">
        <v>243</v>
      </c>
      <c r="D5" s="2" t="s">
        <v>244</v>
      </c>
      <c r="E5" s="60">
        <v>960</v>
      </c>
      <c r="F5" s="60"/>
      <c r="G5" s="61">
        <f t="shared" ref="G5:G68" si="0">F5*E5</f>
        <v>0</v>
      </c>
      <c r="H5" s="62" t="s">
        <v>245</v>
      </c>
      <c r="I5" s="133"/>
      <c r="J5" s="133"/>
      <c r="K5" s="133"/>
    </row>
    <row r="6" spans="1:11" s="44" customFormat="1">
      <c r="A6" s="57"/>
      <c r="B6" s="58"/>
      <c r="C6" s="59"/>
      <c r="D6" s="2"/>
      <c r="E6" s="60"/>
      <c r="F6" s="60"/>
      <c r="G6" s="61">
        <f t="shared" si="0"/>
        <v>0</v>
      </c>
      <c r="H6" s="63"/>
      <c r="I6" s="133"/>
      <c r="J6" s="133"/>
      <c r="K6" s="133"/>
    </row>
    <row r="7" spans="1:11">
      <c r="A7" s="50">
        <v>2</v>
      </c>
      <c r="B7" s="51"/>
      <c r="C7" s="52" t="s">
        <v>246</v>
      </c>
      <c r="D7" s="64"/>
      <c r="E7" s="54"/>
      <c r="F7" s="54"/>
      <c r="G7" s="65">
        <f t="shared" si="0"/>
        <v>0</v>
      </c>
      <c r="H7" s="66"/>
      <c r="I7" s="134"/>
      <c r="J7" s="134"/>
      <c r="K7" s="134"/>
    </row>
    <row r="8" spans="1:11">
      <c r="A8" s="68">
        <v>1</v>
      </c>
      <c r="B8" s="58" t="s">
        <v>246</v>
      </c>
      <c r="C8" s="69" t="s">
        <v>247</v>
      </c>
      <c r="D8" s="2" t="s">
        <v>236</v>
      </c>
      <c r="E8" s="70">
        <v>1</v>
      </c>
      <c r="F8" s="71"/>
      <c r="G8" s="61">
        <f t="shared" si="0"/>
        <v>0</v>
      </c>
      <c r="H8" s="62" t="s">
        <v>248</v>
      </c>
      <c r="I8" s="134"/>
      <c r="J8" s="134"/>
      <c r="K8" s="134"/>
    </row>
    <row r="9" spans="1:11" s="44" customFormat="1">
      <c r="A9" s="57"/>
      <c r="B9" s="58"/>
      <c r="C9" s="59"/>
      <c r="D9" s="2"/>
      <c r="E9" s="60"/>
      <c r="F9" s="60"/>
      <c r="G9" s="61"/>
      <c r="H9" s="63"/>
      <c r="I9" s="133"/>
      <c r="J9" s="133"/>
      <c r="K9" s="133"/>
    </row>
    <row r="10" spans="1:11">
      <c r="A10" s="50">
        <v>3</v>
      </c>
      <c r="B10" s="51"/>
      <c r="C10" s="52" t="s">
        <v>249</v>
      </c>
      <c r="D10" s="72"/>
      <c r="E10" s="54"/>
      <c r="F10" s="54"/>
      <c r="G10" s="73">
        <f t="shared" si="0"/>
        <v>0</v>
      </c>
      <c r="H10" s="66"/>
      <c r="I10" s="134"/>
      <c r="J10" s="134"/>
      <c r="K10" s="134"/>
    </row>
    <row r="11" spans="1:11" s="80" customFormat="1" ht="77.25" customHeight="1">
      <c r="A11" s="74">
        <v>3.01</v>
      </c>
      <c r="B11" s="75" t="s">
        <v>250</v>
      </c>
      <c r="C11" s="76" t="s">
        <v>251</v>
      </c>
      <c r="D11" s="77" t="s">
        <v>244</v>
      </c>
      <c r="E11" s="78">
        <v>2600</v>
      </c>
      <c r="F11" s="60"/>
      <c r="G11" s="61">
        <f t="shared" si="0"/>
        <v>0</v>
      </c>
      <c r="H11" s="79" t="s">
        <v>252</v>
      </c>
      <c r="I11" s="134"/>
      <c r="J11" s="134"/>
      <c r="K11" s="135"/>
    </row>
    <row r="12" spans="1:11" s="80" customFormat="1" ht="155">
      <c r="A12" s="74">
        <v>3.02</v>
      </c>
      <c r="B12" s="75" t="s">
        <v>253</v>
      </c>
      <c r="C12" s="76" t="s">
        <v>254</v>
      </c>
      <c r="D12" s="77" t="s">
        <v>244</v>
      </c>
      <c r="E12" s="78">
        <v>4900</v>
      </c>
      <c r="F12" s="60"/>
      <c r="G12" s="61">
        <f t="shared" si="0"/>
        <v>0</v>
      </c>
      <c r="H12" s="79" t="s">
        <v>252</v>
      </c>
      <c r="I12" s="134"/>
      <c r="J12" s="134"/>
      <c r="K12" s="135"/>
    </row>
    <row r="13" spans="1:11">
      <c r="A13" s="68"/>
      <c r="B13" s="58"/>
      <c r="C13" s="81"/>
      <c r="D13" s="82"/>
      <c r="E13" s="60"/>
      <c r="F13" s="60"/>
      <c r="G13" s="61">
        <f t="shared" si="0"/>
        <v>0</v>
      </c>
      <c r="H13" s="63"/>
      <c r="I13" s="134"/>
      <c r="J13" s="134"/>
      <c r="K13" s="134"/>
    </row>
    <row r="14" spans="1:11">
      <c r="A14" s="50">
        <v>4</v>
      </c>
      <c r="B14" s="51"/>
      <c r="C14" s="52" t="s">
        <v>255</v>
      </c>
      <c r="D14" s="72"/>
      <c r="E14" s="54"/>
      <c r="F14" s="54"/>
      <c r="G14" s="61">
        <f t="shared" si="0"/>
        <v>0</v>
      </c>
      <c r="H14" s="66"/>
      <c r="I14" s="134"/>
      <c r="J14" s="134"/>
      <c r="K14" s="134"/>
    </row>
    <row r="15" spans="1:11" ht="46.5">
      <c r="A15" s="57">
        <v>4.01</v>
      </c>
      <c r="B15" s="83" t="s">
        <v>256</v>
      </c>
      <c r="C15" s="84" t="s">
        <v>257</v>
      </c>
      <c r="D15" s="2" t="s">
        <v>244</v>
      </c>
      <c r="E15" s="60">
        <v>25</v>
      </c>
      <c r="F15" s="60"/>
      <c r="G15" s="61">
        <f t="shared" si="0"/>
        <v>0</v>
      </c>
      <c r="H15" s="85" t="s">
        <v>258</v>
      </c>
      <c r="I15" s="134"/>
      <c r="J15" s="134"/>
      <c r="K15" s="134"/>
    </row>
    <row r="16" spans="1:11" ht="46.5">
      <c r="A16" s="57">
        <v>4.0199999999999996</v>
      </c>
      <c r="B16" s="83" t="s">
        <v>259</v>
      </c>
      <c r="C16" s="84" t="s">
        <v>260</v>
      </c>
      <c r="D16" s="2" t="s">
        <v>244</v>
      </c>
      <c r="E16" s="86">
        <v>30</v>
      </c>
      <c r="F16" s="60"/>
      <c r="G16" s="61">
        <f>F16*E16</f>
        <v>0</v>
      </c>
      <c r="H16" s="85" t="s">
        <v>261</v>
      </c>
      <c r="I16" s="134"/>
      <c r="J16" s="134"/>
      <c r="K16" s="134"/>
    </row>
    <row r="17" spans="1:14" ht="46.5">
      <c r="A17" s="57">
        <v>4.03</v>
      </c>
      <c r="B17" s="83" t="s">
        <v>262</v>
      </c>
      <c r="C17" s="84" t="s">
        <v>263</v>
      </c>
      <c r="D17" s="2" t="s">
        <v>244</v>
      </c>
      <c r="E17" s="78">
        <v>870</v>
      </c>
      <c r="F17" s="60"/>
      <c r="G17" s="61">
        <f t="shared" si="0"/>
        <v>0</v>
      </c>
      <c r="H17" s="85" t="s">
        <v>264</v>
      </c>
      <c r="I17" s="134"/>
      <c r="J17" s="134"/>
      <c r="K17" s="134"/>
      <c r="N17" s="67">
        <f>L17*M17</f>
        <v>0</v>
      </c>
    </row>
    <row r="18" spans="1:14" ht="155">
      <c r="A18" s="57">
        <v>4.04</v>
      </c>
      <c r="B18" s="83" t="s">
        <v>265</v>
      </c>
      <c r="C18" s="84" t="s">
        <v>266</v>
      </c>
      <c r="D18" s="2" t="s">
        <v>244</v>
      </c>
      <c r="E18" s="78">
        <v>1750</v>
      </c>
      <c r="F18" s="87"/>
      <c r="G18" s="88">
        <f t="shared" si="0"/>
        <v>0</v>
      </c>
      <c r="H18" s="89" t="s">
        <v>267</v>
      </c>
      <c r="I18" s="134"/>
      <c r="J18" s="134"/>
      <c r="K18" s="134"/>
    </row>
    <row r="19" spans="1:14">
      <c r="A19" s="57"/>
      <c r="B19" s="58"/>
      <c r="C19" s="59"/>
      <c r="D19" s="82"/>
      <c r="E19" s="60"/>
      <c r="F19" s="60"/>
      <c r="G19" s="90">
        <f t="shared" si="0"/>
        <v>0</v>
      </c>
      <c r="H19" s="91"/>
      <c r="I19" s="134"/>
      <c r="J19" s="134"/>
      <c r="K19" s="134"/>
    </row>
    <row r="20" spans="1:14">
      <c r="A20" s="68"/>
      <c r="B20" s="58"/>
      <c r="C20" s="81" t="s">
        <v>268</v>
      </c>
      <c r="D20" s="82"/>
      <c r="E20" s="60"/>
      <c r="F20" s="60"/>
      <c r="G20" s="61">
        <f t="shared" si="0"/>
        <v>0</v>
      </c>
      <c r="H20" s="63"/>
      <c r="I20" s="134"/>
      <c r="J20" s="134"/>
      <c r="K20" s="134"/>
    </row>
    <row r="21" spans="1:14">
      <c r="A21" s="50">
        <v>5</v>
      </c>
      <c r="B21" s="51"/>
      <c r="C21" s="52" t="s">
        <v>269</v>
      </c>
      <c r="D21" s="72"/>
      <c r="E21" s="54"/>
      <c r="F21" s="54"/>
      <c r="G21" s="61">
        <f t="shared" si="0"/>
        <v>0</v>
      </c>
      <c r="H21" s="66"/>
      <c r="I21" s="134"/>
      <c r="J21" s="134"/>
      <c r="K21" s="134"/>
    </row>
    <row r="22" spans="1:14" ht="31">
      <c r="A22" s="57">
        <v>5.01</v>
      </c>
      <c r="B22" s="83" t="s">
        <v>270</v>
      </c>
      <c r="C22" s="84" t="s">
        <v>271</v>
      </c>
      <c r="D22" s="2" t="s">
        <v>244</v>
      </c>
      <c r="E22" s="60">
        <v>870</v>
      </c>
      <c r="F22" s="60"/>
      <c r="G22" s="61">
        <f t="shared" si="0"/>
        <v>0</v>
      </c>
      <c r="H22" s="89" t="s">
        <v>272</v>
      </c>
      <c r="I22" s="134"/>
      <c r="J22" s="134"/>
      <c r="K22" s="134"/>
    </row>
    <row r="23" spans="1:14">
      <c r="A23" s="68"/>
      <c r="B23" s="58"/>
      <c r="C23" s="81"/>
      <c r="D23" s="82"/>
      <c r="E23" s="60"/>
      <c r="F23" s="60"/>
      <c r="G23" s="61">
        <f t="shared" si="0"/>
        <v>0</v>
      </c>
      <c r="H23" s="63"/>
      <c r="I23" s="134"/>
      <c r="J23" s="134"/>
      <c r="K23" s="134"/>
    </row>
    <row r="24" spans="1:14">
      <c r="A24" s="50">
        <v>6</v>
      </c>
      <c r="B24" s="51"/>
      <c r="C24" s="52" t="s">
        <v>273</v>
      </c>
      <c r="D24" s="72"/>
      <c r="E24" s="54"/>
      <c r="F24" s="54"/>
      <c r="G24" s="61">
        <f t="shared" si="0"/>
        <v>0</v>
      </c>
      <c r="H24" s="66"/>
      <c r="I24" s="134"/>
      <c r="J24" s="134"/>
      <c r="K24" s="134"/>
    </row>
    <row r="25" spans="1:14" ht="73.5" customHeight="1">
      <c r="A25" s="57">
        <v>6.01</v>
      </c>
      <c r="B25" s="58" t="s">
        <v>274</v>
      </c>
      <c r="C25" s="59" t="s">
        <v>275</v>
      </c>
      <c r="D25" s="57" t="s">
        <v>2</v>
      </c>
      <c r="E25" s="86">
        <v>6</v>
      </c>
      <c r="F25" s="86"/>
      <c r="G25" s="92">
        <f t="shared" si="0"/>
        <v>0</v>
      </c>
      <c r="H25" s="93" t="s">
        <v>276</v>
      </c>
      <c r="I25" s="134"/>
      <c r="J25" s="134"/>
      <c r="K25" s="134"/>
    </row>
    <row r="26" spans="1:14" ht="62">
      <c r="A26" s="57"/>
      <c r="B26" s="58" t="s">
        <v>277</v>
      </c>
      <c r="C26" s="59" t="s">
        <v>278</v>
      </c>
      <c r="D26" s="57"/>
      <c r="E26" s="60"/>
      <c r="F26" s="60"/>
      <c r="G26" s="61">
        <f t="shared" si="0"/>
        <v>0</v>
      </c>
      <c r="H26" s="63"/>
      <c r="I26" s="134"/>
      <c r="J26" s="134"/>
      <c r="K26" s="134"/>
    </row>
    <row r="27" spans="1:14">
      <c r="A27" s="68"/>
      <c r="B27" s="58"/>
      <c r="C27" s="81"/>
      <c r="D27" s="82"/>
      <c r="E27" s="60"/>
      <c r="F27" s="60"/>
      <c r="G27" s="61">
        <f t="shared" si="0"/>
        <v>0</v>
      </c>
      <c r="H27" s="63"/>
      <c r="I27" s="134"/>
      <c r="J27" s="134"/>
      <c r="K27" s="134"/>
    </row>
    <row r="28" spans="1:14">
      <c r="A28" s="50">
        <v>7</v>
      </c>
      <c r="B28" s="51"/>
      <c r="C28" s="52" t="s">
        <v>279</v>
      </c>
      <c r="D28" s="72"/>
      <c r="E28" s="54"/>
      <c r="F28" s="54"/>
      <c r="G28" s="61">
        <f t="shared" si="0"/>
        <v>0</v>
      </c>
      <c r="H28" s="66"/>
      <c r="I28" s="134"/>
      <c r="J28" s="134"/>
      <c r="K28" s="134"/>
    </row>
    <row r="29" spans="1:14" ht="46.5">
      <c r="A29" s="74">
        <v>7.01</v>
      </c>
      <c r="B29" s="94" t="s">
        <v>280</v>
      </c>
      <c r="C29" s="95" t="s">
        <v>281</v>
      </c>
      <c r="D29" s="77" t="s">
        <v>244</v>
      </c>
      <c r="E29" s="78">
        <v>10</v>
      </c>
      <c r="F29" s="78"/>
      <c r="G29" s="61">
        <f t="shared" si="0"/>
        <v>0</v>
      </c>
      <c r="H29" s="96" t="s">
        <v>282</v>
      </c>
      <c r="I29" s="134"/>
      <c r="J29" s="134"/>
      <c r="K29" s="134"/>
    </row>
    <row r="30" spans="1:14" ht="77.5">
      <c r="A30" s="57">
        <v>7.02</v>
      </c>
      <c r="B30" s="58" t="s">
        <v>283</v>
      </c>
      <c r="C30" s="59" t="s">
        <v>284</v>
      </c>
      <c r="D30" s="2" t="s">
        <v>244</v>
      </c>
      <c r="E30" s="60">
        <v>12</v>
      </c>
      <c r="F30" s="60"/>
      <c r="G30" s="61">
        <f t="shared" si="0"/>
        <v>0</v>
      </c>
      <c r="H30" s="96" t="s">
        <v>285</v>
      </c>
      <c r="I30" s="134">
        <v>0</v>
      </c>
      <c r="J30" s="134"/>
      <c r="K30" s="134"/>
    </row>
    <row r="31" spans="1:14" ht="77.5">
      <c r="A31" s="74">
        <v>7.03</v>
      </c>
      <c r="B31" s="58" t="s">
        <v>286</v>
      </c>
      <c r="C31" s="59" t="s">
        <v>287</v>
      </c>
      <c r="D31" s="57" t="s">
        <v>288</v>
      </c>
      <c r="E31" s="86">
        <v>10</v>
      </c>
      <c r="F31" s="60"/>
      <c r="G31" s="61">
        <f t="shared" si="0"/>
        <v>0</v>
      </c>
      <c r="H31" s="96" t="s">
        <v>289</v>
      </c>
      <c r="I31" s="134"/>
      <c r="J31" s="134"/>
      <c r="K31" s="134"/>
    </row>
    <row r="32" spans="1:14">
      <c r="A32" s="97"/>
      <c r="B32" s="98"/>
      <c r="C32" s="99"/>
      <c r="D32" s="82"/>
      <c r="E32" s="100"/>
      <c r="F32" s="100"/>
      <c r="G32" s="61">
        <f t="shared" si="0"/>
        <v>0</v>
      </c>
      <c r="H32" s="101"/>
      <c r="I32" s="134"/>
      <c r="J32" s="134"/>
      <c r="K32" s="134"/>
    </row>
    <row r="33" spans="1:14">
      <c r="A33" s="50">
        <v>8</v>
      </c>
      <c r="B33" s="51"/>
      <c r="C33" s="52" t="s">
        <v>290</v>
      </c>
      <c r="D33" s="72"/>
      <c r="E33" s="54"/>
      <c r="F33" s="54"/>
      <c r="G33" s="61">
        <f t="shared" si="0"/>
        <v>0</v>
      </c>
      <c r="H33" s="66"/>
      <c r="I33" s="134"/>
      <c r="J33" s="134"/>
      <c r="K33" s="134"/>
    </row>
    <row r="34" spans="1:14" ht="64.5" customHeight="1">
      <c r="A34" s="57">
        <v>8.01</v>
      </c>
      <c r="B34" s="58" t="s">
        <v>291</v>
      </c>
      <c r="C34" s="59" t="s">
        <v>292</v>
      </c>
      <c r="D34" s="2" t="s">
        <v>244</v>
      </c>
      <c r="E34" s="60">
        <v>1100</v>
      </c>
      <c r="F34" s="60"/>
      <c r="G34" s="61">
        <f t="shared" si="0"/>
        <v>0</v>
      </c>
      <c r="H34" s="62" t="s">
        <v>293</v>
      </c>
      <c r="I34" s="134"/>
      <c r="J34" s="134"/>
      <c r="K34" s="134"/>
    </row>
    <row r="35" spans="1:14">
      <c r="A35" s="57"/>
      <c r="B35" s="58"/>
      <c r="C35" s="59"/>
      <c r="D35" s="57"/>
      <c r="E35" s="60"/>
      <c r="F35" s="60"/>
      <c r="G35" s="61">
        <f t="shared" si="0"/>
        <v>0</v>
      </c>
      <c r="H35" s="63"/>
      <c r="I35" s="134"/>
      <c r="J35" s="134"/>
      <c r="K35" s="134"/>
    </row>
    <row r="36" spans="1:14">
      <c r="A36" s="50">
        <v>9</v>
      </c>
      <c r="B36" s="51"/>
      <c r="C36" s="52" t="s">
        <v>294</v>
      </c>
      <c r="D36" s="72"/>
      <c r="E36" s="54"/>
      <c r="F36" s="54"/>
      <c r="G36" s="61">
        <f t="shared" si="0"/>
        <v>0</v>
      </c>
      <c r="H36" s="66"/>
      <c r="I36" s="134"/>
      <c r="J36" s="134"/>
      <c r="K36" s="134"/>
    </row>
    <row r="37" spans="1:14" ht="46.5">
      <c r="A37" s="57">
        <v>9.01</v>
      </c>
      <c r="B37" s="58" t="s">
        <v>295</v>
      </c>
      <c r="C37" s="59" t="s">
        <v>296</v>
      </c>
      <c r="D37" s="2" t="s">
        <v>244</v>
      </c>
      <c r="E37" s="86">
        <v>245</v>
      </c>
      <c r="F37" s="86"/>
      <c r="G37" s="61">
        <f t="shared" si="0"/>
        <v>0</v>
      </c>
      <c r="H37" s="62" t="s">
        <v>297</v>
      </c>
      <c r="I37" s="134"/>
      <c r="J37" s="134"/>
      <c r="K37" s="134"/>
    </row>
    <row r="38" spans="1:14" ht="62">
      <c r="A38" s="57">
        <v>9.02</v>
      </c>
      <c r="B38" s="58" t="s">
        <v>298</v>
      </c>
      <c r="C38" s="59" t="s">
        <v>299</v>
      </c>
      <c r="D38" s="2" t="s">
        <v>244</v>
      </c>
      <c r="E38" s="86">
        <v>1550</v>
      </c>
      <c r="F38" s="86"/>
      <c r="G38" s="92">
        <f t="shared" si="0"/>
        <v>0</v>
      </c>
      <c r="H38" s="62" t="s">
        <v>300</v>
      </c>
      <c r="I38" s="134"/>
      <c r="J38" s="134"/>
      <c r="K38" s="134"/>
    </row>
    <row r="39" spans="1:14" ht="63.75" customHeight="1">
      <c r="A39" s="57">
        <v>9.0299999999999994</v>
      </c>
      <c r="B39" s="58" t="s">
        <v>301</v>
      </c>
      <c r="C39" s="59" t="s">
        <v>302</v>
      </c>
      <c r="D39" s="2"/>
      <c r="E39" s="60"/>
      <c r="F39" s="60"/>
      <c r="G39" s="61">
        <f t="shared" si="0"/>
        <v>0</v>
      </c>
      <c r="H39" s="63"/>
      <c r="I39" s="134"/>
      <c r="J39" s="134"/>
      <c r="K39" s="135"/>
      <c r="L39" s="80"/>
      <c r="M39" s="80"/>
      <c r="N39" s="80"/>
    </row>
    <row r="40" spans="1:14" ht="31">
      <c r="A40" s="57" t="s">
        <v>3</v>
      </c>
      <c r="B40" s="58"/>
      <c r="C40" s="59" t="s">
        <v>303</v>
      </c>
      <c r="D40" s="2" t="s">
        <v>304</v>
      </c>
      <c r="E40" s="60">
        <v>2</v>
      </c>
      <c r="F40" s="60"/>
      <c r="G40" s="61">
        <f t="shared" si="0"/>
        <v>0</v>
      </c>
      <c r="H40" s="63"/>
      <c r="I40" s="134"/>
      <c r="J40" s="134"/>
      <c r="K40" s="135"/>
      <c r="L40" s="80"/>
      <c r="M40" s="80"/>
      <c r="N40" s="80"/>
    </row>
    <row r="41" spans="1:14">
      <c r="A41" s="57" t="s">
        <v>4</v>
      </c>
      <c r="B41" s="58"/>
      <c r="C41" s="59" t="s">
        <v>305</v>
      </c>
      <c r="D41" s="2" t="s">
        <v>304</v>
      </c>
      <c r="E41" s="60">
        <v>2</v>
      </c>
      <c r="F41" s="60"/>
      <c r="G41" s="61">
        <f t="shared" si="0"/>
        <v>0</v>
      </c>
      <c r="H41" s="63"/>
      <c r="I41" s="134"/>
      <c r="J41" s="134"/>
      <c r="K41" s="135"/>
      <c r="L41" s="80"/>
      <c r="M41" s="80"/>
      <c r="N41" s="80"/>
    </row>
    <row r="42" spans="1:14">
      <c r="A42" s="57"/>
      <c r="B42" s="58"/>
      <c r="C42" s="59"/>
      <c r="D42" s="57"/>
      <c r="E42" s="60"/>
      <c r="F42" s="60"/>
      <c r="G42" s="61">
        <f t="shared" si="0"/>
        <v>0</v>
      </c>
      <c r="H42" s="63"/>
      <c r="I42" s="134"/>
      <c r="J42" s="134"/>
      <c r="K42" s="134"/>
    </row>
    <row r="43" spans="1:14">
      <c r="A43" s="50">
        <v>10</v>
      </c>
      <c r="B43" s="102"/>
      <c r="C43" s="52" t="s">
        <v>306</v>
      </c>
      <c r="D43" s="72"/>
      <c r="E43" s="54"/>
      <c r="F43" s="54"/>
      <c r="G43" s="61">
        <f t="shared" si="0"/>
        <v>0</v>
      </c>
      <c r="H43" s="66"/>
      <c r="I43" s="134"/>
      <c r="J43" s="134"/>
      <c r="K43" s="134"/>
    </row>
    <row r="44" spans="1:14" ht="47.25" customHeight="1">
      <c r="A44" s="57">
        <v>10.01</v>
      </c>
      <c r="B44" s="58" t="s">
        <v>307</v>
      </c>
      <c r="C44" s="59" t="s">
        <v>308</v>
      </c>
      <c r="D44" s="57" t="s">
        <v>288</v>
      </c>
      <c r="E44" s="60">
        <v>240</v>
      </c>
      <c r="F44" s="60"/>
      <c r="G44" s="61">
        <f t="shared" si="0"/>
        <v>0</v>
      </c>
      <c r="H44" s="62" t="s">
        <v>309</v>
      </c>
      <c r="I44" s="134"/>
      <c r="J44" s="134"/>
      <c r="K44" s="134"/>
    </row>
    <row r="45" spans="1:14">
      <c r="A45" s="103">
        <v>10.02</v>
      </c>
      <c r="B45" s="104" t="s">
        <v>310</v>
      </c>
      <c r="C45" s="105" t="s">
        <v>311</v>
      </c>
      <c r="D45" s="103" t="s">
        <v>288</v>
      </c>
      <c r="E45" s="106">
        <v>100</v>
      </c>
      <c r="F45" s="106"/>
      <c r="G45" s="88"/>
      <c r="H45" s="101" t="s">
        <v>312</v>
      </c>
      <c r="I45" s="134"/>
      <c r="J45" s="134"/>
      <c r="K45" s="134"/>
    </row>
    <row r="46" spans="1:14">
      <c r="A46" s="103"/>
      <c r="B46" s="104"/>
      <c r="C46" s="105"/>
      <c r="D46" s="103"/>
      <c r="E46" s="106"/>
      <c r="F46" s="106"/>
      <c r="G46" s="88"/>
      <c r="H46" s="101"/>
      <c r="I46" s="134"/>
      <c r="J46" s="134"/>
      <c r="K46" s="134"/>
    </row>
    <row r="47" spans="1:14">
      <c r="A47" s="50">
        <v>11</v>
      </c>
      <c r="B47" s="51"/>
      <c r="C47" s="52" t="s">
        <v>313</v>
      </c>
      <c r="D47" s="72"/>
      <c r="E47" s="54"/>
      <c r="F47" s="54"/>
      <c r="G47" s="61">
        <f t="shared" si="0"/>
        <v>0</v>
      </c>
      <c r="H47" s="66"/>
      <c r="I47" s="134"/>
      <c r="J47" s="134"/>
      <c r="K47" s="134"/>
    </row>
    <row r="48" spans="1:14">
      <c r="A48" s="57"/>
      <c r="B48" s="58"/>
      <c r="C48" s="59"/>
      <c r="D48" s="57"/>
      <c r="E48" s="60"/>
      <c r="F48" s="60"/>
      <c r="G48" s="61">
        <f t="shared" si="0"/>
        <v>0</v>
      </c>
      <c r="H48" s="63"/>
      <c r="I48" s="134"/>
      <c r="J48" s="134"/>
      <c r="K48" s="134"/>
    </row>
    <row r="49" spans="1:11" s="80" customFormat="1" ht="62">
      <c r="A49" s="74">
        <v>11.01</v>
      </c>
      <c r="B49" s="94" t="s">
        <v>314</v>
      </c>
      <c r="C49" s="95" t="s">
        <v>315</v>
      </c>
      <c r="D49" s="74"/>
      <c r="E49" s="78"/>
      <c r="F49" s="78"/>
      <c r="G49" s="61">
        <f t="shared" si="0"/>
        <v>0</v>
      </c>
      <c r="H49" s="107"/>
      <c r="I49" s="134"/>
      <c r="J49" s="134"/>
      <c r="K49" s="135"/>
    </row>
    <row r="50" spans="1:11" ht="31">
      <c r="A50" s="57" t="s">
        <v>3</v>
      </c>
      <c r="B50" s="58"/>
      <c r="C50" s="59" t="s">
        <v>316</v>
      </c>
      <c r="D50" s="2" t="s">
        <v>244</v>
      </c>
      <c r="E50" s="60">
        <v>295</v>
      </c>
      <c r="F50" s="60"/>
      <c r="G50" s="61"/>
      <c r="H50" s="108" t="s">
        <v>317</v>
      </c>
      <c r="I50" s="134"/>
      <c r="J50" s="134"/>
      <c r="K50" s="134"/>
    </row>
    <row r="51" spans="1:11" ht="31">
      <c r="A51" s="57" t="s">
        <v>4</v>
      </c>
      <c r="B51" s="58"/>
      <c r="C51" s="59" t="s">
        <v>318</v>
      </c>
      <c r="D51" s="2" t="s">
        <v>244</v>
      </c>
      <c r="E51" s="60">
        <v>20</v>
      </c>
      <c r="F51" s="87"/>
      <c r="G51" s="136"/>
      <c r="H51" s="108" t="s">
        <v>319</v>
      </c>
      <c r="I51" s="134"/>
      <c r="J51" s="134"/>
      <c r="K51" s="134"/>
    </row>
    <row r="52" spans="1:11" s="80" customFormat="1">
      <c r="A52" s="74" t="s">
        <v>5</v>
      </c>
      <c r="B52" s="94"/>
      <c r="C52" s="95" t="s">
        <v>320</v>
      </c>
      <c r="D52" s="77" t="s">
        <v>244</v>
      </c>
      <c r="E52" s="86">
        <v>15</v>
      </c>
      <c r="F52" s="87"/>
      <c r="G52" s="88">
        <f t="shared" si="0"/>
        <v>0</v>
      </c>
      <c r="H52" s="108" t="s">
        <v>321</v>
      </c>
      <c r="I52" s="134"/>
      <c r="J52" s="134"/>
      <c r="K52" s="135"/>
    </row>
    <row r="53" spans="1:11" ht="31">
      <c r="A53" s="57" t="s">
        <v>6</v>
      </c>
      <c r="B53" s="58"/>
      <c r="C53" s="95" t="s">
        <v>322</v>
      </c>
      <c r="D53" s="77" t="s">
        <v>244</v>
      </c>
      <c r="E53" s="60">
        <v>35</v>
      </c>
      <c r="F53" s="60"/>
      <c r="G53" s="90">
        <f t="shared" si="0"/>
        <v>0</v>
      </c>
      <c r="H53" s="101" t="s">
        <v>323</v>
      </c>
      <c r="I53" s="134"/>
      <c r="J53" s="134"/>
      <c r="K53" s="134"/>
    </row>
    <row r="54" spans="1:11">
      <c r="A54" s="57"/>
      <c r="B54" s="58"/>
      <c r="C54" s="95"/>
      <c r="D54" s="57"/>
      <c r="E54" s="60"/>
      <c r="F54" s="60"/>
      <c r="G54" s="90"/>
      <c r="H54" s="91"/>
      <c r="I54" s="134"/>
      <c r="J54" s="134"/>
      <c r="K54" s="134"/>
    </row>
    <row r="55" spans="1:11" ht="31">
      <c r="A55" s="57">
        <v>11.02</v>
      </c>
      <c r="B55" s="58" t="s">
        <v>324</v>
      </c>
      <c r="C55" s="59" t="s">
        <v>325</v>
      </c>
      <c r="D55" s="57"/>
      <c r="E55" s="60"/>
      <c r="F55" s="60"/>
      <c r="G55" s="61">
        <f t="shared" si="0"/>
        <v>0</v>
      </c>
      <c r="H55" s="63"/>
      <c r="I55" s="134"/>
      <c r="J55" s="134"/>
      <c r="K55" s="134"/>
    </row>
    <row r="56" spans="1:11" ht="31">
      <c r="A56" s="57" t="s">
        <v>3</v>
      </c>
      <c r="B56" s="58"/>
      <c r="C56" s="59" t="s">
        <v>326</v>
      </c>
      <c r="D56" s="2" t="s">
        <v>244</v>
      </c>
      <c r="E56" s="86">
        <v>280</v>
      </c>
      <c r="F56" s="86"/>
      <c r="G56" s="92">
        <f t="shared" si="0"/>
        <v>0</v>
      </c>
      <c r="H56" s="62" t="s">
        <v>327</v>
      </c>
      <c r="I56" s="134"/>
      <c r="J56" s="134"/>
      <c r="K56" s="134"/>
    </row>
    <row r="57" spans="1:11">
      <c r="A57" s="57"/>
      <c r="B57" s="58"/>
      <c r="C57" s="59"/>
      <c r="D57" s="57"/>
      <c r="E57" s="60"/>
      <c r="F57" s="60"/>
      <c r="G57" s="61">
        <f t="shared" si="0"/>
        <v>0</v>
      </c>
      <c r="H57" s="63"/>
      <c r="I57" s="134"/>
      <c r="J57" s="134"/>
      <c r="K57" s="134"/>
    </row>
    <row r="58" spans="1:11" ht="62">
      <c r="A58" s="109">
        <v>11.03</v>
      </c>
      <c r="B58" s="58" t="s">
        <v>328</v>
      </c>
      <c r="C58" s="59" t="s">
        <v>329</v>
      </c>
      <c r="D58" s="57"/>
      <c r="E58" s="86"/>
      <c r="F58" s="86"/>
      <c r="G58" s="92">
        <f t="shared" si="0"/>
        <v>0</v>
      </c>
      <c r="H58" s="63"/>
      <c r="I58" s="134"/>
      <c r="J58" s="134"/>
      <c r="K58" s="134"/>
    </row>
    <row r="59" spans="1:11">
      <c r="A59" s="57" t="s">
        <v>3</v>
      </c>
      <c r="B59" s="58"/>
      <c r="C59" s="59" t="s">
        <v>330</v>
      </c>
      <c r="D59" s="2" t="s">
        <v>244</v>
      </c>
      <c r="E59" s="86">
        <v>335</v>
      </c>
      <c r="F59" s="86"/>
      <c r="G59" s="92">
        <f t="shared" si="0"/>
        <v>0</v>
      </c>
      <c r="H59" s="79" t="s">
        <v>331</v>
      </c>
      <c r="I59" s="134"/>
      <c r="J59" s="134"/>
      <c r="K59" s="134"/>
    </row>
    <row r="60" spans="1:11">
      <c r="A60" s="57"/>
      <c r="B60" s="58"/>
      <c r="C60" s="59"/>
      <c r="D60" s="57"/>
      <c r="E60" s="60"/>
      <c r="F60" s="60"/>
      <c r="G60" s="61">
        <f t="shared" si="0"/>
        <v>0</v>
      </c>
      <c r="H60" s="63"/>
      <c r="I60" s="134"/>
      <c r="J60" s="134"/>
      <c r="K60" s="134"/>
    </row>
    <row r="61" spans="1:11" ht="77.5">
      <c r="A61" s="57">
        <v>11.04</v>
      </c>
      <c r="B61" s="58" t="s">
        <v>332</v>
      </c>
      <c r="C61" s="59" t="s">
        <v>333</v>
      </c>
      <c r="D61" s="2" t="s">
        <v>244</v>
      </c>
      <c r="E61" s="60">
        <v>25</v>
      </c>
      <c r="F61" s="86"/>
      <c r="G61" s="61">
        <f t="shared" si="0"/>
        <v>0</v>
      </c>
      <c r="H61" s="62" t="s">
        <v>334</v>
      </c>
      <c r="I61" s="134"/>
      <c r="J61" s="134"/>
      <c r="K61" s="134"/>
    </row>
    <row r="62" spans="1:11">
      <c r="A62" s="57"/>
      <c r="B62" s="58"/>
      <c r="C62" s="59"/>
      <c r="D62" s="57"/>
      <c r="E62" s="60"/>
      <c r="F62" s="60"/>
      <c r="G62" s="61">
        <f t="shared" si="0"/>
        <v>0</v>
      </c>
      <c r="H62" s="63"/>
      <c r="I62" s="134"/>
      <c r="J62" s="134"/>
      <c r="K62" s="134"/>
    </row>
    <row r="63" spans="1:11" ht="31">
      <c r="A63" s="57">
        <v>11.05</v>
      </c>
      <c r="B63" s="58" t="s">
        <v>335</v>
      </c>
      <c r="C63" s="59" t="s">
        <v>336</v>
      </c>
      <c r="D63" s="57"/>
      <c r="E63" s="60"/>
      <c r="F63" s="60"/>
      <c r="G63" s="61">
        <f t="shared" si="0"/>
        <v>0</v>
      </c>
      <c r="H63" s="63"/>
      <c r="I63" s="134"/>
      <c r="J63" s="134"/>
      <c r="K63" s="134"/>
    </row>
    <row r="64" spans="1:11" ht="79.5" customHeight="1">
      <c r="A64" s="57" t="s">
        <v>3</v>
      </c>
      <c r="B64" s="58"/>
      <c r="C64" s="59" t="s">
        <v>337</v>
      </c>
      <c r="D64" s="57" t="s">
        <v>244</v>
      </c>
      <c r="E64" s="110">
        <v>35</v>
      </c>
      <c r="F64" s="110"/>
      <c r="G64" s="61">
        <f t="shared" si="0"/>
        <v>0</v>
      </c>
      <c r="H64" s="101" t="s">
        <v>323</v>
      </c>
      <c r="I64" s="137"/>
      <c r="J64" s="138"/>
      <c r="K64" s="134"/>
    </row>
    <row r="65" spans="1:11">
      <c r="A65" s="57"/>
      <c r="B65" s="58"/>
      <c r="C65" s="59"/>
      <c r="D65" s="57"/>
      <c r="E65" s="60"/>
      <c r="F65" s="60"/>
      <c r="G65" s="61">
        <f t="shared" si="0"/>
        <v>0</v>
      </c>
      <c r="H65" s="63"/>
      <c r="I65" s="134"/>
      <c r="J65" s="134"/>
      <c r="K65" s="134"/>
    </row>
    <row r="66" spans="1:11" ht="31">
      <c r="A66" s="57">
        <v>11.06</v>
      </c>
      <c r="B66" s="58" t="s">
        <v>338</v>
      </c>
      <c r="C66" s="59" t="s">
        <v>339</v>
      </c>
      <c r="D66" s="57"/>
      <c r="E66" s="60"/>
      <c r="F66" s="60"/>
      <c r="G66" s="61">
        <f t="shared" si="0"/>
        <v>0</v>
      </c>
      <c r="H66" s="63"/>
      <c r="I66" s="134"/>
      <c r="J66" s="134"/>
      <c r="K66" s="134"/>
    </row>
    <row r="67" spans="1:11">
      <c r="A67" s="57" t="s">
        <v>3</v>
      </c>
      <c r="B67" s="58"/>
      <c r="C67" s="59" t="s">
        <v>340</v>
      </c>
      <c r="D67" s="2" t="s">
        <v>244</v>
      </c>
      <c r="E67" s="60">
        <v>50</v>
      </c>
      <c r="F67" s="86"/>
      <c r="G67" s="61">
        <f t="shared" si="0"/>
        <v>0</v>
      </c>
      <c r="H67" s="62" t="s">
        <v>341</v>
      </c>
      <c r="I67" s="134"/>
      <c r="J67" s="134"/>
      <c r="K67" s="134"/>
    </row>
    <row r="68" spans="1:11" ht="60.75" customHeight="1">
      <c r="A68" s="57" t="s">
        <v>4</v>
      </c>
      <c r="B68" s="58"/>
      <c r="C68" s="59" t="s">
        <v>342</v>
      </c>
      <c r="D68" s="2" t="s">
        <v>244</v>
      </c>
      <c r="E68" s="60">
        <v>15</v>
      </c>
      <c r="F68" s="86"/>
      <c r="G68" s="61">
        <f t="shared" si="0"/>
        <v>0</v>
      </c>
      <c r="H68" s="62" t="s">
        <v>343</v>
      </c>
      <c r="I68" s="134"/>
      <c r="J68" s="134"/>
      <c r="K68" s="134"/>
    </row>
    <row r="69" spans="1:11">
      <c r="A69" s="57"/>
      <c r="B69" s="58"/>
      <c r="C69" s="59"/>
      <c r="D69" s="57"/>
      <c r="E69" s="60"/>
      <c r="F69" s="60"/>
      <c r="G69" s="61">
        <f t="shared" ref="G69:G129" si="1">F69*E69</f>
        <v>0</v>
      </c>
      <c r="H69" s="63"/>
      <c r="I69" s="134"/>
      <c r="J69" s="134"/>
      <c r="K69" s="134"/>
    </row>
    <row r="70" spans="1:11" ht="31">
      <c r="A70" s="57">
        <v>11.07</v>
      </c>
      <c r="B70" s="58" t="s">
        <v>344</v>
      </c>
      <c r="C70" s="59" t="s">
        <v>345</v>
      </c>
      <c r="D70" s="2" t="s">
        <v>244</v>
      </c>
      <c r="E70" s="60">
        <v>175</v>
      </c>
      <c r="F70" s="86"/>
      <c r="G70" s="61">
        <f t="shared" si="1"/>
        <v>0</v>
      </c>
      <c r="H70" s="62" t="s">
        <v>346</v>
      </c>
      <c r="I70" s="134"/>
      <c r="J70" s="134"/>
      <c r="K70" s="134"/>
    </row>
    <row r="71" spans="1:11">
      <c r="A71" s="57"/>
      <c r="B71" s="58"/>
      <c r="C71" s="59"/>
      <c r="D71" s="57"/>
      <c r="E71" s="60"/>
      <c r="F71" s="60"/>
      <c r="G71" s="61">
        <f t="shared" si="1"/>
        <v>0</v>
      </c>
      <c r="H71" s="63"/>
      <c r="I71" s="134"/>
      <c r="J71" s="134"/>
      <c r="K71" s="134"/>
    </row>
    <row r="72" spans="1:11">
      <c r="A72" s="57"/>
      <c r="B72" s="58"/>
      <c r="C72" s="59"/>
      <c r="D72" s="57"/>
      <c r="E72" s="60"/>
      <c r="F72" s="60"/>
      <c r="G72" s="61">
        <f t="shared" si="1"/>
        <v>0</v>
      </c>
      <c r="H72" s="63"/>
      <c r="I72" s="134"/>
      <c r="J72" s="134"/>
      <c r="K72" s="134"/>
    </row>
    <row r="73" spans="1:11">
      <c r="A73" s="50">
        <v>12</v>
      </c>
      <c r="B73" s="51"/>
      <c r="C73" s="52" t="s">
        <v>347</v>
      </c>
      <c r="D73" s="72"/>
      <c r="E73" s="54"/>
      <c r="F73" s="54"/>
      <c r="G73" s="54">
        <f t="shared" si="1"/>
        <v>0</v>
      </c>
      <c r="H73" s="66"/>
      <c r="I73" s="134"/>
      <c r="J73" s="134"/>
      <c r="K73" s="134"/>
    </row>
    <row r="74" spans="1:11" ht="124">
      <c r="A74" s="82">
        <v>12.01</v>
      </c>
      <c r="B74" s="58" t="s">
        <v>348</v>
      </c>
      <c r="C74" s="59" t="s">
        <v>349</v>
      </c>
      <c r="D74" s="82"/>
      <c r="E74" s="100"/>
      <c r="F74" s="100"/>
      <c r="G74" s="61"/>
      <c r="H74" s="101"/>
      <c r="I74" s="134"/>
      <c r="J74" s="134"/>
      <c r="K74" s="134"/>
    </row>
    <row r="75" spans="1:11" ht="46.5">
      <c r="A75" s="82" t="s">
        <v>3</v>
      </c>
      <c r="B75" s="58"/>
      <c r="C75" s="59" t="s">
        <v>350</v>
      </c>
      <c r="D75" s="2" t="s">
        <v>244</v>
      </c>
      <c r="E75" s="60">
        <v>60</v>
      </c>
      <c r="F75" s="86"/>
      <c r="G75" s="61">
        <f t="shared" si="1"/>
        <v>0</v>
      </c>
      <c r="H75" s="111" t="s">
        <v>351</v>
      </c>
      <c r="I75" s="134"/>
      <c r="J75" s="134"/>
      <c r="K75" s="134"/>
    </row>
    <row r="76" spans="1:11">
      <c r="A76" s="97"/>
      <c r="B76" s="58"/>
      <c r="C76" s="99"/>
      <c r="D76" s="57"/>
      <c r="E76" s="100"/>
      <c r="F76" s="100"/>
      <c r="G76" s="61">
        <f t="shared" si="1"/>
        <v>0</v>
      </c>
      <c r="H76" s="101"/>
      <c r="I76" s="134"/>
      <c r="J76" s="134"/>
      <c r="K76" s="134"/>
    </row>
    <row r="77" spans="1:11" ht="124">
      <c r="A77" s="57">
        <v>12.02</v>
      </c>
      <c r="B77" s="58" t="s">
        <v>352</v>
      </c>
      <c r="C77" s="59" t="s">
        <v>353</v>
      </c>
      <c r="D77" s="2" t="s">
        <v>244</v>
      </c>
      <c r="E77" s="86">
        <v>50</v>
      </c>
      <c r="F77" s="86"/>
      <c r="G77" s="92">
        <f t="shared" si="1"/>
        <v>0</v>
      </c>
      <c r="H77" s="62" t="s">
        <v>354</v>
      </c>
      <c r="I77" s="134"/>
      <c r="J77" s="134"/>
      <c r="K77" s="134"/>
    </row>
    <row r="78" spans="1:11">
      <c r="A78" s="57"/>
      <c r="B78" s="58"/>
      <c r="C78" s="59"/>
      <c r="D78" s="57"/>
      <c r="E78" s="86"/>
      <c r="F78" s="86"/>
      <c r="G78" s="92">
        <f t="shared" si="1"/>
        <v>0</v>
      </c>
      <c r="H78" s="63"/>
      <c r="I78" s="134"/>
      <c r="J78" s="134"/>
      <c r="K78" s="134"/>
    </row>
    <row r="79" spans="1:11">
      <c r="A79" s="57"/>
      <c r="B79" s="58"/>
      <c r="C79" s="59"/>
      <c r="D79" s="57"/>
      <c r="E79" s="60"/>
      <c r="F79" s="60"/>
      <c r="G79" s="61">
        <f t="shared" si="1"/>
        <v>0</v>
      </c>
      <c r="H79" s="63"/>
      <c r="I79" s="134"/>
      <c r="J79" s="134"/>
      <c r="K79" s="134"/>
    </row>
    <row r="80" spans="1:11">
      <c r="A80" s="50">
        <v>13</v>
      </c>
      <c r="B80" s="51"/>
      <c r="C80" s="52" t="s">
        <v>355</v>
      </c>
      <c r="D80" s="72"/>
      <c r="E80" s="54"/>
      <c r="F80" s="54"/>
      <c r="G80" s="61">
        <f t="shared" si="1"/>
        <v>0</v>
      </c>
      <c r="H80" s="66"/>
      <c r="I80" s="134"/>
      <c r="J80" s="134"/>
      <c r="K80" s="134"/>
    </row>
    <row r="81" spans="1:11" ht="31">
      <c r="A81" s="57">
        <v>13.01</v>
      </c>
      <c r="B81" s="58" t="s">
        <v>356</v>
      </c>
      <c r="C81" s="59" t="s">
        <v>357</v>
      </c>
      <c r="D81" s="2" t="s">
        <v>244</v>
      </c>
      <c r="E81" s="86">
        <v>10</v>
      </c>
      <c r="F81" s="86"/>
      <c r="G81" s="92">
        <f t="shared" si="1"/>
        <v>0</v>
      </c>
      <c r="H81" s="62" t="s">
        <v>358</v>
      </c>
      <c r="I81" s="134"/>
      <c r="J81" s="134"/>
      <c r="K81" s="134"/>
    </row>
    <row r="82" spans="1:11" ht="31">
      <c r="A82" s="57">
        <v>13.02</v>
      </c>
      <c r="B82" s="58" t="s">
        <v>359</v>
      </c>
      <c r="C82" s="59" t="s">
        <v>360</v>
      </c>
      <c r="D82" s="2" t="s">
        <v>288</v>
      </c>
      <c r="E82" s="86">
        <v>7</v>
      </c>
      <c r="F82" s="86"/>
      <c r="G82" s="92">
        <f t="shared" si="1"/>
        <v>0</v>
      </c>
      <c r="H82" s="62" t="s">
        <v>361</v>
      </c>
      <c r="I82" s="134"/>
      <c r="J82" s="134"/>
      <c r="K82" s="134"/>
    </row>
    <row r="83" spans="1:11">
      <c r="A83" s="57">
        <v>13.03</v>
      </c>
      <c r="B83" s="58" t="s">
        <v>362</v>
      </c>
      <c r="C83" s="59" t="s">
        <v>363</v>
      </c>
      <c r="D83" s="57" t="s">
        <v>2</v>
      </c>
      <c r="E83" s="86">
        <v>2</v>
      </c>
      <c r="F83" s="86"/>
      <c r="G83" s="92">
        <f t="shared" si="1"/>
        <v>0</v>
      </c>
      <c r="H83" s="63"/>
      <c r="I83" s="134"/>
      <c r="J83" s="134"/>
      <c r="K83" s="134"/>
    </row>
    <row r="84" spans="1:11" ht="26.25" customHeight="1">
      <c r="A84" s="57">
        <v>13.04</v>
      </c>
      <c r="B84" s="58" t="s">
        <v>364</v>
      </c>
      <c r="C84" s="59" t="s">
        <v>365</v>
      </c>
      <c r="D84" s="57" t="s">
        <v>2</v>
      </c>
      <c r="E84" s="86">
        <v>1</v>
      </c>
      <c r="F84" s="86"/>
      <c r="G84" s="92">
        <f t="shared" si="1"/>
        <v>0</v>
      </c>
      <c r="H84" s="63"/>
      <c r="I84" s="134"/>
      <c r="J84" s="134"/>
      <c r="K84" s="134"/>
    </row>
    <row r="85" spans="1:11" ht="31">
      <c r="A85" s="57">
        <v>13.05</v>
      </c>
      <c r="B85" s="58" t="s">
        <v>366</v>
      </c>
      <c r="C85" s="59" t="s">
        <v>367</v>
      </c>
      <c r="D85" s="57" t="s">
        <v>288</v>
      </c>
      <c r="E85" s="86">
        <v>7</v>
      </c>
      <c r="F85" s="86"/>
      <c r="G85" s="92">
        <f t="shared" si="1"/>
        <v>0</v>
      </c>
      <c r="H85" s="62" t="s">
        <v>361</v>
      </c>
      <c r="I85" s="134"/>
      <c r="J85" s="134"/>
      <c r="K85" s="134"/>
    </row>
    <row r="86" spans="1:11" ht="46.5">
      <c r="A86" s="57">
        <v>13.06</v>
      </c>
      <c r="B86" s="58" t="s">
        <v>368</v>
      </c>
      <c r="C86" s="59" t="s">
        <v>369</v>
      </c>
      <c r="D86" s="57" t="s">
        <v>244</v>
      </c>
      <c r="E86" s="86">
        <v>25</v>
      </c>
      <c r="F86" s="86"/>
      <c r="G86" s="92">
        <f t="shared" si="1"/>
        <v>0</v>
      </c>
      <c r="H86" s="62" t="s">
        <v>370</v>
      </c>
      <c r="I86" s="134"/>
      <c r="J86" s="134"/>
      <c r="K86" s="134"/>
    </row>
    <row r="87" spans="1:11" ht="77.5">
      <c r="A87" s="57">
        <v>13.07</v>
      </c>
      <c r="B87" s="58" t="s">
        <v>371</v>
      </c>
      <c r="C87" s="59" t="s">
        <v>372</v>
      </c>
      <c r="D87" s="57" t="s">
        <v>244</v>
      </c>
      <c r="E87" s="60">
        <v>35</v>
      </c>
      <c r="F87" s="60"/>
      <c r="G87" s="61">
        <f t="shared" si="1"/>
        <v>0</v>
      </c>
      <c r="H87" s="62" t="s">
        <v>373</v>
      </c>
      <c r="I87" s="134"/>
      <c r="J87" s="134"/>
      <c r="K87" s="134"/>
    </row>
    <row r="88" spans="1:11" ht="31">
      <c r="A88" s="57">
        <v>13.08</v>
      </c>
      <c r="B88" s="98" t="s">
        <v>374</v>
      </c>
      <c r="C88" s="59" t="s">
        <v>375</v>
      </c>
      <c r="D88" s="57"/>
      <c r="E88" s="60"/>
      <c r="F88" s="60"/>
      <c r="G88" s="61">
        <f t="shared" si="1"/>
        <v>0</v>
      </c>
      <c r="H88" s="63"/>
      <c r="I88" s="134"/>
      <c r="J88" s="134"/>
      <c r="K88" s="134"/>
    </row>
    <row r="89" spans="1:11">
      <c r="A89" s="57" t="s">
        <v>3</v>
      </c>
      <c r="B89" s="58"/>
      <c r="C89" s="59" t="s">
        <v>376</v>
      </c>
      <c r="D89" s="57" t="s">
        <v>2</v>
      </c>
      <c r="E89" s="60">
        <v>1</v>
      </c>
      <c r="F89" s="60"/>
      <c r="G89" s="61">
        <f t="shared" si="1"/>
        <v>0</v>
      </c>
      <c r="H89" s="63"/>
      <c r="I89" s="134"/>
      <c r="J89" s="134"/>
      <c r="K89" s="134"/>
    </row>
    <row r="90" spans="1:11">
      <c r="A90" s="68"/>
      <c r="B90" s="58"/>
      <c r="C90" s="81"/>
      <c r="D90" s="57"/>
      <c r="E90" s="60"/>
      <c r="F90" s="60"/>
      <c r="G90" s="61">
        <f t="shared" si="1"/>
        <v>0</v>
      </c>
      <c r="H90" s="63"/>
      <c r="I90" s="134"/>
      <c r="J90" s="134"/>
      <c r="K90" s="134"/>
    </row>
    <row r="91" spans="1:11">
      <c r="A91" s="50">
        <v>14</v>
      </c>
      <c r="B91" s="51"/>
      <c r="C91" s="52" t="s">
        <v>377</v>
      </c>
      <c r="D91" s="72"/>
      <c r="E91" s="54"/>
      <c r="F91" s="54"/>
      <c r="G91" s="61">
        <f t="shared" si="1"/>
        <v>0</v>
      </c>
      <c r="H91" s="66"/>
      <c r="I91" s="134"/>
      <c r="J91" s="134"/>
      <c r="K91" s="134"/>
    </row>
    <row r="92" spans="1:11" ht="62">
      <c r="A92" s="57">
        <v>14.01</v>
      </c>
      <c r="B92" s="58" t="s">
        <v>378</v>
      </c>
      <c r="C92" s="59" t="s">
        <v>379</v>
      </c>
      <c r="D92" s="57"/>
      <c r="E92" s="86"/>
      <c r="F92" s="112"/>
      <c r="G92" s="113">
        <f t="shared" si="1"/>
        <v>0</v>
      </c>
      <c r="H92" s="85"/>
      <c r="I92" s="134"/>
      <c r="J92" s="134"/>
      <c r="K92" s="134"/>
    </row>
    <row r="93" spans="1:11">
      <c r="A93" s="57" t="s">
        <v>3</v>
      </c>
      <c r="B93" s="114" t="s">
        <v>380</v>
      </c>
      <c r="C93" s="59" t="s">
        <v>381</v>
      </c>
      <c r="D93" s="57" t="s">
        <v>2</v>
      </c>
      <c r="E93" s="86">
        <v>1</v>
      </c>
      <c r="F93" s="86"/>
      <c r="G93" s="115">
        <f t="shared" si="1"/>
        <v>0</v>
      </c>
      <c r="H93" s="85" t="s">
        <v>382</v>
      </c>
      <c r="I93" s="134"/>
      <c r="J93" s="134"/>
      <c r="K93" s="134"/>
    </row>
    <row r="94" spans="1:11">
      <c r="A94" s="57" t="s">
        <v>4</v>
      </c>
      <c r="B94" s="114" t="s">
        <v>383</v>
      </c>
      <c r="C94" s="59" t="s">
        <v>384</v>
      </c>
      <c r="D94" s="57" t="s">
        <v>2</v>
      </c>
      <c r="E94" s="86">
        <v>1</v>
      </c>
      <c r="F94" s="112"/>
      <c r="G94" s="113">
        <f t="shared" si="1"/>
        <v>0</v>
      </c>
      <c r="H94" s="85" t="s">
        <v>385</v>
      </c>
      <c r="I94" s="134"/>
      <c r="J94" s="134"/>
      <c r="K94" s="134"/>
    </row>
    <row r="95" spans="1:11" ht="46.5">
      <c r="A95" s="57">
        <v>14.02</v>
      </c>
      <c r="B95" s="58" t="s">
        <v>386</v>
      </c>
      <c r="C95" s="59" t="s">
        <v>387</v>
      </c>
      <c r="D95" s="57"/>
      <c r="E95" s="86"/>
      <c r="F95" s="86"/>
      <c r="G95" s="92">
        <f t="shared" si="1"/>
        <v>0</v>
      </c>
      <c r="H95" s="63"/>
      <c r="I95" s="134"/>
      <c r="J95" s="134"/>
      <c r="K95" s="134"/>
    </row>
    <row r="96" spans="1:11" ht="31">
      <c r="A96" s="57" t="s">
        <v>3</v>
      </c>
      <c r="B96" s="114" t="s">
        <v>388</v>
      </c>
      <c r="C96" s="59" t="s">
        <v>389</v>
      </c>
      <c r="D96" s="57" t="s">
        <v>2</v>
      </c>
      <c r="E96" s="86">
        <v>1</v>
      </c>
      <c r="F96" s="86"/>
      <c r="G96" s="92">
        <f t="shared" si="1"/>
        <v>0</v>
      </c>
      <c r="H96" s="93" t="s">
        <v>390</v>
      </c>
      <c r="I96" s="134"/>
      <c r="J96" s="134"/>
      <c r="K96" s="134"/>
    </row>
    <row r="97" spans="1:11">
      <c r="A97" s="57" t="s">
        <v>4</v>
      </c>
      <c r="B97" s="114" t="s">
        <v>391</v>
      </c>
      <c r="C97" s="59" t="s">
        <v>392</v>
      </c>
      <c r="D97" s="57" t="s">
        <v>2</v>
      </c>
      <c r="E97" s="86">
        <v>1</v>
      </c>
      <c r="F97" s="86"/>
      <c r="G97" s="92">
        <f t="shared" si="1"/>
        <v>0</v>
      </c>
      <c r="H97" s="62" t="s">
        <v>393</v>
      </c>
      <c r="I97" s="134"/>
      <c r="J97" s="134"/>
      <c r="K97" s="134"/>
    </row>
    <row r="98" spans="1:11" ht="31">
      <c r="A98" s="57">
        <v>14.03</v>
      </c>
      <c r="B98" s="114" t="s">
        <v>394</v>
      </c>
      <c r="C98" s="59"/>
      <c r="D98" s="57" t="s">
        <v>244</v>
      </c>
      <c r="E98" s="86">
        <v>220</v>
      </c>
      <c r="F98" s="86"/>
      <c r="G98" s="92"/>
      <c r="H98" s="62" t="s">
        <v>395</v>
      </c>
      <c r="I98" s="134"/>
      <c r="J98" s="134"/>
      <c r="K98" s="134"/>
    </row>
    <row r="99" spans="1:11" ht="27" customHeight="1">
      <c r="A99" s="50">
        <v>15</v>
      </c>
      <c r="B99" s="51"/>
      <c r="C99" s="52" t="s">
        <v>396</v>
      </c>
      <c r="D99" s="72"/>
      <c r="E99" s="54"/>
      <c r="F99" s="54"/>
      <c r="G99" s="61">
        <f t="shared" si="1"/>
        <v>0</v>
      </c>
      <c r="H99" s="66"/>
      <c r="I99" s="134"/>
      <c r="J99" s="134"/>
      <c r="K99" s="134"/>
    </row>
    <row r="100" spans="1:11" ht="38.25" customHeight="1">
      <c r="A100" s="109">
        <v>15.01</v>
      </c>
      <c r="B100" s="58" t="s">
        <v>397</v>
      </c>
      <c r="C100" s="59" t="s">
        <v>398</v>
      </c>
      <c r="D100" s="57" t="s">
        <v>288</v>
      </c>
      <c r="E100" s="60">
        <v>165</v>
      </c>
      <c r="F100" s="60"/>
      <c r="G100" s="61">
        <f t="shared" si="1"/>
        <v>0</v>
      </c>
      <c r="H100" s="93" t="s">
        <v>399</v>
      </c>
      <c r="I100" s="134"/>
      <c r="J100" s="134"/>
      <c r="K100" s="134"/>
    </row>
    <row r="101" spans="1:11" ht="125.25" customHeight="1">
      <c r="A101" s="109">
        <v>15.02</v>
      </c>
      <c r="B101" s="58" t="s">
        <v>400</v>
      </c>
      <c r="C101" s="59" t="s">
        <v>401</v>
      </c>
      <c r="D101" s="57" t="s">
        <v>2</v>
      </c>
      <c r="E101" s="86">
        <v>6</v>
      </c>
      <c r="F101" s="86"/>
      <c r="G101" s="92">
        <f t="shared" si="1"/>
        <v>0</v>
      </c>
      <c r="H101" s="93" t="s">
        <v>402</v>
      </c>
      <c r="I101" s="134"/>
      <c r="J101" s="134"/>
      <c r="K101" s="134"/>
    </row>
    <row r="102" spans="1:11">
      <c r="A102" s="50">
        <v>16</v>
      </c>
      <c r="B102" s="51"/>
      <c r="C102" s="52" t="s">
        <v>403</v>
      </c>
      <c r="D102" s="72"/>
      <c r="E102" s="54"/>
      <c r="F102" s="54"/>
      <c r="G102" s="61">
        <f t="shared" si="1"/>
        <v>0</v>
      </c>
      <c r="H102" s="66"/>
      <c r="I102" s="134"/>
      <c r="J102" s="134"/>
      <c r="K102" s="134"/>
    </row>
    <row r="103" spans="1:11" ht="77.5">
      <c r="A103" s="109">
        <v>16.010000000000002</v>
      </c>
      <c r="B103" s="58" t="s">
        <v>404</v>
      </c>
      <c r="C103" s="116" t="s">
        <v>405</v>
      </c>
      <c r="D103" s="57" t="s">
        <v>406</v>
      </c>
      <c r="E103" s="86">
        <v>1000</v>
      </c>
      <c r="F103" s="86"/>
      <c r="G103" s="92">
        <f t="shared" si="1"/>
        <v>0</v>
      </c>
      <c r="H103" s="62" t="s">
        <v>407</v>
      </c>
      <c r="I103" s="134"/>
      <c r="J103" s="134"/>
      <c r="K103" s="134"/>
    </row>
    <row r="104" spans="1:11">
      <c r="A104" s="97"/>
      <c r="B104" s="98"/>
      <c r="C104" s="99"/>
      <c r="D104" s="82"/>
      <c r="E104" s="100"/>
      <c r="F104" s="100"/>
      <c r="G104" s="61">
        <f t="shared" si="1"/>
        <v>0</v>
      </c>
      <c r="H104" s="101"/>
      <c r="I104" s="134"/>
      <c r="J104" s="134"/>
      <c r="K104" s="134"/>
    </row>
    <row r="105" spans="1:11">
      <c r="A105" s="50">
        <v>17</v>
      </c>
      <c r="B105" s="51"/>
      <c r="C105" s="52" t="s">
        <v>408</v>
      </c>
      <c r="D105" s="72"/>
      <c r="E105" s="54"/>
      <c r="F105" s="54"/>
      <c r="G105" s="61">
        <f t="shared" si="1"/>
        <v>0</v>
      </c>
      <c r="H105" s="66"/>
      <c r="I105" s="134"/>
      <c r="J105" s="134"/>
      <c r="K105" s="134"/>
    </row>
    <row r="106" spans="1:11" ht="124">
      <c r="A106" s="57">
        <v>17.010000000000002</v>
      </c>
      <c r="B106" s="58" t="s">
        <v>409</v>
      </c>
      <c r="C106" s="59" t="s">
        <v>410</v>
      </c>
      <c r="D106" s="57" t="s">
        <v>244</v>
      </c>
      <c r="E106" s="86">
        <v>300</v>
      </c>
      <c r="F106" s="60"/>
      <c r="G106" s="61">
        <f t="shared" si="1"/>
        <v>0</v>
      </c>
      <c r="H106" s="62" t="s">
        <v>411</v>
      </c>
      <c r="I106" s="134"/>
      <c r="J106" s="134"/>
      <c r="K106" s="134"/>
    </row>
    <row r="107" spans="1:11" ht="46.5">
      <c r="A107" s="57">
        <v>17.02</v>
      </c>
      <c r="B107" s="58" t="s">
        <v>412</v>
      </c>
      <c r="C107" s="59" t="s">
        <v>413</v>
      </c>
      <c r="D107" s="57" t="s">
        <v>2</v>
      </c>
      <c r="E107" s="86">
        <v>24</v>
      </c>
      <c r="F107" s="86"/>
      <c r="G107" s="92">
        <f t="shared" si="1"/>
        <v>0</v>
      </c>
      <c r="H107" s="62" t="s">
        <v>414</v>
      </c>
      <c r="I107" s="134"/>
      <c r="J107" s="134"/>
      <c r="K107" s="134"/>
    </row>
    <row r="108" spans="1:11" ht="46.5">
      <c r="A108" s="57">
        <v>17.03</v>
      </c>
      <c r="B108" s="58" t="s">
        <v>415</v>
      </c>
      <c r="C108" s="59" t="s">
        <v>416</v>
      </c>
      <c r="D108" s="57" t="s">
        <v>244</v>
      </c>
      <c r="E108" s="60">
        <v>470</v>
      </c>
      <c r="F108" s="60"/>
      <c r="G108" s="61">
        <f t="shared" si="1"/>
        <v>0</v>
      </c>
      <c r="H108" s="85" t="s">
        <v>417</v>
      </c>
      <c r="I108" s="134"/>
      <c r="J108" s="134"/>
      <c r="K108" s="134"/>
    </row>
    <row r="109" spans="1:11" ht="31">
      <c r="A109" s="57">
        <v>17.04</v>
      </c>
      <c r="B109" s="58" t="s">
        <v>418</v>
      </c>
      <c r="C109" s="59" t="s">
        <v>419</v>
      </c>
      <c r="D109" s="57" t="s">
        <v>244</v>
      </c>
      <c r="E109" s="60">
        <v>880</v>
      </c>
      <c r="F109" s="60"/>
      <c r="G109" s="61">
        <f t="shared" si="1"/>
        <v>0</v>
      </c>
      <c r="H109" s="62" t="s">
        <v>272</v>
      </c>
      <c r="I109" s="134"/>
      <c r="J109" s="134"/>
      <c r="K109" s="134"/>
    </row>
    <row r="110" spans="1:11">
      <c r="A110" s="68"/>
      <c r="B110" s="58"/>
      <c r="C110" s="59"/>
      <c r="D110" s="57"/>
      <c r="E110" s="60"/>
      <c r="F110" s="60"/>
      <c r="G110" s="61">
        <f t="shared" si="1"/>
        <v>0</v>
      </c>
      <c r="H110" s="63"/>
      <c r="I110" s="134"/>
      <c r="J110" s="134"/>
      <c r="K110" s="134"/>
    </row>
    <row r="111" spans="1:11">
      <c r="A111" s="50">
        <v>18</v>
      </c>
      <c r="B111" s="51"/>
      <c r="C111" s="52" t="s">
        <v>420</v>
      </c>
      <c r="D111" s="72"/>
      <c r="E111" s="54"/>
      <c r="F111" s="54"/>
      <c r="G111" s="61">
        <f t="shared" si="1"/>
        <v>0</v>
      </c>
      <c r="H111" s="66"/>
      <c r="I111" s="134"/>
      <c r="J111" s="134"/>
      <c r="K111" s="134"/>
    </row>
    <row r="112" spans="1:11" ht="93">
      <c r="A112" s="57">
        <v>18.010000000000002</v>
      </c>
      <c r="B112" s="58" t="s">
        <v>421</v>
      </c>
      <c r="C112" s="59" t="s">
        <v>422</v>
      </c>
      <c r="D112" s="57" t="s">
        <v>244</v>
      </c>
      <c r="E112" s="86">
        <v>1000</v>
      </c>
      <c r="F112" s="86"/>
      <c r="G112" s="92">
        <f t="shared" si="1"/>
        <v>0</v>
      </c>
      <c r="H112" s="62" t="s">
        <v>423</v>
      </c>
      <c r="I112" s="134"/>
      <c r="J112" s="139"/>
      <c r="K112" s="134"/>
    </row>
    <row r="113" spans="1:11" ht="31">
      <c r="A113" s="57">
        <v>18.02</v>
      </c>
      <c r="B113" s="58" t="s">
        <v>424</v>
      </c>
      <c r="C113" s="59" t="s">
        <v>425</v>
      </c>
      <c r="D113" s="57" t="s">
        <v>244</v>
      </c>
      <c r="E113" s="60">
        <v>260</v>
      </c>
      <c r="F113" s="60"/>
      <c r="G113" s="61">
        <f t="shared" si="1"/>
        <v>0</v>
      </c>
      <c r="H113" s="93" t="s">
        <v>426</v>
      </c>
      <c r="I113" s="134"/>
      <c r="J113" s="134"/>
      <c r="K113" s="134"/>
    </row>
    <row r="114" spans="1:11">
      <c r="A114" s="68"/>
      <c r="B114" s="58"/>
      <c r="C114" s="59"/>
      <c r="D114" s="57"/>
      <c r="E114" s="100"/>
      <c r="F114" s="100"/>
      <c r="G114" s="61">
        <f t="shared" si="1"/>
        <v>0</v>
      </c>
      <c r="H114" s="63"/>
      <c r="I114" s="134"/>
      <c r="J114" s="134"/>
      <c r="K114" s="134"/>
    </row>
    <row r="115" spans="1:11">
      <c r="A115" s="50">
        <v>19</v>
      </c>
      <c r="B115" s="51"/>
      <c r="C115" s="52" t="s">
        <v>427</v>
      </c>
      <c r="D115" s="72"/>
      <c r="E115" s="54"/>
      <c r="F115" s="54"/>
      <c r="G115" s="61">
        <f t="shared" si="1"/>
        <v>0</v>
      </c>
      <c r="H115" s="66"/>
      <c r="I115" s="134"/>
      <c r="J115" s="134"/>
      <c r="K115" s="134"/>
    </row>
    <row r="116" spans="1:11" ht="31">
      <c r="A116" s="57">
        <v>19.010000000000002</v>
      </c>
      <c r="B116" s="58" t="s">
        <v>428</v>
      </c>
      <c r="C116" s="59" t="s">
        <v>429</v>
      </c>
      <c r="D116" s="57" t="s">
        <v>2</v>
      </c>
      <c r="E116" s="117">
        <v>1</v>
      </c>
      <c r="F116" s="60"/>
      <c r="G116" s="61">
        <f t="shared" si="1"/>
        <v>0</v>
      </c>
      <c r="H116" s="63"/>
      <c r="I116" s="134"/>
      <c r="J116" s="134"/>
      <c r="K116" s="134"/>
    </row>
    <row r="117" spans="1:11" ht="48">
      <c r="A117" s="57">
        <v>19.02</v>
      </c>
      <c r="B117" s="58" t="s">
        <v>430</v>
      </c>
      <c r="C117" s="59" t="s">
        <v>431</v>
      </c>
      <c r="D117" s="57" t="s">
        <v>432</v>
      </c>
      <c r="E117" s="117">
        <v>1</v>
      </c>
      <c r="F117" s="60"/>
      <c r="G117" s="61">
        <f t="shared" si="1"/>
        <v>0</v>
      </c>
      <c r="H117" s="118" t="s">
        <v>433</v>
      </c>
      <c r="I117" s="134"/>
      <c r="J117" s="134"/>
      <c r="K117" s="134"/>
    </row>
    <row r="118" spans="1:11" ht="46.5">
      <c r="A118" s="57">
        <v>19.03</v>
      </c>
      <c r="B118" s="58" t="s">
        <v>434</v>
      </c>
      <c r="C118" s="59" t="s">
        <v>435</v>
      </c>
      <c r="D118" s="57" t="s">
        <v>236</v>
      </c>
      <c r="E118" s="117">
        <v>1</v>
      </c>
      <c r="F118" s="60"/>
      <c r="G118" s="61">
        <f t="shared" si="1"/>
        <v>0</v>
      </c>
      <c r="H118" s="63"/>
      <c r="I118" s="134"/>
      <c r="J118" s="134"/>
      <c r="K118" s="134"/>
    </row>
    <row r="119" spans="1:11">
      <c r="A119" s="57">
        <v>19.04</v>
      </c>
      <c r="B119" s="58" t="s">
        <v>436</v>
      </c>
      <c r="C119" s="59" t="s">
        <v>437</v>
      </c>
      <c r="D119" s="57" t="s">
        <v>2</v>
      </c>
      <c r="E119" s="117">
        <v>1</v>
      </c>
      <c r="F119" s="60"/>
      <c r="G119" s="61">
        <f t="shared" si="1"/>
        <v>0</v>
      </c>
      <c r="H119" s="63"/>
      <c r="I119" s="134"/>
      <c r="J119" s="134"/>
      <c r="K119" s="134"/>
    </row>
    <row r="120" spans="1:11">
      <c r="A120" s="57">
        <v>19.05</v>
      </c>
      <c r="B120" s="58" t="s">
        <v>438</v>
      </c>
      <c r="C120" s="59"/>
      <c r="D120" s="57"/>
      <c r="E120" s="117"/>
      <c r="F120" s="60"/>
      <c r="G120" s="61">
        <f t="shared" si="1"/>
        <v>0</v>
      </c>
      <c r="H120" s="63"/>
      <c r="I120" s="134"/>
      <c r="J120" s="134"/>
      <c r="K120" s="134"/>
    </row>
    <row r="121" spans="1:11" ht="31">
      <c r="A121" s="57" t="s">
        <v>3</v>
      </c>
      <c r="B121" s="58"/>
      <c r="C121" s="59" t="s">
        <v>439</v>
      </c>
      <c r="D121" s="57" t="s">
        <v>2</v>
      </c>
      <c r="E121" s="117">
        <v>4</v>
      </c>
      <c r="F121" s="60"/>
      <c r="G121" s="61">
        <f t="shared" si="1"/>
        <v>0</v>
      </c>
      <c r="H121" s="63"/>
      <c r="I121" s="134"/>
      <c r="J121" s="134"/>
      <c r="K121" s="134"/>
    </row>
    <row r="122" spans="1:11" ht="46.5">
      <c r="A122" s="57">
        <v>19.059999999999999</v>
      </c>
      <c r="B122" s="58" t="s">
        <v>440</v>
      </c>
      <c r="C122" s="59" t="s">
        <v>441</v>
      </c>
      <c r="D122" s="57"/>
      <c r="E122" s="60"/>
      <c r="F122" s="60"/>
      <c r="G122" s="61">
        <f t="shared" si="1"/>
        <v>0</v>
      </c>
      <c r="H122" s="63"/>
      <c r="I122" s="134"/>
      <c r="J122" s="134"/>
      <c r="K122" s="134"/>
    </row>
    <row r="123" spans="1:11" ht="31">
      <c r="A123" s="57" t="s">
        <v>3</v>
      </c>
      <c r="B123" s="58"/>
      <c r="C123" s="59" t="s">
        <v>442</v>
      </c>
      <c r="D123" s="57" t="s">
        <v>244</v>
      </c>
      <c r="E123" s="86">
        <v>1100</v>
      </c>
      <c r="F123" s="86"/>
      <c r="G123" s="92">
        <f t="shared" si="1"/>
        <v>0</v>
      </c>
      <c r="H123" s="63" t="s">
        <v>443</v>
      </c>
      <c r="I123" s="134"/>
      <c r="J123" s="134"/>
      <c r="K123" s="134"/>
    </row>
    <row r="124" spans="1:11">
      <c r="A124" s="57">
        <v>19.07</v>
      </c>
      <c r="B124" s="58" t="s">
        <v>444</v>
      </c>
      <c r="C124" s="59" t="s">
        <v>445</v>
      </c>
      <c r="D124" s="57" t="s">
        <v>2</v>
      </c>
      <c r="E124" s="60">
        <v>1</v>
      </c>
      <c r="F124" s="60"/>
      <c r="G124" s="61">
        <f t="shared" si="1"/>
        <v>0</v>
      </c>
      <c r="H124" s="63"/>
      <c r="I124" s="134"/>
      <c r="J124" s="134"/>
      <c r="K124" s="134"/>
    </row>
    <row r="125" spans="1:11" ht="31">
      <c r="A125" s="57">
        <v>19.079999999999998</v>
      </c>
      <c r="B125" s="58" t="s">
        <v>446</v>
      </c>
      <c r="C125" s="59" t="s">
        <v>447</v>
      </c>
      <c r="D125" s="57" t="s">
        <v>244</v>
      </c>
      <c r="E125" s="86">
        <v>2500</v>
      </c>
      <c r="F125" s="86"/>
      <c r="G125" s="92">
        <f t="shared" si="1"/>
        <v>0</v>
      </c>
      <c r="H125" s="63" t="s">
        <v>448</v>
      </c>
      <c r="I125" s="134"/>
      <c r="J125" s="134"/>
      <c r="K125" s="134"/>
    </row>
    <row r="126" spans="1:11" s="119" customFormat="1" ht="18.5">
      <c r="A126" s="57">
        <v>19.09</v>
      </c>
      <c r="B126" s="58" t="s">
        <v>449</v>
      </c>
      <c r="C126" s="59" t="s">
        <v>450</v>
      </c>
      <c r="D126" s="57" t="s">
        <v>2</v>
      </c>
      <c r="E126" s="60">
        <v>1</v>
      </c>
      <c r="F126" s="60"/>
      <c r="G126" s="61">
        <f t="shared" si="1"/>
        <v>0</v>
      </c>
      <c r="H126" s="63"/>
      <c r="I126" s="140"/>
      <c r="J126" s="140"/>
      <c r="K126" s="140"/>
    </row>
    <row r="127" spans="1:11" s="119" customFormat="1" ht="33" customHeight="1">
      <c r="A127" s="57">
        <v>19.100000000000001</v>
      </c>
      <c r="B127" s="58" t="s">
        <v>451</v>
      </c>
      <c r="C127" s="59" t="s">
        <v>452</v>
      </c>
      <c r="D127" s="57" t="s">
        <v>2</v>
      </c>
      <c r="E127" s="60">
        <v>1</v>
      </c>
      <c r="F127" s="60"/>
      <c r="G127" s="61">
        <f t="shared" si="1"/>
        <v>0</v>
      </c>
      <c r="H127" s="63"/>
      <c r="I127" s="140"/>
      <c r="J127" s="140"/>
      <c r="K127" s="140"/>
    </row>
    <row r="128" spans="1:11" s="119" customFormat="1" ht="18.5">
      <c r="A128" s="57">
        <v>19.11</v>
      </c>
      <c r="B128" s="58" t="s">
        <v>453</v>
      </c>
      <c r="C128" s="59"/>
      <c r="D128" s="57" t="s">
        <v>2</v>
      </c>
      <c r="E128" s="117">
        <v>1</v>
      </c>
      <c r="F128" s="60"/>
      <c r="G128" s="61">
        <f t="shared" si="1"/>
        <v>0</v>
      </c>
      <c r="H128" s="63"/>
      <c r="I128" s="140"/>
      <c r="J128" s="140"/>
      <c r="K128" s="140"/>
    </row>
    <row r="129" spans="1:14" s="119" customFormat="1" ht="46.5">
      <c r="A129" s="57">
        <v>19.12</v>
      </c>
      <c r="B129" s="58" t="s">
        <v>454</v>
      </c>
      <c r="C129" s="59" t="s">
        <v>455</v>
      </c>
      <c r="D129" s="57" t="s">
        <v>2</v>
      </c>
      <c r="E129" s="117">
        <v>1</v>
      </c>
      <c r="F129" s="60"/>
      <c r="G129" s="61">
        <f t="shared" si="1"/>
        <v>0</v>
      </c>
      <c r="H129" s="63"/>
      <c r="I129" s="140"/>
      <c r="J129" s="140"/>
      <c r="K129" s="140"/>
    </row>
    <row r="130" spans="1:14" s="119" customFormat="1" ht="18.5">
      <c r="A130" s="153">
        <v>19.13</v>
      </c>
      <c r="B130" s="156" t="s">
        <v>456</v>
      </c>
      <c r="C130" s="59" t="s">
        <v>457</v>
      </c>
      <c r="D130" s="153" t="s">
        <v>2</v>
      </c>
      <c r="E130" s="159">
        <v>1</v>
      </c>
      <c r="F130" s="160"/>
      <c r="G130" s="61"/>
      <c r="H130" s="163"/>
      <c r="I130" s="140"/>
      <c r="J130" s="140"/>
      <c r="K130" s="140"/>
    </row>
    <row r="131" spans="1:14" s="119" customFormat="1" ht="18.5">
      <c r="A131" s="154"/>
      <c r="B131" s="157"/>
      <c r="C131" s="59" t="s">
        <v>458</v>
      </c>
      <c r="D131" s="154"/>
      <c r="E131" s="159"/>
      <c r="F131" s="161"/>
      <c r="G131" s="61">
        <f>F131*E131</f>
        <v>0</v>
      </c>
      <c r="H131" s="163"/>
      <c r="I131" s="140"/>
      <c r="J131" s="140"/>
      <c r="K131" s="140"/>
    </row>
    <row r="132" spans="1:14" s="119" customFormat="1" ht="18.5">
      <c r="A132" s="154"/>
      <c r="B132" s="157"/>
      <c r="C132" s="59" t="s">
        <v>459</v>
      </c>
      <c r="D132" s="154"/>
      <c r="E132" s="159"/>
      <c r="F132" s="161"/>
      <c r="G132" s="61">
        <f>F132*E132</f>
        <v>0</v>
      </c>
      <c r="H132" s="163"/>
      <c r="I132" s="140"/>
      <c r="J132" s="140"/>
      <c r="K132" s="140"/>
    </row>
    <row r="133" spans="1:14" s="119" customFormat="1" ht="18.5">
      <c r="A133" s="154"/>
      <c r="B133" s="157"/>
      <c r="C133" s="59" t="s">
        <v>460</v>
      </c>
      <c r="D133" s="154"/>
      <c r="E133" s="159"/>
      <c r="F133" s="161"/>
      <c r="G133" s="61">
        <f>F133*E133</f>
        <v>0</v>
      </c>
      <c r="H133" s="163"/>
      <c r="I133" s="140"/>
      <c r="J133" s="140"/>
      <c r="K133" s="140"/>
    </row>
    <row r="134" spans="1:14" s="119" customFormat="1" ht="18.5">
      <c r="A134" s="154"/>
      <c r="B134" s="157"/>
      <c r="C134" s="59" t="s">
        <v>461</v>
      </c>
      <c r="D134" s="154"/>
      <c r="E134" s="159"/>
      <c r="F134" s="161"/>
      <c r="G134" s="61">
        <f>F134*E134</f>
        <v>0</v>
      </c>
      <c r="H134" s="163"/>
      <c r="I134" s="140"/>
      <c r="J134" s="140"/>
      <c r="K134" s="140"/>
    </row>
    <row r="135" spans="1:14" s="119" customFormat="1" ht="18.5">
      <c r="A135" s="154"/>
      <c r="B135" s="157"/>
      <c r="C135" s="59" t="s">
        <v>462</v>
      </c>
      <c r="D135" s="154"/>
      <c r="E135" s="159"/>
      <c r="F135" s="161"/>
      <c r="G135" s="61">
        <f>F130*E130</f>
        <v>0</v>
      </c>
      <c r="H135" s="163"/>
      <c r="I135" s="140"/>
      <c r="J135" s="140"/>
      <c r="K135" s="140"/>
    </row>
    <row r="136" spans="1:14" s="119" customFormat="1" ht="31">
      <c r="A136" s="154"/>
      <c r="B136" s="157"/>
      <c r="C136" s="59" t="s">
        <v>463</v>
      </c>
      <c r="D136" s="154"/>
      <c r="E136" s="159"/>
      <c r="F136" s="161"/>
      <c r="G136" s="61">
        <f t="shared" ref="G136:G142" si="2">F136*E136</f>
        <v>0</v>
      </c>
      <c r="H136" s="163"/>
      <c r="I136" s="140"/>
      <c r="J136" s="140"/>
      <c r="K136" s="140"/>
    </row>
    <row r="137" spans="1:14" s="119" customFormat="1" ht="18.5">
      <c r="A137" s="154"/>
      <c r="B137" s="157"/>
      <c r="C137" s="59" t="s">
        <v>464</v>
      </c>
      <c r="D137" s="154"/>
      <c r="E137" s="159"/>
      <c r="F137" s="161"/>
      <c r="G137" s="61">
        <f t="shared" si="2"/>
        <v>0</v>
      </c>
      <c r="H137" s="163"/>
      <c r="I137" s="140"/>
      <c r="J137" s="140"/>
      <c r="K137" s="140"/>
    </row>
    <row r="138" spans="1:14" s="119" customFormat="1" ht="31">
      <c r="A138" s="154"/>
      <c r="B138" s="157"/>
      <c r="C138" s="59" t="s">
        <v>465</v>
      </c>
      <c r="D138" s="154"/>
      <c r="E138" s="159"/>
      <c r="F138" s="161"/>
      <c r="G138" s="61">
        <f t="shared" si="2"/>
        <v>0</v>
      </c>
      <c r="H138" s="163"/>
      <c r="I138" s="140"/>
      <c r="J138" s="140"/>
      <c r="K138" s="140"/>
    </row>
    <row r="139" spans="1:14" s="119" customFormat="1" ht="18.5">
      <c r="A139" s="155"/>
      <c r="B139" s="158"/>
      <c r="C139" s="59" t="s">
        <v>466</v>
      </c>
      <c r="D139" s="155"/>
      <c r="E139" s="159"/>
      <c r="F139" s="162"/>
      <c r="G139" s="61">
        <f t="shared" si="2"/>
        <v>0</v>
      </c>
      <c r="H139" s="163"/>
      <c r="I139" s="140"/>
      <c r="J139" s="140"/>
      <c r="K139" s="140"/>
    </row>
    <row r="140" spans="1:14" s="119" customFormat="1" ht="31">
      <c r="A140" s="57">
        <v>19.14</v>
      </c>
      <c r="B140" s="58" t="s">
        <v>467</v>
      </c>
      <c r="C140" s="59" t="s">
        <v>468</v>
      </c>
      <c r="D140" s="57" t="s">
        <v>469</v>
      </c>
      <c r="E140" s="117">
        <v>1</v>
      </c>
      <c r="F140" s="60"/>
      <c r="G140" s="61">
        <f t="shared" si="2"/>
        <v>0</v>
      </c>
      <c r="H140" s="63"/>
      <c r="I140" s="140"/>
      <c r="J140" s="140"/>
      <c r="K140" s="140"/>
    </row>
    <row r="141" spans="1:14" s="119" customFormat="1" ht="31">
      <c r="A141" s="57">
        <v>19.149999999999999</v>
      </c>
      <c r="B141" s="58" t="s">
        <v>470</v>
      </c>
      <c r="C141" s="59" t="s">
        <v>471</v>
      </c>
      <c r="D141" s="57" t="s">
        <v>469</v>
      </c>
      <c r="E141" s="117">
        <v>1</v>
      </c>
      <c r="F141" s="60"/>
      <c r="G141" s="61">
        <f t="shared" si="2"/>
        <v>0</v>
      </c>
      <c r="H141" s="63"/>
      <c r="I141" s="140"/>
      <c r="J141" s="140"/>
      <c r="K141" s="140"/>
    </row>
    <row r="142" spans="1:14" s="119" customFormat="1" ht="46.5">
      <c r="A142" s="57">
        <v>19.16</v>
      </c>
      <c r="B142" s="58" t="s">
        <v>472</v>
      </c>
      <c r="C142" s="3" t="s">
        <v>473</v>
      </c>
      <c r="D142" s="57" t="s">
        <v>469</v>
      </c>
      <c r="E142" s="117">
        <v>1</v>
      </c>
      <c r="F142" s="60"/>
      <c r="G142" s="61">
        <f t="shared" si="2"/>
        <v>0</v>
      </c>
      <c r="H142" s="63"/>
      <c r="I142" s="140"/>
      <c r="J142" s="140"/>
      <c r="K142" s="140"/>
    </row>
    <row r="143" spans="1:14" s="119" customFormat="1" ht="18.5">
      <c r="A143" s="57"/>
      <c r="B143" s="58"/>
      <c r="C143" s="59"/>
      <c r="D143" s="57"/>
      <c r="E143" s="60"/>
      <c r="F143" s="60"/>
      <c r="G143" s="61"/>
      <c r="H143" s="63"/>
      <c r="I143" s="140"/>
      <c r="J143" s="140"/>
      <c r="K143" s="141"/>
      <c r="L143" s="142"/>
      <c r="M143" s="142"/>
      <c r="N143" s="142"/>
    </row>
    <row r="144" spans="1:14" ht="18.5">
      <c r="A144" s="147" t="s">
        <v>474</v>
      </c>
      <c r="B144" s="148"/>
      <c r="C144" s="148"/>
      <c r="D144" s="120"/>
      <c r="E144" s="121"/>
      <c r="F144" s="122"/>
      <c r="G144" s="123">
        <f>SUM(G4:G143)</f>
        <v>0</v>
      </c>
      <c r="H144" s="124"/>
      <c r="I144" s="134"/>
      <c r="J144" s="134"/>
      <c r="K144" s="134"/>
    </row>
    <row r="145" spans="5:5">
      <c r="E145" s="125"/>
    </row>
    <row r="146" spans="5:5">
      <c r="E146" s="125"/>
    </row>
    <row r="147" spans="5:5">
      <c r="E147" s="125"/>
    </row>
    <row r="148" spans="5:5">
      <c r="E148" s="125"/>
    </row>
    <row r="149" spans="5:5">
      <c r="E149" s="125"/>
    </row>
    <row r="150" spans="5:5">
      <c r="E150" s="125"/>
    </row>
    <row r="151" spans="5:5">
      <c r="E151" s="125"/>
    </row>
    <row r="152" spans="5:5">
      <c r="E152" s="125"/>
    </row>
    <row r="153" spans="5:5">
      <c r="E153" s="125"/>
    </row>
    <row r="154" spans="5:5">
      <c r="E154" s="125"/>
    </row>
    <row r="155" spans="5:5">
      <c r="E155" s="125"/>
    </row>
    <row r="156" spans="5:5">
      <c r="E156" s="125"/>
    </row>
    <row r="157" spans="5:5">
      <c r="E157" s="125"/>
    </row>
    <row r="158" spans="5:5">
      <c r="E158" s="125"/>
    </row>
    <row r="159" spans="5:5">
      <c r="E159" s="125"/>
    </row>
    <row r="160" spans="5:5">
      <c r="E160" s="125"/>
    </row>
  </sheetData>
  <mergeCells count="10">
    <mergeCell ref="A144:C144"/>
    <mergeCell ref="A1:H1"/>
    <mergeCell ref="B2:C2"/>
    <mergeCell ref="G2:H2"/>
    <mergeCell ref="A130:A139"/>
    <mergeCell ref="B130:B139"/>
    <mergeCell ref="D130:D139"/>
    <mergeCell ref="E130:E139"/>
    <mergeCell ref="F130:F139"/>
    <mergeCell ref="H130:H1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showZeros="0" tabSelected="1" workbookViewId="0">
      <selection activeCell="C12" sqref="C12"/>
    </sheetView>
  </sheetViews>
  <sheetFormatPr defaultColWidth="9.1796875" defaultRowHeight="15.5"/>
  <cols>
    <col min="1" max="1" width="9.1796875" style="26"/>
    <col min="2" max="2" width="37.81640625" style="4" customWidth="1"/>
    <col min="3" max="3" width="71.26953125" style="4" customWidth="1"/>
    <col min="4" max="4" width="9.1796875" style="4"/>
    <col min="5" max="6" width="9.1796875" style="5"/>
    <col min="7" max="16384" width="9.1796875" style="4"/>
  </cols>
  <sheetData>
    <row r="1" spans="1:6">
      <c r="A1" s="165" t="s">
        <v>10</v>
      </c>
      <c r="B1" s="165"/>
      <c r="C1" s="165"/>
    </row>
    <row r="2" spans="1:6">
      <c r="A2" s="10"/>
      <c r="B2" s="166" t="s">
        <v>11</v>
      </c>
      <c r="C2" s="166"/>
    </row>
    <row r="3" spans="1:6">
      <c r="A3" s="10"/>
      <c r="B3" s="166" t="s">
        <v>12</v>
      </c>
      <c r="C3" s="166"/>
    </row>
    <row r="4" spans="1:6">
      <c r="A4" s="10"/>
      <c r="B4" s="166" t="s">
        <v>13</v>
      </c>
      <c r="C4" s="166"/>
    </row>
    <row r="5" spans="1:6">
      <c r="A5" s="10"/>
      <c r="B5" s="11"/>
      <c r="C5" s="11"/>
    </row>
    <row r="6" spans="1:6">
      <c r="A6" s="164" t="s">
        <v>14</v>
      </c>
      <c r="B6" s="164"/>
      <c r="C6" s="164"/>
      <c r="D6" s="12"/>
      <c r="E6" s="13"/>
      <c r="F6" s="13"/>
    </row>
    <row r="7" spans="1:6">
      <c r="A7" s="6" t="s">
        <v>15</v>
      </c>
      <c r="B7" s="6" t="s">
        <v>16</v>
      </c>
      <c r="C7" s="6" t="s">
        <v>17</v>
      </c>
    </row>
    <row r="8" spans="1:6">
      <c r="A8" s="14"/>
      <c r="B8" s="14"/>
      <c r="C8" s="14"/>
    </row>
    <row r="9" spans="1:6">
      <c r="A9" s="15">
        <v>1</v>
      </c>
      <c r="B9" s="16" t="s">
        <v>18</v>
      </c>
      <c r="C9" s="16" t="s">
        <v>19</v>
      </c>
    </row>
    <row r="10" spans="1:6">
      <c r="A10" s="15">
        <f t="shared" ref="A10:A36" si="0">A9+1</f>
        <v>2</v>
      </c>
      <c r="B10" s="16" t="s">
        <v>20</v>
      </c>
      <c r="C10" s="16" t="s">
        <v>21</v>
      </c>
    </row>
    <row r="11" spans="1:6">
      <c r="A11" s="15">
        <f t="shared" si="0"/>
        <v>3</v>
      </c>
      <c r="B11" s="16" t="s">
        <v>22</v>
      </c>
      <c r="C11" s="16" t="s">
        <v>23</v>
      </c>
    </row>
    <row r="12" spans="1:6" ht="31">
      <c r="A12" s="15">
        <f t="shared" si="0"/>
        <v>4</v>
      </c>
      <c r="B12" s="16" t="s">
        <v>24</v>
      </c>
      <c r="C12" s="16" t="s">
        <v>25</v>
      </c>
    </row>
    <row r="13" spans="1:6">
      <c r="A13" s="15">
        <f t="shared" si="0"/>
        <v>5</v>
      </c>
      <c r="B13" s="16" t="s">
        <v>26</v>
      </c>
      <c r="C13" s="16" t="s">
        <v>27</v>
      </c>
    </row>
    <row r="14" spans="1:6">
      <c r="A14" s="15">
        <f t="shared" si="0"/>
        <v>6</v>
      </c>
      <c r="B14" s="16" t="s">
        <v>28</v>
      </c>
      <c r="C14" s="16" t="s">
        <v>29</v>
      </c>
    </row>
    <row r="15" spans="1:6">
      <c r="A15" s="15">
        <f t="shared" si="0"/>
        <v>7</v>
      </c>
      <c r="B15" s="16" t="s">
        <v>30</v>
      </c>
      <c r="C15" s="16" t="s">
        <v>31</v>
      </c>
    </row>
    <row r="16" spans="1:6">
      <c r="A16" s="15">
        <f t="shared" si="0"/>
        <v>8</v>
      </c>
      <c r="B16" s="16" t="s">
        <v>32</v>
      </c>
      <c r="C16" s="16" t="s">
        <v>33</v>
      </c>
    </row>
    <row r="17" spans="1:3">
      <c r="A17" s="15">
        <f t="shared" si="0"/>
        <v>9</v>
      </c>
      <c r="B17" s="16" t="s">
        <v>34</v>
      </c>
      <c r="C17" s="16" t="s">
        <v>35</v>
      </c>
    </row>
    <row r="18" spans="1:3">
      <c r="A18" s="15">
        <f t="shared" si="0"/>
        <v>10</v>
      </c>
      <c r="B18" s="16" t="s">
        <v>36</v>
      </c>
      <c r="C18" s="16" t="s">
        <v>35</v>
      </c>
    </row>
    <row r="19" spans="1:3">
      <c r="A19" s="15">
        <f t="shared" si="0"/>
        <v>11</v>
      </c>
      <c r="B19" s="16" t="s">
        <v>37</v>
      </c>
      <c r="C19" s="16" t="s">
        <v>38</v>
      </c>
    </row>
    <row r="20" spans="1:3">
      <c r="A20" s="15">
        <f t="shared" si="0"/>
        <v>12</v>
      </c>
      <c r="B20" s="16" t="s">
        <v>39</v>
      </c>
      <c r="C20" s="16" t="s">
        <v>38</v>
      </c>
    </row>
    <row r="21" spans="1:3">
      <c r="A21" s="15">
        <f t="shared" si="0"/>
        <v>13</v>
      </c>
      <c r="B21" s="16" t="s">
        <v>40</v>
      </c>
      <c r="C21" s="16" t="s">
        <v>41</v>
      </c>
    </row>
    <row r="22" spans="1:3">
      <c r="A22" s="15">
        <f t="shared" si="0"/>
        <v>14</v>
      </c>
      <c r="B22" s="16" t="s">
        <v>42</v>
      </c>
      <c r="C22" s="16" t="s">
        <v>43</v>
      </c>
    </row>
    <row r="23" spans="1:3">
      <c r="A23" s="15">
        <f t="shared" si="0"/>
        <v>15</v>
      </c>
      <c r="B23" s="16" t="s">
        <v>44</v>
      </c>
      <c r="C23" s="16" t="s">
        <v>45</v>
      </c>
    </row>
    <row r="24" spans="1:3">
      <c r="A24" s="15">
        <f t="shared" si="0"/>
        <v>16</v>
      </c>
      <c r="B24" s="16" t="s">
        <v>46</v>
      </c>
      <c r="C24" s="16" t="s">
        <v>47</v>
      </c>
    </row>
    <row r="25" spans="1:3">
      <c r="A25" s="15">
        <f t="shared" si="0"/>
        <v>17</v>
      </c>
      <c r="B25" s="16" t="s">
        <v>48</v>
      </c>
      <c r="C25" s="16" t="s">
        <v>49</v>
      </c>
    </row>
    <row r="26" spans="1:3">
      <c r="A26" s="15">
        <f t="shared" si="0"/>
        <v>18</v>
      </c>
      <c r="B26" s="16" t="s">
        <v>50</v>
      </c>
      <c r="C26" s="16" t="s">
        <v>51</v>
      </c>
    </row>
    <row r="27" spans="1:3">
      <c r="A27" s="15">
        <f t="shared" si="0"/>
        <v>19</v>
      </c>
      <c r="B27" s="16" t="s">
        <v>52</v>
      </c>
      <c r="C27" s="16" t="s">
        <v>53</v>
      </c>
    </row>
    <row r="28" spans="1:3">
      <c r="A28" s="15">
        <f t="shared" si="0"/>
        <v>20</v>
      </c>
      <c r="B28" s="16" t="s">
        <v>54</v>
      </c>
      <c r="C28" s="16" t="s">
        <v>55</v>
      </c>
    </row>
    <row r="29" spans="1:3">
      <c r="A29" s="15">
        <f t="shared" si="0"/>
        <v>21</v>
      </c>
      <c r="B29" s="16" t="s">
        <v>56</v>
      </c>
      <c r="C29" s="16" t="s">
        <v>57</v>
      </c>
    </row>
    <row r="30" spans="1:3">
      <c r="A30" s="15">
        <f t="shared" si="0"/>
        <v>22</v>
      </c>
      <c r="B30" s="16" t="s">
        <v>58</v>
      </c>
      <c r="C30" s="16" t="s">
        <v>59</v>
      </c>
    </row>
    <row r="31" spans="1:3">
      <c r="A31" s="15">
        <f t="shared" si="0"/>
        <v>23</v>
      </c>
      <c r="B31" s="16" t="s">
        <v>60</v>
      </c>
      <c r="C31" s="16" t="s">
        <v>57</v>
      </c>
    </row>
    <row r="32" spans="1:3" ht="31">
      <c r="A32" s="15">
        <f t="shared" si="0"/>
        <v>24</v>
      </c>
      <c r="B32" s="16" t="s">
        <v>61</v>
      </c>
      <c r="C32" s="16" t="s">
        <v>62</v>
      </c>
    </row>
    <row r="33" spans="1:3">
      <c r="A33" s="15">
        <f t="shared" si="0"/>
        <v>25</v>
      </c>
      <c r="B33" s="16" t="s">
        <v>63</v>
      </c>
      <c r="C33" s="16" t="s">
        <v>64</v>
      </c>
    </row>
    <row r="34" spans="1:3">
      <c r="A34" s="15">
        <f t="shared" si="0"/>
        <v>26</v>
      </c>
      <c r="B34" s="16" t="s">
        <v>65</v>
      </c>
      <c r="C34" s="16" t="s">
        <v>35</v>
      </c>
    </row>
    <row r="35" spans="1:3">
      <c r="A35" s="15">
        <f t="shared" si="0"/>
        <v>27</v>
      </c>
      <c r="B35" s="16" t="s">
        <v>66</v>
      </c>
      <c r="C35" s="16" t="s">
        <v>67</v>
      </c>
    </row>
    <row r="36" spans="1:3">
      <c r="A36" s="15">
        <f t="shared" si="0"/>
        <v>28</v>
      </c>
      <c r="B36" s="16" t="s">
        <v>68</v>
      </c>
      <c r="C36" s="16" t="s">
        <v>67</v>
      </c>
    </row>
    <row r="37" spans="1:3">
      <c r="A37" s="15">
        <v>29</v>
      </c>
      <c r="B37" s="16" t="s">
        <v>69</v>
      </c>
      <c r="C37" s="16" t="s">
        <v>70</v>
      </c>
    </row>
    <row r="38" spans="1:3">
      <c r="A38" s="15">
        <v>30</v>
      </c>
      <c r="B38" s="16" t="s">
        <v>71</v>
      </c>
      <c r="C38" s="16" t="s">
        <v>72</v>
      </c>
    </row>
    <row r="39" spans="1:3" ht="31">
      <c r="A39" s="15">
        <v>31</v>
      </c>
      <c r="B39" s="16" t="s">
        <v>73</v>
      </c>
      <c r="C39" s="16" t="s">
        <v>25</v>
      </c>
    </row>
    <row r="40" spans="1:3">
      <c r="A40" s="15">
        <v>32</v>
      </c>
      <c r="B40" s="16" t="s">
        <v>74</v>
      </c>
      <c r="C40" s="16" t="s">
        <v>75</v>
      </c>
    </row>
    <row r="41" spans="1:3">
      <c r="A41" s="15">
        <f t="shared" ref="A41:A47" si="1">A40+1</f>
        <v>33</v>
      </c>
      <c r="B41" s="16" t="s">
        <v>76</v>
      </c>
      <c r="C41" s="16" t="s">
        <v>77</v>
      </c>
    </row>
    <row r="42" spans="1:3">
      <c r="A42" s="15">
        <f t="shared" si="1"/>
        <v>34</v>
      </c>
      <c r="B42" s="16" t="s">
        <v>78</v>
      </c>
      <c r="C42" s="16" t="s">
        <v>79</v>
      </c>
    </row>
    <row r="43" spans="1:3">
      <c r="A43" s="15">
        <f t="shared" si="1"/>
        <v>35</v>
      </c>
      <c r="B43" s="16" t="s">
        <v>80</v>
      </c>
      <c r="C43" s="16" t="s">
        <v>81</v>
      </c>
    </row>
    <row r="44" spans="1:3">
      <c r="A44" s="15">
        <f t="shared" si="1"/>
        <v>36</v>
      </c>
      <c r="B44" s="16" t="s">
        <v>82</v>
      </c>
      <c r="C44" s="16" t="s">
        <v>83</v>
      </c>
    </row>
    <row r="45" spans="1:3">
      <c r="A45" s="15">
        <f t="shared" si="1"/>
        <v>37</v>
      </c>
      <c r="B45" s="16" t="s">
        <v>84</v>
      </c>
      <c r="C45" s="16" t="s">
        <v>85</v>
      </c>
    </row>
    <row r="46" spans="1:3">
      <c r="A46" s="15">
        <f t="shared" si="1"/>
        <v>38</v>
      </c>
      <c r="B46" s="16" t="s">
        <v>86</v>
      </c>
      <c r="C46" s="16" t="s">
        <v>87</v>
      </c>
    </row>
    <row r="47" spans="1:3">
      <c r="A47" s="15">
        <f t="shared" si="1"/>
        <v>39</v>
      </c>
      <c r="B47" s="16" t="s">
        <v>88</v>
      </c>
      <c r="C47" s="16" t="s">
        <v>89</v>
      </c>
    </row>
    <row r="48" spans="1:3">
      <c r="A48" s="8"/>
      <c r="B48" s="9"/>
      <c r="C48" s="9"/>
    </row>
    <row r="49" spans="1:6">
      <c r="A49" s="164" t="s">
        <v>90</v>
      </c>
      <c r="B49" s="164"/>
      <c r="C49" s="164"/>
      <c r="D49" s="12"/>
      <c r="E49" s="13"/>
      <c r="F49" s="13"/>
    </row>
    <row r="50" spans="1:6">
      <c r="A50" s="6" t="s">
        <v>15</v>
      </c>
      <c r="B50" s="6" t="s">
        <v>16</v>
      </c>
      <c r="C50" s="6" t="s">
        <v>17</v>
      </c>
    </row>
    <row r="51" spans="1:6">
      <c r="A51" s="15"/>
      <c r="B51" s="16"/>
      <c r="C51" s="16"/>
    </row>
    <row r="52" spans="1:6">
      <c r="A52" s="15">
        <v>1</v>
      </c>
      <c r="B52" s="9" t="s">
        <v>91</v>
      </c>
      <c r="C52" s="9" t="s">
        <v>92</v>
      </c>
      <c r="D52" s="17"/>
      <c r="E52" s="18"/>
    </row>
    <row r="53" spans="1:6">
      <c r="A53" s="15">
        <f t="shared" ref="A53:A71" si="2">A52+1</f>
        <v>2</v>
      </c>
      <c r="B53" s="9" t="s">
        <v>93</v>
      </c>
      <c r="C53" s="9" t="s">
        <v>94</v>
      </c>
      <c r="D53" s="17"/>
      <c r="E53" s="18"/>
    </row>
    <row r="54" spans="1:6">
      <c r="A54" s="15">
        <f t="shared" si="2"/>
        <v>3</v>
      </c>
      <c r="B54" s="9" t="s">
        <v>95</v>
      </c>
      <c r="C54" s="9"/>
      <c r="D54" s="17"/>
      <c r="E54" s="18"/>
    </row>
    <row r="55" spans="1:6">
      <c r="A55" s="15">
        <f t="shared" si="2"/>
        <v>4</v>
      </c>
      <c r="B55" s="9" t="s">
        <v>96</v>
      </c>
      <c r="C55" s="9" t="s">
        <v>97</v>
      </c>
      <c r="D55" s="17"/>
      <c r="E55" s="18"/>
    </row>
    <row r="56" spans="1:6">
      <c r="A56" s="15">
        <f t="shared" si="2"/>
        <v>5</v>
      </c>
      <c r="B56" s="9" t="s">
        <v>98</v>
      </c>
      <c r="C56" s="9" t="s">
        <v>99</v>
      </c>
      <c r="D56" s="17"/>
      <c r="E56" s="18"/>
    </row>
    <row r="57" spans="1:6">
      <c r="A57" s="15">
        <f t="shared" si="2"/>
        <v>6</v>
      </c>
      <c r="B57" s="9" t="s">
        <v>100</v>
      </c>
      <c r="C57" s="9" t="s">
        <v>101</v>
      </c>
      <c r="D57" s="17"/>
      <c r="E57" s="18"/>
    </row>
    <row r="58" spans="1:6">
      <c r="A58" s="15">
        <f t="shared" si="2"/>
        <v>7</v>
      </c>
      <c r="B58" s="9" t="s">
        <v>102</v>
      </c>
      <c r="C58" s="9" t="s">
        <v>103</v>
      </c>
      <c r="D58" s="17"/>
      <c r="E58" s="18"/>
    </row>
    <row r="59" spans="1:6">
      <c r="A59" s="15">
        <f t="shared" si="2"/>
        <v>8</v>
      </c>
      <c r="B59" s="9" t="s">
        <v>104</v>
      </c>
      <c r="C59" s="9" t="s">
        <v>97</v>
      </c>
      <c r="D59" s="17"/>
      <c r="E59" s="18"/>
    </row>
    <row r="60" spans="1:6">
      <c r="A60" s="15">
        <f t="shared" si="2"/>
        <v>9</v>
      </c>
      <c r="B60" s="9" t="s">
        <v>105</v>
      </c>
      <c r="C60" s="9" t="s">
        <v>106</v>
      </c>
      <c r="D60" s="17"/>
      <c r="E60" s="18"/>
    </row>
    <row r="61" spans="1:6">
      <c r="A61" s="15">
        <f t="shared" si="2"/>
        <v>10</v>
      </c>
      <c r="B61" s="9" t="s">
        <v>107</v>
      </c>
      <c r="C61" s="9" t="s">
        <v>108</v>
      </c>
      <c r="D61" s="17"/>
      <c r="E61" s="18"/>
    </row>
    <row r="62" spans="1:6">
      <c r="A62" s="15">
        <f t="shared" si="2"/>
        <v>11</v>
      </c>
      <c r="B62" s="9" t="s">
        <v>109</v>
      </c>
      <c r="C62" s="9" t="s">
        <v>110</v>
      </c>
      <c r="D62" s="17"/>
      <c r="E62" s="18"/>
    </row>
    <row r="63" spans="1:6">
      <c r="A63" s="15">
        <f t="shared" si="2"/>
        <v>12</v>
      </c>
      <c r="B63" s="9" t="s">
        <v>111</v>
      </c>
      <c r="C63" s="9" t="s">
        <v>112</v>
      </c>
      <c r="D63" s="17"/>
      <c r="E63" s="18"/>
    </row>
    <row r="64" spans="1:6">
      <c r="A64" s="15">
        <f t="shared" si="2"/>
        <v>13</v>
      </c>
      <c r="B64" s="9" t="s">
        <v>113</v>
      </c>
      <c r="C64" s="9" t="s">
        <v>114</v>
      </c>
      <c r="D64" s="17"/>
      <c r="E64" s="18"/>
    </row>
    <row r="65" spans="1:5">
      <c r="A65" s="15">
        <f t="shared" si="2"/>
        <v>14</v>
      </c>
      <c r="B65" s="9" t="s">
        <v>115</v>
      </c>
      <c r="C65" s="9" t="s">
        <v>116</v>
      </c>
      <c r="D65" s="17"/>
      <c r="E65" s="18"/>
    </row>
    <row r="66" spans="1:5">
      <c r="A66" s="15">
        <f t="shared" si="2"/>
        <v>15</v>
      </c>
      <c r="B66" s="9" t="s">
        <v>117</v>
      </c>
      <c r="C66" s="9" t="s">
        <v>118</v>
      </c>
      <c r="D66" s="17"/>
      <c r="E66" s="18"/>
    </row>
    <row r="67" spans="1:5">
      <c r="A67" s="15">
        <f t="shared" si="2"/>
        <v>16</v>
      </c>
      <c r="B67" s="9" t="s">
        <v>119</v>
      </c>
      <c r="C67" s="9" t="s">
        <v>120</v>
      </c>
      <c r="D67" s="17"/>
      <c r="E67" s="18"/>
    </row>
    <row r="68" spans="1:5">
      <c r="A68" s="15">
        <f t="shared" si="2"/>
        <v>17</v>
      </c>
      <c r="B68" s="9" t="s">
        <v>121</v>
      </c>
      <c r="C68" s="9" t="s">
        <v>122</v>
      </c>
      <c r="D68" s="17"/>
      <c r="E68" s="18"/>
    </row>
    <row r="69" spans="1:5">
      <c r="A69" s="15">
        <f t="shared" si="2"/>
        <v>18</v>
      </c>
      <c r="B69" s="9" t="s">
        <v>123</v>
      </c>
      <c r="C69" s="9" t="s">
        <v>122</v>
      </c>
      <c r="D69" s="17"/>
      <c r="E69" s="18"/>
    </row>
    <row r="70" spans="1:5">
      <c r="A70" s="15">
        <f t="shared" si="2"/>
        <v>19</v>
      </c>
      <c r="B70" s="9" t="s">
        <v>124</v>
      </c>
      <c r="C70" s="9" t="s">
        <v>122</v>
      </c>
      <c r="D70" s="17"/>
      <c r="E70" s="18"/>
    </row>
    <row r="71" spans="1:5">
      <c r="A71" s="15">
        <f t="shared" si="2"/>
        <v>20</v>
      </c>
      <c r="B71" s="9" t="s">
        <v>125</v>
      </c>
      <c r="C71" s="9" t="s">
        <v>126</v>
      </c>
      <c r="D71" s="17"/>
      <c r="E71" s="18"/>
    </row>
    <row r="72" spans="1:5">
      <c r="A72" s="15"/>
      <c r="B72" s="9"/>
      <c r="C72" s="9"/>
      <c r="D72" s="17"/>
      <c r="E72" s="18"/>
    </row>
    <row r="73" spans="1:5">
      <c r="A73" s="164" t="s">
        <v>127</v>
      </c>
      <c r="B73" s="164"/>
      <c r="C73" s="164"/>
    </row>
    <row r="74" spans="1:5">
      <c r="A74" s="6" t="s">
        <v>15</v>
      </c>
      <c r="B74" s="6" t="s">
        <v>16</v>
      </c>
      <c r="C74" s="6" t="s">
        <v>17</v>
      </c>
    </row>
    <row r="75" spans="1:5">
      <c r="A75" s="15"/>
      <c r="B75" s="16"/>
      <c r="C75" s="16"/>
    </row>
    <row r="76" spans="1:5">
      <c r="A76" s="15">
        <v>1</v>
      </c>
      <c r="B76" s="9" t="s">
        <v>128</v>
      </c>
      <c r="C76" s="9" t="s">
        <v>129</v>
      </c>
      <c r="D76" s="19"/>
      <c r="E76" s="20"/>
    </row>
    <row r="77" spans="1:5">
      <c r="A77" s="15">
        <f t="shared" ref="A77:A101" si="3">A76+1</f>
        <v>2</v>
      </c>
      <c r="B77" s="9" t="s">
        <v>130</v>
      </c>
      <c r="C77" s="9" t="s">
        <v>131</v>
      </c>
      <c r="D77" s="19"/>
      <c r="E77" s="20"/>
    </row>
    <row r="78" spans="1:5" ht="31">
      <c r="A78" s="15">
        <f t="shared" si="3"/>
        <v>3</v>
      </c>
      <c r="B78" s="21" t="s">
        <v>132</v>
      </c>
      <c r="C78" s="22" t="s">
        <v>133</v>
      </c>
      <c r="D78" s="19"/>
      <c r="E78" s="20"/>
    </row>
    <row r="79" spans="1:5">
      <c r="A79" s="15">
        <f t="shared" si="3"/>
        <v>4</v>
      </c>
      <c r="B79" s="9" t="s">
        <v>134</v>
      </c>
      <c r="C79" s="9" t="s">
        <v>133</v>
      </c>
      <c r="D79" s="19"/>
      <c r="E79" s="20"/>
    </row>
    <row r="80" spans="1:5">
      <c r="A80" s="15">
        <f t="shared" si="3"/>
        <v>5</v>
      </c>
      <c r="B80" s="9" t="s">
        <v>135</v>
      </c>
      <c r="C80" s="9" t="s">
        <v>133</v>
      </c>
      <c r="D80" s="19"/>
      <c r="E80" s="20"/>
    </row>
    <row r="81" spans="1:5">
      <c r="A81" s="15">
        <f t="shared" si="3"/>
        <v>6</v>
      </c>
      <c r="B81" s="9" t="s">
        <v>136</v>
      </c>
      <c r="C81" s="9" t="s">
        <v>137</v>
      </c>
      <c r="D81" s="19"/>
      <c r="E81" s="20"/>
    </row>
    <row r="82" spans="1:5">
      <c r="A82" s="15">
        <f t="shared" si="3"/>
        <v>7</v>
      </c>
      <c r="B82" s="9" t="s">
        <v>138</v>
      </c>
      <c r="C82" s="9" t="s">
        <v>139</v>
      </c>
      <c r="D82" s="19"/>
      <c r="E82" s="20"/>
    </row>
    <row r="83" spans="1:5">
      <c r="A83" s="15">
        <f t="shared" si="3"/>
        <v>8</v>
      </c>
      <c r="B83" s="9" t="s">
        <v>140</v>
      </c>
      <c r="C83" s="9" t="s">
        <v>126</v>
      </c>
      <c r="D83" s="19"/>
      <c r="E83" s="20"/>
    </row>
    <row r="84" spans="1:5">
      <c r="A84" s="15">
        <f t="shared" si="3"/>
        <v>9</v>
      </c>
      <c r="B84" s="9" t="s">
        <v>141</v>
      </c>
      <c r="C84" s="9" t="s">
        <v>142</v>
      </c>
      <c r="D84" s="19"/>
      <c r="E84" s="20"/>
    </row>
    <row r="85" spans="1:5">
      <c r="A85" s="15">
        <f t="shared" si="3"/>
        <v>10</v>
      </c>
      <c r="B85" s="9" t="s">
        <v>143</v>
      </c>
      <c r="C85" s="9" t="s">
        <v>144</v>
      </c>
      <c r="D85" s="19"/>
      <c r="E85" s="20"/>
    </row>
    <row r="86" spans="1:5">
      <c r="A86" s="15">
        <f t="shared" si="3"/>
        <v>11</v>
      </c>
      <c r="B86" s="9" t="s">
        <v>145</v>
      </c>
      <c r="C86" s="9" t="s">
        <v>146</v>
      </c>
      <c r="D86" s="19"/>
      <c r="E86" s="20"/>
    </row>
    <row r="87" spans="1:5">
      <c r="A87" s="15">
        <f t="shared" si="3"/>
        <v>12</v>
      </c>
      <c r="B87" s="9" t="s">
        <v>147</v>
      </c>
      <c r="C87" s="9" t="s">
        <v>148</v>
      </c>
      <c r="D87" s="19"/>
      <c r="E87" s="20"/>
    </row>
    <row r="88" spans="1:5">
      <c r="A88" s="15">
        <f t="shared" si="3"/>
        <v>13</v>
      </c>
      <c r="B88" s="9" t="s">
        <v>149</v>
      </c>
      <c r="C88" s="9" t="s">
        <v>148</v>
      </c>
      <c r="D88" s="19"/>
      <c r="E88" s="20"/>
    </row>
    <row r="89" spans="1:5">
      <c r="A89" s="15">
        <f t="shared" si="3"/>
        <v>14</v>
      </c>
      <c r="B89" s="9" t="s">
        <v>150</v>
      </c>
      <c r="C89" s="9" t="s">
        <v>148</v>
      </c>
      <c r="D89" s="19"/>
      <c r="E89" s="20"/>
    </row>
    <row r="90" spans="1:5">
      <c r="A90" s="15">
        <f t="shared" si="3"/>
        <v>15</v>
      </c>
      <c r="B90" s="9" t="s">
        <v>151</v>
      </c>
      <c r="C90" s="9" t="s">
        <v>148</v>
      </c>
      <c r="D90" s="19"/>
      <c r="E90" s="20"/>
    </row>
    <row r="91" spans="1:5">
      <c r="A91" s="15">
        <f t="shared" si="3"/>
        <v>16</v>
      </c>
      <c r="B91" s="9" t="s">
        <v>152</v>
      </c>
      <c r="C91" s="9" t="s">
        <v>148</v>
      </c>
      <c r="D91" s="19"/>
      <c r="E91" s="20"/>
    </row>
    <row r="92" spans="1:5">
      <c r="A92" s="15">
        <f t="shared" si="3"/>
        <v>17</v>
      </c>
      <c r="B92" s="9" t="s">
        <v>153</v>
      </c>
      <c r="C92" s="9" t="s">
        <v>154</v>
      </c>
      <c r="D92" s="19"/>
      <c r="E92" s="23"/>
    </row>
    <row r="93" spans="1:5" ht="46.5">
      <c r="A93" s="15">
        <f t="shared" si="3"/>
        <v>18</v>
      </c>
      <c r="B93" s="21" t="s">
        <v>155</v>
      </c>
      <c r="C93" s="9" t="s">
        <v>154</v>
      </c>
      <c r="D93" s="24"/>
      <c r="E93" s="23"/>
    </row>
    <row r="94" spans="1:5">
      <c r="A94" s="15">
        <f t="shared" si="3"/>
        <v>19</v>
      </c>
      <c r="B94" s="9" t="s">
        <v>156</v>
      </c>
      <c r="C94" s="9" t="s">
        <v>157</v>
      </c>
      <c r="D94" s="19"/>
      <c r="E94" s="20"/>
    </row>
    <row r="95" spans="1:5">
      <c r="A95" s="15">
        <f t="shared" si="3"/>
        <v>20</v>
      </c>
      <c r="B95" s="9" t="s">
        <v>158</v>
      </c>
      <c r="C95" s="9" t="s">
        <v>232</v>
      </c>
      <c r="D95" s="24"/>
      <c r="E95" s="23"/>
    </row>
    <row r="96" spans="1:5" ht="31">
      <c r="A96" s="15">
        <f t="shared" si="3"/>
        <v>21</v>
      </c>
      <c r="B96" s="21" t="s">
        <v>159</v>
      </c>
      <c r="C96" s="9" t="s">
        <v>160</v>
      </c>
      <c r="D96" s="19"/>
      <c r="E96" s="20"/>
    </row>
    <row r="97" spans="1:7">
      <c r="A97" s="15">
        <f t="shared" si="3"/>
        <v>22</v>
      </c>
      <c r="B97" s="9" t="s">
        <v>161</v>
      </c>
      <c r="C97" s="9" t="s">
        <v>162</v>
      </c>
      <c r="D97" s="19"/>
      <c r="E97" s="25"/>
    </row>
    <row r="98" spans="1:7">
      <c r="A98" s="15">
        <f t="shared" si="3"/>
        <v>23</v>
      </c>
      <c r="B98" s="9" t="s">
        <v>163</v>
      </c>
      <c r="C98" s="9" t="s">
        <v>164</v>
      </c>
      <c r="D98" s="19"/>
      <c r="E98" s="20"/>
    </row>
    <row r="99" spans="1:7">
      <c r="A99" s="15">
        <f t="shared" si="3"/>
        <v>24</v>
      </c>
      <c r="B99" s="9" t="s">
        <v>165</v>
      </c>
      <c r="C99" s="9" t="s">
        <v>164</v>
      </c>
      <c r="D99" s="19"/>
      <c r="E99" s="20"/>
    </row>
    <row r="100" spans="1:7">
      <c r="A100" s="15">
        <f t="shared" si="3"/>
        <v>25</v>
      </c>
      <c r="B100" s="9" t="s">
        <v>166</v>
      </c>
      <c r="C100" s="9" t="s">
        <v>164</v>
      </c>
      <c r="D100" s="19"/>
      <c r="E100" s="20"/>
    </row>
    <row r="101" spans="1:7">
      <c r="A101" s="15">
        <f t="shared" si="3"/>
        <v>26</v>
      </c>
      <c r="B101" s="9" t="s">
        <v>167</v>
      </c>
      <c r="C101" s="9" t="s">
        <v>168</v>
      </c>
      <c r="D101" s="19"/>
      <c r="E101" s="20"/>
    </row>
    <row r="102" spans="1:7">
      <c r="A102" s="15"/>
      <c r="B102" s="16"/>
      <c r="C102" s="16"/>
    </row>
    <row r="104" spans="1:7">
      <c r="A104" s="164" t="s">
        <v>169</v>
      </c>
      <c r="B104" s="164"/>
      <c r="C104" s="164"/>
      <c r="D104" s="164"/>
    </row>
    <row r="105" spans="1:7">
      <c r="A105" s="6" t="s">
        <v>15</v>
      </c>
      <c r="B105" s="6" t="s">
        <v>16</v>
      </c>
      <c r="C105" s="6" t="s">
        <v>170</v>
      </c>
      <c r="D105" s="6" t="s">
        <v>17</v>
      </c>
    </row>
    <row r="106" spans="1:7">
      <c r="A106" s="27"/>
      <c r="B106" s="27"/>
      <c r="C106" s="27"/>
      <c r="D106" s="27"/>
    </row>
    <row r="107" spans="1:7" ht="62">
      <c r="A107" s="15">
        <v>1</v>
      </c>
      <c r="B107" s="27" t="s">
        <v>171</v>
      </c>
      <c r="C107" s="7" t="s">
        <v>172</v>
      </c>
      <c r="D107" s="27" t="s">
        <v>173</v>
      </c>
      <c r="E107" s="18"/>
      <c r="F107" s="18"/>
      <c r="G107" s="17"/>
    </row>
    <row r="108" spans="1:7" ht="46.5">
      <c r="A108" s="15">
        <v>2</v>
      </c>
      <c r="B108" s="27" t="s">
        <v>174</v>
      </c>
      <c r="C108" s="7" t="s">
        <v>175</v>
      </c>
      <c r="D108" s="27" t="s">
        <v>173</v>
      </c>
      <c r="E108" s="18"/>
      <c r="F108" s="18"/>
      <c r="G108" s="17"/>
    </row>
    <row r="109" spans="1:7" ht="62">
      <c r="A109" s="15">
        <v>3</v>
      </c>
      <c r="B109" s="27" t="s">
        <v>176</v>
      </c>
      <c r="C109" s="7" t="s">
        <v>177</v>
      </c>
      <c r="D109" s="27" t="s">
        <v>173</v>
      </c>
      <c r="E109" s="18"/>
      <c r="F109" s="18"/>
      <c r="G109" s="17"/>
    </row>
    <row r="110" spans="1:7">
      <c r="A110" s="15">
        <v>4</v>
      </c>
      <c r="B110" s="27" t="s">
        <v>178</v>
      </c>
      <c r="C110" s="27"/>
      <c r="D110" s="27" t="s">
        <v>179</v>
      </c>
      <c r="E110" s="18"/>
      <c r="F110" s="18"/>
      <c r="G110" s="17"/>
    </row>
    <row r="111" spans="1:7">
      <c r="A111" s="15">
        <v>5</v>
      </c>
      <c r="B111" s="27" t="s">
        <v>180</v>
      </c>
      <c r="C111" s="27" t="s">
        <v>181</v>
      </c>
      <c r="D111" s="27" t="s">
        <v>182</v>
      </c>
      <c r="E111" s="18"/>
      <c r="F111" s="18"/>
      <c r="G111" s="17"/>
    </row>
    <row r="112" spans="1:7" ht="31">
      <c r="A112" s="15">
        <v>6</v>
      </c>
      <c r="B112" s="27" t="s">
        <v>183</v>
      </c>
      <c r="C112" s="28" t="s">
        <v>184</v>
      </c>
      <c r="D112" s="28" t="s">
        <v>185</v>
      </c>
      <c r="E112" s="18"/>
      <c r="F112" s="18"/>
      <c r="G112" s="17"/>
    </row>
    <row r="113" spans="1:7">
      <c r="A113" s="15">
        <v>7</v>
      </c>
      <c r="B113" s="27" t="s">
        <v>186</v>
      </c>
      <c r="C113" s="7" t="s">
        <v>187</v>
      </c>
      <c r="D113" s="27" t="s">
        <v>188</v>
      </c>
      <c r="E113" s="18"/>
      <c r="F113" s="18"/>
      <c r="G113" s="17"/>
    </row>
    <row r="114" spans="1:7">
      <c r="A114" s="15">
        <v>8</v>
      </c>
      <c r="B114" s="27" t="s">
        <v>189</v>
      </c>
      <c r="C114" s="27"/>
      <c r="D114" s="27" t="s">
        <v>190</v>
      </c>
      <c r="E114" s="18"/>
      <c r="F114" s="18"/>
      <c r="G114" s="17"/>
    </row>
    <row r="115" spans="1:7">
      <c r="A115" s="15">
        <v>9</v>
      </c>
      <c r="B115" s="27" t="s">
        <v>191</v>
      </c>
      <c r="C115" s="27"/>
      <c r="D115" s="27" t="s">
        <v>192</v>
      </c>
      <c r="E115" s="18"/>
      <c r="F115" s="18"/>
      <c r="G115" s="17"/>
    </row>
    <row r="116" spans="1:7">
      <c r="A116" s="15">
        <v>10</v>
      </c>
      <c r="B116" s="27" t="s">
        <v>193</v>
      </c>
      <c r="C116" s="27"/>
      <c r="D116" s="27" t="s">
        <v>192</v>
      </c>
      <c r="E116" s="18"/>
      <c r="F116" s="18"/>
      <c r="G116" s="17"/>
    </row>
    <row r="117" spans="1:7">
      <c r="A117" s="15">
        <v>11</v>
      </c>
      <c r="B117" s="27" t="s">
        <v>194</v>
      </c>
      <c r="C117" s="27"/>
      <c r="D117" s="27" t="s">
        <v>195</v>
      </c>
      <c r="E117" s="18"/>
      <c r="F117" s="18"/>
      <c r="G117" s="17"/>
    </row>
    <row r="118" spans="1:7">
      <c r="A118" s="15">
        <v>12</v>
      </c>
      <c r="B118" s="27" t="s">
        <v>196</v>
      </c>
      <c r="C118" s="28" t="s">
        <v>197</v>
      </c>
      <c r="D118" s="27" t="s">
        <v>198</v>
      </c>
      <c r="E118" s="18"/>
      <c r="F118" s="18"/>
      <c r="G118" s="17"/>
    </row>
    <row r="119" spans="1:7">
      <c r="A119" s="15">
        <v>13</v>
      </c>
      <c r="B119" s="27" t="s">
        <v>199</v>
      </c>
      <c r="C119" s="27"/>
      <c r="D119" s="27" t="s">
        <v>200</v>
      </c>
      <c r="E119" s="18"/>
      <c r="F119" s="18"/>
      <c r="G119" s="17"/>
    </row>
    <row r="120" spans="1:7">
      <c r="A120" s="15">
        <v>14</v>
      </c>
      <c r="B120" s="27" t="s">
        <v>201</v>
      </c>
      <c r="C120" s="27"/>
      <c r="D120" s="27" t="s">
        <v>192</v>
      </c>
      <c r="E120" s="18"/>
      <c r="F120" s="18"/>
      <c r="G120" s="17"/>
    </row>
    <row r="121" spans="1:7">
      <c r="A121" s="15">
        <v>15</v>
      </c>
      <c r="B121" s="27" t="s">
        <v>202</v>
      </c>
      <c r="C121" s="27"/>
      <c r="D121" s="27" t="s">
        <v>200</v>
      </c>
      <c r="E121" s="18"/>
      <c r="F121" s="18"/>
      <c r="G121" s="17"/>
    </row>
    <row r="122" spans="1:7">
      <c r="A122" s="15">
        <v>16</v>
      </c>
      <c r="B122" s="27" t="s">
        <v>203</v>
      </c>
      <c r="C122" s="27"/>
      <c r="D122" s="27" t="s">
        <v>200</v>
      </c>
      <c r="E122" s="18"/>
      <c r="F122" s="18"/>
      <c r="G122" s="17"/>
    </row>
    <row r="123" spans="1:7" ht="31">
      <c r="A123" s="15">
        <v>17</v>
      </c>
      <c r="B123" s="27" t="s">
        <v>204</v>
      </c>
      <c r="C123" s="7" t="s">
        <v>205</v>
      </c>
      <c r="D123" s="27" t="s">
        <v>192</v>
      </c>
      <c r="E123" s="18"/>
      <c r="F123" s="18"/>
      <c r="G123" s="17"/>
    </row>
    <row r="124" spans="1:7">
      <c r="A124" s="15">
        <v>18</v>
      </c>
      <c r="B124" s="27" t="s">
        <v>206</v>
      </c>
      <c r="C124" s="27"/>
      <c r="D124" s="27" t="s">
        <v>207</v>
      </c>
      <c r="E124" s="18"/>
      <c r="F124" s="18"/>
      <c r="G124" s="17"/>
    </row>
    <row r="125" spans="1:7">
      <c r="A125" s="15">
        <v>19</v>
      </c>
      <c r="B125" s="27" t="s">
        <v>208</v>
      </c>
      <c r="C125" s="27"/>
      <c r="D125" s="27" t="s">
        <v>209</v>
      </c>
      <c r="E125" s="18"/>
      <c r="F125" s="18"/>
      <c r="G125" s="17"/>
    </row>
    <row r="126" spans="1:7">
      <c r="A126" s="15">
        <v>20</v>
      </c>
      <c r="B126" s="27" t="s">
        <v>210</v>
      </c>
      <c r="C126" s="27"/>
      <c r="D126" s="27" t="s">
        <v>192</v>
      </c>
      <c r="E126" s="18"/>
      <c r="F126" s="18"/>
      <c r="G126" s="17"/>
    </row>
    <row r="127" spans="1:7">
      <c r="A127" s="15">
        <v>21</v>
      </c>
      <c r="B127" s="27" t="s">
        <v>211</v>
      </c>
      <c r="C127" s="27"/>
      <c r="D127" s="27" t="s">
        <v>192</v>
      </c>
      <c r="E127" s="18"/>
      <c r="F127" s="18"/>
      <c r="G127" s="17"/>
    </row>
    <row r="128" spans="1:7">
      <c r="A128" s="15">
        <v>22</v>
      </c>
      <c r="B128" s="27" t="s">
        <v>8</v>
      </c>
      <c r="C128" s="27"/>
      <c r="D128" s="27" t="s">
        <v>192</v>
      </c>
      <c r="E128" s="18"/>
      <c r="F128" s="18"/>
      <c r="G128" s="17"/>
    </row>
    <row r="129" spans="1:7">
      <c r="A129" s="15">
        <v>23</v>
      </c>
      <c r="B129" s="27" t="s">
        <v>212</v>
      </c>
      <c r="C129" s="27"/>
      <c r="D129" s="27" t="s">
        <v>213</v>
      </c>
      <c r="E129" s="18"/>
      <c r="F129" s="18"/>
      <c r="G129" s="17"/>
    </row>
    <row r="130" spans="1:7">
      <c r="A130" s="15">
        <v>24</v>
      </c>
      <c r="B130" s="27" t="s">
        <v>214</v>
      </c>
      <c r="C130" s="27"/>
      <c r="D130" s="27" t="s">
        <v>215</v>
      </c>
      <c r="E130" s="18"/>
      <c r="F130" s="18"/>
      <c r="G130" s="17"/>
    </row>
    <row r="131" spans="1:7" ht="31">
      <c r="A131" s="15">
        <v>25</v>
      </c>
      <c r="B131" s="27" t="s">
        <v>216</v>
      </c>
      <c r="C131" s="27"/>
      <c r="D131" s="28" t="s">
        <v>217</v>
      </c>
      <c r="E131" s="18"/>
      <c r="F131" s="18"/>
      <c r="G131" s="17"/>
    </row>
    <row r="132" spans="1:7" ht="46.5">
      <c r="A132" s="15">
        <v>26</v>
      </c>
      <c r="B132" s="27" t="s">
        <v>218</v>
      </c>
      <c r="C132" s="27"/>
      <c r="D132" s="28" t="s">
        <v>219</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20f7ddddc042750603a9dcc1e50cf441">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8a78be8940ab8a69738b3f9d8590448f"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D20AD4-7365-4E4C-A45A-238D13BC5F8E}">
  <ds:schemaRefs>
    <ds:schemaRef ds:uri="http://purl.org/dc/terms/"/>
    <ds:schemaRef ds:uri="http://purl.org/dc/dcmitype/"/>
    <ds:schemaRef ds:uri="http://purl.org/dc/elements/1.1/"/>
    <ds:schemaRef ds:uri="http://schemas.microsoft.com/office/2006/documentManagement/types"/>
    <ds:schemaRef ds:uri="3e2d9b1f-66f2-4c86-997c-0bd73dbe770b"/>
    <ds:schemaRef ds:uri="http://www.w3.org/XML/1998/namespace"/>
    <ds:schemaRef ds:uri="http://schemas.microsoft.com/office/infopath/2007/PartnerControls"/>
    <ds:schemaRef ds:uri="http://schemas.openxmlformats.org/package/2006/metadata/core-properties"/>
    <ds:schemaRef ds:uri="145e26d5-2673-4836-99fc-0e6261400e9e"/>
    <ds:schemaRef ds:uri="http://schemas.microsoft.com/office/2006/metadata/properties"/>
  </ds:schemaRefs>
</ds:datastoreItem>
</file>

<file path=customXml/itemProps2.xml><?xml version="1.0" encoding="utf-8"?>
<ds:datastoreItem xmlns:ds="http://schemas.openxmlformats.org/officeDocument/2006/customXml" ds:itemID="{C41256CF-7325-42EE-A455-098CE0A02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0EBB3-9B24-45A6-8BA7-2A2E17E663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CIVIL BOQ</vt:lpstr>
      <vt:lpstr>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2024-02-13T12:36:56Z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