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Chennai T2\Martini Bar\Painting\"/>
    </mc:Choice>
  </mc:AlternateContent>
  <bookViews>
    <workbookView xWindow="-110" yWindow="-110" windowWidth="23260" windowHeight="12460" firstSheet="1" activeTab="1"/>
  </bookViews>
  <sheets>
    <sheet name="PLUMBING" sheetId="4" r:id="rId1"/>
    <sheet name="Elec, painting, civil" sheetId="5" r:id="rId2"/>
  </sheets>
  <definedNames>
    <definedName name="_xlnm._FilterDatabase" localSheetId="1" hidden="1">'Elec, painting, civil'!$A$1:$K$34</definedName>
    <definedName name="A">#REF!</definedName>
    <definedName name="adsasd">#REF!</definedName>
    <definedName name="ASDADASDFASDF">#REF!</definedName>
    <definedName name="ASDSF">#REF!</definedName>
    <definedName name="cabinet">#REF!</definedName>
    <definedName name="DW">#REF!</definedName>
    <definedName name="electrical">#REF!</definedName>
    <definedName name="sadad">#REF!</definedName>
    <definedName name="valve2">#REF!</definedName>
    <definedName name="valve3">#REF!</definedName>
    <definedName name="valv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5" l="1"/>
  <c r="G10" i="5"/>
  <c r="H24" i="4" l="1"/>
  <c r="J13" i="5" l="1"/>
  <c r="J12" i="5"/>
  <c r="J15" i="5"/>
  <c r="G11" i="5"/>
  <c r="J14" i="5" s="1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G12" i="5" l="1"/>
</calcChain>
</file>

<file path=xl/sharedStrings.xml><?xml version="1.0" encoding="utf-8"?>
<sst xmlns="http://schemas.openxmlformats.org/spreadsheetml/2006/main" count="110" uniqueCount="63">
  <si>
    <t>DESCRIPTION</t>
  </si>
  <si>
    <t>NO</t>
  </si>
  <si>
    <t>AMOUNT</t>
  </si>
  <si>
    <t xml:space="preserve">ULTRA BAR_CHENNAI                                                                                             </t>
  </si>
  <si>
    <t xml:space="preserve">BUDGETARY ESTIMATE FOR INTERIOR CIVIL, CARPENTRY &amp; FINISHES WORK </t>
  </si>
  <si>
    <t>SR. NO.</t>
  </si>
  <si>
    <t>UNIT</t>
  </si>
  <si>
    <t>QTY</t>
  </si>
  <si>
    <t>RATE</t>
  </si>
  <si>
    <t>Total Amount</t>
  </si>
  <si>
    <t>PO.NO</t>
  </si>
  <si>
    <t xml:space="preserve">DESCRIPTION </t>
  </si>
  <si>
    <t>LOCATION</t>
  </si>
  <si>
    <t>Rate</t>
  </si>
  <si>
    <t xml:space="preserve">New Revised rate as per tfs team  </t>
  </si>
  <si>
    <t>Amount</t>
  </si>
  <si>
    <t>Remarks</t>
  </si>
  <si>
    <t>RO WATER CONNECTION PIPE LINE 20 CPVC</t>
  </si>
  <si>
    <t>ULTRA BAR</t>
  </si>
  <si>
    <t>RMT</t>
  </si>
  <si>
    <t>Approved Rate is Rs.950/RMT</t>
  </si>
  <si>
    <t>RO WATER POINT 4 With Angel Cock</t>
  </si>
  <si>
    <t>Approved Rs.3500/Fitting</t>
  </si>
  <si>
    <t>RO WATER LINE BALL VALVE  20mm</t>
  </si>
  <si>
    <t>Approved Rs.3500/Fitting including labour cost *&amp; other materials</t>
  </si>
  <si>
    <t xml:space="preserve">DOMESTIC WATER PIPE LINE 20 CPVC </t>
  </si>
  <si>
    <t xml:space="preserve">ULTRA BAR </t>
  </si>
  <si>
    <t>DOMESTIC WATER PIONT with angel cock</t>
  </si>
  <si>
    <t>NOS</t>
  </si>
  <si>
    <t xml:space="preserve">HOT WATER  LINE </t>
  </si>
  <si>
    <t xml:space="preserve">ULTRA </t>
  </si>
  <si>
    <t xml:space="preserve">GEASER HOT AND COLD WATER MIXTURE </t>
  </si>
  <si>
    <t>Ok</t>
  </si>
  <si>
    <t>GEASER HOT AND COLD WATER MIXTURE  15Ltr</t>
  </si>
  <si>
    <t>Costing to dicuss with Purchase</t>
  </si>
  <si>
    <t>WASH BASIN  SS Sink Marble cuting and fixing</t>
  </si>
  <si>
    <t xml:space="preserve">NO </t>
  </si>
  <si>
    <t xml:space="preserve">COCKTAIL SINK FIXING </t>
  </si>
  <si>
    <t>FLOOR DRAIN PIPE 75mm Floor Cuting with water prof</t>
  </si>
  <si>
    <t>Approved Rate is Rs.1500/RMT</t>
  </si>
  <si>
    <t>OXYGEN CO2 PIPE LINE 2" CPVPC PIPE</t>
  </si>
  <si>
    <t>Approved Rate is Rs.1400/RMT</t>
  </si>
  <si>
    <t xml:space="preserve">OXYGEN CO2 PIPE LINE L BOW </t>
  </si>
  <si>
    <t>GRECE TRAP PIPE LINE 2"</t>
  </si>
  <si>
    <t>GRECE TRAP L BOW</t>
  </si>
  <si>
    <t xml:space="preserve">FLEXIBLE CONNECTION PIPE </t>
  </si>
  <si>
    <t>Approved Rate Rs.500/each nos</t>
  </si>
  <si>
    <t>COCKTAIL OUT WATER PIPE LINE CPVC 2"</t>
  </si>
  <si>
    <t xml:space="preserve">RMT </t>
  </si>
  <si>
    <t>COCKATIL OUT WATER PIPE LINE L BOW</t>
  </si>
  <si>
    <t>WATER METER</t>
  </si>
  <si>
    <t>SQFT</t>
  </si>
  <si>
    <t xml:space="preserve">VEENER POLISH </t>
  </si>
  <si>
    <t xml:space="preserve">EXISTING APPROVED  VAPOUCURE POLISH FOR VEENER  </t>
  </si>
  <si>
    <t>Purchase as to discuss on costing</t>
  </si>
  <si>
    <t>Total  Amount NT Item</t>
  </si>
  <si>
    <t xml:space="preserve">Civil </t>
  </si>
  <si>
    <t xml:space="preserve">Carpentry </t>
  </si>
  <si>
    <t>Painting</t>
  </si>
  <si>
    <t>Electrical</t>
  </si>
  <si>
    <t>Vendor Shah Enterprise</t>
  </si>
  <si>
    <t>Civil</t>
  </si>
  <si>
    <t>Carpentary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</si>
</sst>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_);_(* \(#,##0\);_(* \-??_);_(@_)"/>
    <numFmt numFmtId="165" formatCode="_(* #,##0.00_);_(* \(#,##0.00\);_(* \-??_);_(@_)"/>
    <numFmt numFmtId="166" formatCode="[$-409]d\-mmm\-yy"/>
    <numFmt numFmtId="168" formatCode="_ * #,##0_ ;_ * \-#,##0_ ;_ * &quot;-&quot;??_ ;_ @_ "/>
  </numFmts>
  <fonts count="14" x14ac:knownFonts="1">
    <font>
      <sz val="10"/>
      <color rgb="FF000000"/>
      <name val="Calibri"/>
      <scheme val="minor"/>
    </font>
    <font>
      <sz val="9"/>
      <name val="Calibri"/>
      <family val="2"/>
    </font>
    <font>
      <sz val="10"/>
      <name val="Calibri"/>
      <family val="2"/>
    </font>
    <font>
      <sz val="14"/>
      <name val="Arial"/>
      <family val="2"/>
    </font>
    <font>
      <b/>
      <sz val="9"/>
      <name val="Calibri"/>
      <family val="2"/>
    </font>
    <font>
      <sz val="9"/>
      <name val="Arial"/>
      <family val="2"/>
    </font>
    <font>
      <b/>
      <sz val="9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1"/>
      <color rgb="FF3F3F3F"/>
      <name val="Calibri"/>
      <family val="2"/>
    </font>
    <font>
      <b/>
      <sz val="14"/>
      <color rgb="FF3F3F3F"/>
      <name val="Calibri"/>
      <family val="2"/>
    </font>
    <font>
      <b/>
      <sz val="14"/>
      <name val="Arial"/>
      <family val="2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rgb="FF000000"/>
      </left>
      <right style="thin">
        <color rgb="FF3F3F3F"/>
      </right>
      <top style="medium">
        <color rgb="FF000000"/>
      </top>
      <bottom style="medium">
        <color rgb="FF000000"/>
      </bottom>
      <diagonal/>
    </border>
    <border>
      <left style="thin">
        <color rgb="FF3F3F3F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3F3F3F"/>
      </right>
      <top style="medium">
        <color rgb="FF000000"/>
      </top>
      <bottom style="medium">
        <color rgb="FF000000"/>
      </bottom>
      <diagonal/>
    </border>
    <border>
      <left style="thin">
        <color rgb="FF3F3F3F"/>
      </left>
      <right/>
      <top style="medium">
        <color rgb="FF000000"/>
      </top>
      <bottom style="medium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/>
      <top/>
      <bottom/>
      <diagonal/>
    </border>
    <border>
      <left/>
      <right style="thin">
        <color rgb="FFA5A5A5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07">
    <xf numFmtId="0" fontId="0" fillId="0" borderId="0" xfId="0"/>
    <xf numFmtId="0" fontId="4" fillId="0" borderId="15" xfId="0" applyFont="1" applyBorder="1" applyAlignment="1">
      <alignment vertical="center" wrapText="1"/>
    </xf>
    <xf numFmtId="164" fontId="5" fillId="0" borderId="15" xfId="0" applyNumberFormat="1" applyFont="1" applyBorder="1" applyAlignment="1">
      <alignment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164" fontId="5" fillId="0" borderId="15" xfId="0" applyNumberFormat="1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164" fontId="5" fillId="0" borderId="19" xfId="0" applyNumberFormat="1" applyFont="1" applyBorder="1" applyAlignment="1">
      <alignment vertical="top" wrapText="1"/>
    </xf>
    <xf numFmtId="0" fontId="12" fillId="0" borderId="9" xfId="0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0" fontId="3" fillId="0" borderId="10" xfId="0" applyFont="1" applyBorder="1"/>
    <xf numFmtId="0" fontId="3" fillId="0" borderId="0" xfId="0" applyFont="1"/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166" fontId="4" fillId="4" borderId="34" xfId="0" applyNumberFormat="1" applyFont="1" applyFill="1" applyBorder="1"/>
    <xf numFmtId="0" fontId="4" fillId="4" borderId="35" xfId="0" applyFont="1" applyFill="1" applyBorder="1" applyAlignment="1">
      <alignment horizontal="center" vertical="top" wrapText="1"/>
    </xf>
    <xf numFmtId="0" fontId="4" fillId="4" borderId="35" xfId="0" applyFont="1" applyFill="1" applyBorder="1" applyAlignment="1">
      <alignment horizontal="center"/>
    </xf>
    <xf numFmtId="164" fontId="5" fillId="4" borderId="35" xfId="0" applyNumberFormat="1" applyFont="1" applyFill="1" applyBorder="1" applyAlignment="1">
      <alignment horizontal="center" vertical="center"/>
    </xf>
    <xf numFmtId="164" fontId="5" fillId="4" borderId="36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3" borderId="0" xfId="0" applyFill="1"/>
    <xf numFmtId="0" fontId="0" fillId="6" borderId="0" xfId="0" applyFill="1"/>
    <xf numFmtId="0" fontId="0" fillId="7" borderId="0" xfId="0" applyFill="1"/>
    <xf numFmtId="0" fontId="0" fillId="2" borderId="0" xfId="0" applyFill="1"/>
    <xf numFmtId="166" fontId="4" fillId="2" borderId="41" xfId="0" applyNumberFormat="1" applyFont="1" applyFill="1" applyBorder="1"/>
    <xf numFmtId="0" fontId="4" fillId="2" borderId="32" xfId="0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horizontal="center"/>
    </xf>
    <xf numFmtId="164" fontId="5" fillId="2" borderId="32" xfId="0" applyNumberFormat="1" applyFont="1" applyFill="1" applyBorder="1" applyAlignment="1">
      <alignment horizontal="center" vertical="center"/>
    </xf>
    <xf numFmtId="164" fontId="5" fillId="2" borderId="37" xfId="0" applyNumberFormat="1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vertical="center"/>
    </xf>
    <xf numFmtId="164" fontId="5" fillId="6" borderId="5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8" fillId="6" borderId="39" xfId="0" applyFont="1" applyFill="1" applyBorder="1"/>
    <xf numFmtId="0" fontId="7" fillId="6" borderId="38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top" wrapText="1"/>
    </xf>
    <xf numFmtId="0" fontId="4" fillId="6" borderId="38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top" wrapText="1"/>
    </xf>
    <xf numFmtId="164" fontId="5" fillId="8" borderId="15" xfId="0" applyNumberFormat="1" applyFont="1" applyFill="1" applyBorder="1" applyAlignment="1">
      <alignment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164" fontId="5" fillId="8" borderId="5" xfId="0" applyNumberFormat="1" applyFont="1" applyFill="1" applyBorder="1" applyAlignment="1">
      <alignment vertical="center"/>
    </xf>
    <xf numFmtId="0" fontId="12" fillId="8" borderId="9" xfId="0" applyFont="1" applyFill="1" applyBorder="1" applyAlignment="1">
      <alignment horizontal="center" vertical="center"/>
    </xf>
    <xf numFmtId="0" fontId="0" fillId="8" borderId="0" xfId="0" applyFill="1"/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168" fontId="10" fillId="2" borderId="12" xfId="1" applyNumberFormat="1" applyFont="1" applyFill="1" applyBorder="1" applyAlignment="1">
      <alignment horizontal="center" vertical="center" wrapText="1"/>
    </xf>
    <xf numFmtId="168" fontId="8" fillId="2" borderId="4" xfId="1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168" fontId="10" fillId="2" borderId="5" xfId="1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168" fontId="10" fillId="2" borderId="7" xfId="1" applyNumberFormat="1" applyFont="1" applyFill="1" applyBorder="1" applyAlignment="1">
      <alignment horizontal="center" vertical="center" wrapText="1"/>
    </xf>
    <xf numFmtId="168" fontId="8" fillId="2" borderId="6" xfId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165" fontId="12" fillId="2" borderId="9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3" fontId="12" fillId="2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43" fontId="8" fillId="2" borderId="0" xfId="0" applyNumberFormat="1" applyFont="1" applyFill="1" applyAlignment="1">
      <alignment horizontal="center" vertical="center"/>
    </xf>
    <xf numFmtId="0" fontId="1" fillId="7" borderId="38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top" wrapText="1"/>
    </xf>
    <xf numFmtId="0" fontId="1" fillId="7" borderId="5" xfId="0" applyFont="1" applyFill="1" applyBorder="1" applyAlignment="1">
      <alignment horizontal="center" vertical="center"/>
    </xf>
    <xf numFmtId="164" fontId="5" fillId="7" borderId="5" xfId="0" applyNumberFormat="1" applyFont="1" applyFill="1" applyBorder="1" applyAlignment="1">
      <alignment vertical="center"/>
    </xf>
    <xf numFmtId="164" fontId="5" fillId="7" borderId="5" xfId="0" applyNumberFormat="1" applyFont="1" applyFill="1" applyBorder="1" applyAlignment="1">
      <alignment horizontal="center" vertical="center"/>
    </xf>
    <xf numFmtId="0" fontId="8" fillId="7" borderId="39" xfId="0" applyFont="1" applyFill="1" applyBorder="1"/>
    <xf numFmtId="164" fontId="3" fillId="0" borderId="0" xfId="0" applyNumberFormat="1" applyFont="1"/>
    <xf numFmtId="164" fontId="0" fillId="0" borderId="0" xfId="0" applyNumberFormat="1"/>
    <xf numFmtId="43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0" xfId="0" applyFont="1" applyBorder="1"/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0" fontId="1" fillId="0" borderId="13" xfId="0" applyFont="1" applyBorder="1" applyAlignment="1">
      <alignment horizontal="center" vertical="top" wrapText="1"/>
    </xf>
    <xf numFmtId="164" fontId="5" fillId="0" borderId="16" xfId="0" applyNumberFormat="1" applyFont="1" applyBorder="1" applyAlignment="1">
      <alignment horizontal="center"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00"/>
  <sheetViews>
    <sheetView topLeftCell="A3" workbookViewId="0">
      <pane ySplit="1" topLeftCell="A17" activePane="bottomLeft" state="frozen"/>
      <selection activeCell="A3" sqref="A3"/>
      <selection pane="bottomLeft" activeCell="H24" sqref="H24"/>
    </sheetView>
  </sheetViews>
  <sheetFormatPr defaultColWidth="14.3984375" defaultRowHeight="15" customHeight="1" x14ac:dyDescent="0.3"/>
  <cols>
    <col min="1" max="1" width="8.69921875" style="45" customWidth="1"/>
    <col min="2" max="2" width="40.296875" style="45" customWidth="1"/>
    <col min="3" max="3" width="11.59765625" style="45" customWidth="1"/>
    <col min="4" max="5" width="8.69921875" style="45" customWidth="1"/>
    <col min="6" max="6" width="8.69921875" style="45" hidden="1" customWidth="1"/>
    <col min="7" max="7" width="16.59765625" style="45" customWidth="1"/>
    <col min="8" max="8" width="18" style="45" customWidth="1"/>
    <col min="9" max="9" width="38.3984375" style="45" customWidth="1"/>
    <col min="10" max="10" width="16.296875" style="45" customWidth="1"/>
    <col min="11" max="11" width="15.296875" style="45" customWidth="1"/>
    <col min="12" max="16384" width="14.3984375" style="45"/>
  </cols>
  <sheetData>
    <row r="1" spans="1:9" ht="13" hidden="1" x14ac:dyDescent="0.3">
      <c r="H1" s="46"/>
    </row>
    <row r="2" spans="1:9" ht="13" hidden="1" x14ac:dyDescent="0.3">
      <c r="A2" s="47"/>
      <c r="B2" s="48"/>
      <c r="C2" s="48"/>
      <c r="D2" s="47"/>
      <c r="E2" s="47"/>
      <c r="F2" s="48"/>
      <c r="G2" s="48"/>
      <c r="H2" s="46"/>
    </row>
    <row r="3" spans="1:9" s="84" customFormat="1" ht="38" customHeight="1" x14ac:dyDescent="0.3">
      <c r="A3" s="78" t="s">
        <v>10</v>
      </c>
      <c r="B3" s="79" t="s">
        <v>11</v>
      </c>
      <c r="C3" s="79" t="s">
        <v>12</v>
      </c>
      <c r="D3" s="80" t="s">
        <v>6</v>
      </c>
      <c r="E3" s="81" t="s">
        <v>1</v>
      </c>
      <c r="F3" s="79" t="s">
        <v>13</v>
      </c>
      <c r="G3" s="79" t="s">
        <v>14</v>
      </c>
      <c r="H3" s="82" t="s">
        <v>15</v>
      </c>
      <c r="I3" s="83" t="s">
        <v>16</v>
      </c>
    </row>
    <row r="4" spans="1:9" ht="29" x14ac:dyDescent="0.3">
      <c r="A4" s="49">
        <v>1</v>
      </c>
      <c r="B4" s="50" t="s">
        <v>17</v>
      </c>
      <c r="C4" s="50" t="s">
        <v>18</v>
      </c>
      <c r="D4" s="49" t="s">
        <v>19</v>
      </c>
      <c r="E4" s="51">
        <v>72.099999999999994</v>
      </c>
      <c r="F4" s="52">
        <v>1110</v>
      </c>
      <c r="G4" s="52">
        <v>950</v>
      </c>
      <c r="H4" s="53">
        <f t="shared" ref="H4:H22" si="0">G4*E4</f>
        <v>68495</v>
      </c>
      <c r="I4" s="54" t="s">
        <v>20</v>
      </c>
    </row>
    <row r="5" spans="1:9" ht="12.75" customHeight="1" x14ac:dyDescent="0.3">
      <c r="A5" s="55">
        <v>2</v>
      </c>
      <c r="B5" s="56" t="s">
        <v>21</v>
      </c>
      <c r="C5" s="56" t="s">
        <v>18</v>
      </c>
      <c r="D5" s="55" t="s">
        <v>1</v>
      </c>
      <c r="E5" s="57">
        <v>4</v>
      </c>
      <c r="F5" s="58">
        <v>3850</v>
      </c>
      <c r="G5" s="58">
        <v>3500</v>
      </c>
      <c r="H5" s="53">
        <f t="shared" si="0"/>
        <v>14000</v>
      </c>
      <c r="I5" s="59" t="s">
        <v>22</v>
      </c>
    </row>
    <row r="6" spans="1:9" ht="57" customHeight="1" x14ac:dyDescent="0.3">
      <c r="A6" s="55">
        <v>3</v>
      </c>
      <c r="B6" s="56" t="s">
        <v>23</v>
      </c>
      <c r="C6" s="56" t="s">
        <v>18</v>
      </c>
      <c r="D6" s="55" t="s">
        <v>1</v>
      </c>
      <c r="E6" s="57">
        <v>2</v>
      </c>
      <c r="F6" s="58">
        <v>4500</v>
      </c>
      <c r="G6" s="58">
        <v>3500</v>
      </c>
      <c r="H6" s="53">
        <f t="shared" si="0"/>
        <v>7000</v>
      </c>
      <c r="I6" s="60" t="s">
        <v>24</v>
      </c>
    </row>
    <row r="7" spans="1:9" ht="60.75" customHeight="1" x14ac:dyDescent="0.3">
      <c r="A7" s="55">
        <v>4</v>
      </c>
      <c r="B7" s="56" t="s">
        <v>25</v>
      </c>
      <c r="C7" s="56" t="s">
        <v>26</v>
      </c>
      <c r="D7" s="55" t="s">
        <v>19</v>
      </c>
      <c r="E7" s="57">
        <v>47.2</v>
      </c>
      <c r="F7" s="58">
        <v>1110</v>
      </c>
      <c r="G7" s="58">
        <v>950</v>
      </c>
      <c r="H7" s="53">
        <f t="shared" si="0"/>
        <v>44840</v>
      </c>
      <c r="I7" s="54" t="s">
        <v>20</v>
      </c>
    </row>
    <row r="8" spans="1:9" ht="12.75" customHeight="1" x14ac:dyDescent="0.3">
      <c r="A8" s="55">
        <v>5</v>
      </c>
      <c r="B8" s="56" t="s">
        <v>27</v>
      </c>
      <c r="C8" s="56" t="s">
        <v>18</v>
      </c>
      <c r="D8" s="55" t="s">
        <v>28</v>
      </c>
      <c r="E8" s="57">
        <v>2</v>
      </c>
      <c r="F8" s="58">
        <v>3850</v>
      </c>
      <c r="G8" s="58">
        <v>3500</v>
      </c>
      <c r="H8" s="53">
        <f t="shared" si="0"/>
        <v>7000</v>
      </c>
      <c r="I8" s="59" t="s">
        <v>22</v>
      </c>
    </row>
    <row r="9" spans="1:9" ht="12.75" customHeight="1" x14ac:dyDescent="0.3">
      <c r="A9" s="55">
        <v>6</v>
      </c>
      <c r="B9" s="56" t="s">
        <v>29</v>
      </c>
      <c r="C9" s="56" t="s">
        <v>30</v>
      </c>
      <c r="D9" s="55" t="s">
        <v>19</v>
      </c>
      <c r="E9" s="57">
        <v>6.9</v>
      </c>
      <c r="F9" s="58">
        <v>1110</v>
      </c>
      <c r="G9" s="58">
        <v>950</v>
      </c>
      <c r="H9" s="53">
        <f t="shared" si="0"/>
        <v>6555</v>
      </c>
      <c r="I9" s="54" t="s">
        <v>20</v>
      </c>
    </row>
    <row r="10" spans="1:9" ht="12.75" customHeight="1" x14ac:dyDescent="0.3">
      <c r="A10" s="55">
        <v>7</v>
      </c>
      <c r="B10" s="56" t="s">
        <v>31</v>
      </c>
      <c r="C10" s="56" t="s">
        <v>18</v>
      </c>
      <c r="D10" s="55" t="s">
        <v>1</v>
      </c>
      <c r="E10" s="57">
        <v>1</v>
      </c>
      <c r="F10" s="58">
        <v>6500</v>
      </c>
      <c r="G10" s="58">
        <v>6500</v>
      </c>
      <c r="H10" s="53">
        <f t="shared" si="0"/>
        <v>6500</v>
      </c>
      <c r="I10" s="59" t="s">
        <v>32</v>
      </c>
    </row>
    <row r="11" spans="1:9" ht="51" customHeight="1" x14ac:dyDescent="0.3">
      <c r="A11" s="55">
        <v>8</v>
      </c>
      <c r="B11" s="56" t="s">
        <v>33</v>
      </c>
      <c r="C11" s="56" t="s">
        <v>26</v>
      </c>
      <c r="D11" s="55" t="s">
        <v>1</v>
      </c>
      <c r="E11" s="57">
        <v>1</v>
      </c>
      <c r="F11" s="58">
        <v>22500</v>
      </c>
      <c r="G11" s="58">
        <v>22500</v>
      </c>
      <c r="H11" s="53">
        <f t="shared" si="0"/>
        <v>22500</v>
      </c>
      <c r="I11" s="59" t="s">
        <v>34</v>
      </c>
    </row>
    <row r="12" spans="1:9" ht="12.75" customHeight="1" x14ac:dyDescent="0.3">
      <c r="A12" s="55">
        <v>9</v>
      </c>
      <c r="B12" s="56" t="s">
        <v>35</v>
      </c>
      <c r="C12" s="56" t="s">
        <v>18</v>
      </c>
      <c r="D12" s="55" t="s">
        <v>36</v>
      </c>
      <c r="E12" s="57">
        <v>1</v>
      </c>
      <c r="F12" s="58">
        <v>12500</v>
      </c>
      <c r="G12" s="58">
        <v>12500</v>
      </c>
      <c r="H12" s="53">
        <f t="shared" si="0"/>
        <v>12500</v>
      </c>
      <c r="I12" s="59" t="s">
        <v>32</v>
      </c>
    </row>
    <row r="13" spans="1:9" ht="33" customHeight="1" x14ac:dyDescent="0.3">
      <c r="A13" s="55">
        <v>10</v>
      </c>
      <c r="B13" s="56" t="s">
        <v>37</v>
      </c>
      <c r="C13" s="56" t="s">
        <v>18</v>
      </c>
      <c r="D13" s="55" t="s">
        <v>1</v>
      </c>
      <c r="E13" s="57">
        <v>1</v>
      </c>
      <c r="F13" s="58">
        <v>2500</v>
      </c>
      <c r="G13" s="58">
        <v>2500</v>
      </c>
      <c r="H13" s="53">
        <f t="shared" si="0"/>
        <v>2500</v>
      </c>
      <c r="I13" s="59" t="s">
        <v>32</v>
      </c>
    </row>
    <row r="14" spans="1:9" ht="31.5" customHeight="1" x14ac:dyDescent="0.3">
      <c r="A14" s="55">
        <v>11</v>
      </c>
      <c r="B14" s="56" t="s">
        <v>38</v>
      </c>
      <c r="C14" s="56" t="s">
        <v>26</v>
      </c>
      <c r="D14" s="55" t="s">
        <v>19</v>
      </c>
      <c r="E14" s="57">
        <v>10.5</v>
      </c>
      <c r="F14" s="58">
        <v>1650</v>
      </c>
      <c r="G14" s="58">
        <v>1500</v>
      </c>
      <c r="H14" s="53">
        <f t="shared" si="0"/>
        <v>15750</v>
      </c>
      <c r="I14" s="59" t="s">
        <v>39</v>
      </c>
    </row>
    <row r="15" spans="1:9" ht="49.5" customHeight="1" x14ac:dyDescent="0.3">
      <c r="A15" s="55">
        <v>12</v>
      </c>
      <c r="B15" s="56" t="s">
        <v>40</v>
      </c>
      <c r="C15" s="56" t="s">
        <v>18</v>
      </c>
      <c r="D15" s="55" t="s">
        <v>19</v>
      </c>
      <c r="E15" s="57">
        <v>12</v>
      </c>
      <c r="F15" s="58">
        <v>1750</v>
      </c>
      <c r="G15" s="58">
        <v>1400</v>
      </c>
      <c r="H15" s="53">
        <f t="shared" si="0"/>
        <v>16800</v>
      </c>
      <c r="I15" s="59" t="s">
        <v>41</v>
      </c>
    </row>
    <row r="16" spans="1:9" ht="42.75" customHeight="1" x14ac:dyDescent="0.3">
      <c r="A16" s="55">
        <v>13</v>
      </c>
      <c r="B16" s="56" t="s">
        <v>42</v>
      </c>
      <c r="C16" s="56" t="s">
        <v>18</v>
      </c>
      <c r="D16" s="55" t="s">
        <v>1</v>
      </c>
      <c r="E16" s="57">
        <v>6</v>
      </c>
      <c r="F16" s="58">
        <v>350</v>
      </c>
      <c r="G16" s="58">
        <v>350</v>
      </c>
      <c r="H16" s="53">
        <f t="shared" si="0"/>
        <v>2100</v>
      </c>
      <c r="I16" s="59" t="s">
        <v>32</v>
      </c>
    </row>
    <row r="17" spans="1:11" ht="44.25" customHeight="1" x14ac:dyDescent="0.3">
      <c r="A17" s="55">
        <v>14</v>
      </c>
      <c r="B17" s="56" t="s">
        <v>43</v>
      </c>
      <c r="C17" s="56" t="s">
        <v>18</v>
      </c>
      <c r="D17" s="55" t="s">
        <v>19</v>
      </c>
      <c r="E17" s="57">
        <v>4</v>
      </c>
      <c r="F17" s="58">
        <v>1750</v>
      </c>
      <c r="G17" s="58">
        <v>1400</v>
      </c>
      <c r="H17" s="53">
        <f t="shared" si="0"/>
        <v>5600</v>
      </c>
      <c r="I17" s="59" t="s">
        <v>41</v>
      </c>
    </row>
    <row r="18" spans="1:11" ht="12.75" customHeight="1" x14ac:dyDescent="0.3">
      <c r="A18" s="55">
        <v>15</v>
      </c>
      <c r="B18" s="56" t="s">
        <v>44</v>
      </c>
      <c r="C18" s="56" t="s">
        <v>18</v>
      </c>
      <c r="D18" s="55" t="s">
        <v>1</v>
      </c>
      <c r="E18" s="57">
        <v>6</v>
      </c>
      <c r="F18" s="58">
        <v>350</v>
      </c>
      <c r="G18" s="58">
        <v>350</v>
      </c>
      <c r="H18" s="53">
        <f t="shared" si="0"/>
        <v>2100</v>
      </c>
      <c r="I18" s="59" t="s">
        <v>32</v>
      </c>
    </row>
    <row r="19" spans="1:11" ht="12.75" customHeight="1" x14ac:dyDescent="0.3">
      <c r="A19" s="55">
        <v>16</v>
      </c>
      <c r="B19" s="56" t="s">
        <v>45</v>
      </c>
      <c r="C19" s="56" t="s">
        <v>18</v>
      </c>
      <c r="D19" s="55" t="s">
        <v>1</v>
      </c>
      <c r="E19" s="57">
        <v>9</v>
      </c>
      <c r="F19" s="58">
        <v>1050</v>
      </c>
      <c r="G19" s="58">
        <v>500</v>
      </c>
      <c r="H19" s="53">
        <f t="shared" si="0"/>
        <v>4500</v>
      </c>
      <c r="I19" s="59" t="s">
        <v>46</v>
      </c>
    </row>
    <row r="20" spans="1:11" ht="54.75" customHeight="1" x14ac:dyDescent="0.3">
      <c r="A20" s="55">
        <v>17</v>
      </c>
      <c r="B20" s="56" t="s">
        <v>47</v>
      </c>
      <c r="C20" s="56" t="s">
        <v>18</v>
      </c>
      <c r="D20" s="55" t="s">
        <v>48</v>
      </c>
      <c r="E20" s="57">
        <v>5</v>
      </c>
      <c r="F20" s="58">
        <v>1750</v>
      </c>
      <c r="G20" s="58">
        <v>1400</v>
      </c>
      <c r="H20" s="53">
        <f t="shared" si="0"/>
        <v>7000</v>
      </c>
      <c r="I20" s="59" t="s">
        <v>41</v>
      </c>
    </row>
    <row r="21" spans="1:11" ht="51.75" customHeight="1" x14ac:dyDescent="0.3">
      <c r="A21" s="55">
        <v>18</v>
      </c>
      <c r="B21" s="56" t="s">
        <v>49</v>
      </c>
      <c r="C21" s="56" t="s">
        <v>18</v>
      </c>
      <c r="D21" s="55" t="s">
        <v>1</v>
      </c>
      <c r="E21" s="57">
        <v>6</v>
      </c>
      <c r="F21" s="58">
        <v>350</v>
      </c>
      <c r="G21" s="58">
        <v>350</v>
      </c>
      <c r="H21" s="53">
        <f t="shared" si="0"/>
        <v>2100</v>
      </c>
      <c r="I21" s="59" t="s">
        <v>32</v>
      </c>
    </row>
    <row r="22" spans="1:11" ht="12.75" customHeight="1" x14ac:dyDescent="0.3">
      <c r="A22" s="55">
        <v>19</v>
      </c>
      <c r="B22" s="56" t="s">
        <v>50</v>
      </c>
      <c r="C22" s="56" t="s">
        <v>18</v>
      </c>
      <c r="D22" s="55" t="s">
        <v>1</v>
      </c>
      <c r="E22" s="57">
        <v>1</v>
      </c>
      <c r="F22" s="58">
        <v>10500</v>
      </c>
      <c r="G22" s="58">
        <v>10500</v>
      </c>
      <c r="H22" s="53">
        <f t="shared" si="0"/>
        <v>10500</v>
      </c>
      <c r="I22" s="59" t="s">
        <v>32</v>
      </c>
    </row>
    <row r="23" spans="1:11" ht="12.75" customHeight="1" x14ac:dyDescent="0.3">
      <c r="A23" s="61"/>
      <c r="B23" s="62"/>
      <c r="C23" s="62"/>
      <c r="D23" s="61"/>
      <c r="E23" s="63"/>
      <c r="F23" s="64"/>
      <c r="G23" s="64"/>
      <c r="H23" s="65"/>
      <c r="I23" s="66"/>
    </row>
    <row r="24" spans="1:11" ht="43.5" customHeight="1" x14ac:dyDescent="0.3">
      <c r="A24" s="67"/>
      <c r="B24" s="68" t="s">
        <v>9</v>
      </c>
      <c r="C24" s="69"/>
      <c r="D24" s="70"/>
      <c r="E24" s="71"/>
      <c r="F24" s="72"/>
      <c r="G24" s="72"/>
      <c r="H24" s="73">
        <f>SUM(H4:H22)</f>
        <v>258340</v>
      </c>
      <c r="I24" s="74"/>
      <c r="J24" s="75"/>
      <c r="K24" s="76"/>
    </row>
    <row r="25" spans="1:11" ht="12.75" customHeight="1" x14ac:dyDescent="0.3">
      <c r="A25" s="77"/>
      <c r="B25" s="77"/>
      <c r="C25" s="77"/>
      <c r="D25" s="77"/>
      <c r="E25" s="77"/>
      <c r="F25" s="77"/>
      <c r="G25" s="77"/>
      <c r="H25" s="46"/>
    </row>
    <row r="26" spans="1:11" ht="12.75" customHeight="1" x14ac:dyDescent="0.3">
      <c r="H26" s="85"/>
    </row>
    <row r="27" spans="1:11" ht="12.75" customHeight="1" x14ac:dyDescent="0.3">
      <c r="H27" s="46"/>
    </row>
    <row r="28" spans="1:11" ht="12.75" customHeight="1" x14ac:dyDescent="0.3">
      <c r="H28" s="46"/>
    </row>
    <row r="29" spans="1:11" ht="12.75" customHeight="1" x14ac:dyDescent="0.3">
      <c r="H29" s="46"/>
    </row>
    <row r="30" spans="1:11" ht="12.75" customHeight="1" x14ac:dyDescent="0.3">
      <c r="H30" s="46"/>
    </row>
    <row r="31" spans="1:11" ht="12.75" customHeight="1" x14ac:dyDescent="0.3">
      <c r="H31" s="46"/>
    </row>
    <row r="32" spans="1:11" ht="12.75" customHeight="1" x14ac:dyDescent="0.3">
      <c r="H32" s="46"/>
    </row>
    <row r="33" spans="8:8" ht="12.75" customHeight="1" x14ac:dyDescent="0.3">
      <c r="H33" s="46"/>
    </row>
    <row r="34" spans="8:8" ht="12.75" customHeight="1" x14ac:dyDescent="0.3">
      <c r="H34" s="46"/>
    </row>
    <row r="35" spans="8:8" ht="12.75" customHeight="1" x14ac:dyDescent="0.3">
      <c r="H35" s="46"/>
    </row>
    <row r="36" spans="8:8" ht="12.75" customHeight="1" x14ac:dyDescent="0.3">
      <c r="H36" s="46"/>
    </row>
    <row r="37" spans="8:8" ht="12.75" customHeight="1" x14ac:dyDescent="0.3">
      <c r="H37" s="46"/>
    </row>
    <row r="38" spans="8:8" ht="12.75" customHeight="1" x14ac:dyDescent="0.3">
      <c r="H38" s="46"/>
    </row>
    <row r="39" spans="8:8" ht="12.75" customHeight="1" x14ac:dyDescent="0.3">
      <c r="H39" s="46"/>
    </row>
    <row r="40" spans="8:8" ht="12.75" customHeight="1" x14ac:dyDescent="0.3">
      <c r="H40" s="46"/>
    </row>
    <row r="41" spans="8:8" ht="12.75" customHeight="1" x14ac:dyDescent="0.3">
      <c r="H41" s="46"/>
    </row>
    <row r="42" spans="8:8" ht="12.75" customHeight="1" x14ac:dyDescent="0.3">
      <c r="H42" s="46"/>
    </row>
    <row r="43" spans="8:8" ht="12.75" customHeight="1" x14ac:dyDescent="0.3">
      <c r="H43" s="46"/>
    </row>
    <row r="44" spans="8:8" ht="12.75" customHeight="1" x14ac:dyDescent="0.3">
      <c r="H44" s="46"/>
    </row>
    <row r="45" spans="8:8" ht="12.75" customHeight="1" x14ac:dyDescent="0.3">
      <c r="H45" s="46"/>
    </row>
    <row r="46" spans="8:8" ht="12.75" customHeight="1" x14ac:dyDescent="0.3">
      <c r="H46" s="46"/>
    </row>
    <row r="47" spans="8:8" ht="12.75" customHeight="1" x14ac:dyDescent="0.3">
      <c r="H47" s="46"/>
    </row>
    <row r="48" spans="8:8" ht="12.75" customHeight="1" x14ac:dyDescent="0.3">
      <c r="H48" s="46"/>
    </row>
    <row r="49" spans="8:8" ht="12.75" customHeight="1" x14ac:dyDescent="0.3">
      <c r="H49" s="46"/>
    </row>
    <row r="50" spans="8:8" ht="12.75" customHeight="1" x14ac:dyDescent="0.3">
      <c r="H50" s="46"/>
    </row>
    <row r="51" spans="8:8" ht="12.75" customHeight="1" x14ac:dyDescent="0.3">
      <c r="H51" s="46"/>
    </row>
    <row r="52" spans="8:8" ht="12.75" customHeight="1" x14ac:dyDescent="0.3">
      <c r="H52" s="46"/>
    </row>
    <row r="53" spans="8:8" ht="12.75" customHeight="1" x14ac:dyDescent="0.3">
      <c r="H53" s="46"/>
    </row>
    <row r="54" spans="8:8" ht="12.75" customHeight="1" x14ac:dyDescent="0.3">
      <c r="H54" s="46"/>
    </row>
    <row r="55" spans="8:8" ht="12.75" customHeight="1" x14ac:dyDescent="0.3">
      <c r="H55" s="46"/>
    </row>
    <row r="56" spans="8:8" ht="12.75" customHeight="1" x14ac:dyDescent="0.3">
      <c r="H56" s="46"/>
    </row>
    <row r="57" spans="8:8" ht="12.75" customHeight="1" x14ac:dyDescent="0.3">
      <c r="H57" s="46"/>
    </row>
    <row r="58" spans="8:8" ht="12.75" customHeight="1" x14ac:dyDescent="0.3">
      <c r="H58" s="46"/>
    </row>
    <row r="59" spans="8:8" ht="12.75" customHeight="1" x14ac:dyDescent="0.3">
      <c r="H59" s="46"/>
    </row>
    <row r="60" spans="8:8" ht="12.75" customHeight="1" x14ac:dyDescent="0.3">
      <c r="H60" s="46"/>
    </row>
    <row r="61" spans="8:8" ht="12.75" customHeight="1" x14ac:dyDescent="0.3">
      <c r="H61" s="46"/>
    </row>
    <row r="62" spans="8:8" ht="12.75" customHeight="1" x14ac:dyDescent="0.3">
      <c r="H62" s="46"/>
    </row>
    <row r="63" spans="8:8" ht="12.75" customHeight="1" x14ac:dyDescent="0.3">
      <c r="H63" s="46"/>
    </row>
    <row r="64" spans="8:8" ht="12.75" customHeight="1" x14ac:dyDescent="0.3">
      <c r="H64" s="46"/>
    </row>
    <row r="65" spans="8:8" ht="12.75" customHeight="1" x14ac:dyDescent="0.3">
      <c r="H65" s="46"/>
    </row>
    <row r="66" spans="8:8" ht="12.75" customHeight="1" x14ac:dyDescent="0.3">
      <c r="H66" s="46"/>
    </row>
    <row r="67" spans="8:8" ht="12.75" customHeight="1" x14ac:dyDescent="0.3">
      <c r="H67" s="46"/>
    </row>
    <row r="68" spans="8:8" ht="12.75" customHeight="1" x14ac:dyDescent="0.3">
      <c r="H68" s="46"/>
    </row>
    <row r="69" spans="8:8" ht="12.75" customHeight="1" x14ac:dyDescent="0.3">
      <c r="H69" s="46"/>
    </row>
    <row r="70" spans="8:8" ht="12.75" customHeight="1" x14ac:dyDescent="0.3">
      <c r="H70" s="46"/>
    </row>
    <row r="71" spans="8:8" ht="12.75" customHeight="1" x14ac:dyDescent="0.3">
      <c r="H71" s="46"/>
    </row>
    <row r="72" spans="8:8" ht="12.75" customHeight="1" x14ac:dyDescent="0.3">
      <c r="H72" s="46"/>
    </row>
    <row r="73" spans="8:8" ht="12.75" customHeight="1" x14ac:dyDescent="0.3">
      <c r="H73" s="46"/>
    </row>
    <row r="74" spans="8:8" ht="12.75" customHeight="1" x14ac:dyDescent="0.3">
      <c r="H74" s="46"/>
    </row>
    <row r="75" spans="8:8" ht="12.75" customHeight="1" x14ac:dyDescent="0.3">
      <c r="H75" s="46"/>
    </row>
    <row r="76" spans="8:8" ht="12.75" customHeight="1" x14ac:dyDescent="0.3">
      <c r="H76" s="46"/>
    </row>
    <row r="77" spans="8:8" ht="12.75" customHeight="1" x14ac:dyDescent="0.3">
      <c r="H77" s="46"/>
    </row>
    <row r="78" spans="8:8" ht="12.75" customHeight="1" x14ac:dyDescent="0.3">
      <c r="H78" s="46"/>
    </row>
    <row r="79" spans="8:8" ht="12.75" customHeight="1" x14ac:dyDescent="0.3">
      <c r="H79" s="46"/>
    </row>
    <row r="80" spans="8:8" ht="12.75" customHeight="1" x14ac:dyDescent="0.3">
      <c r="H80" s="46"/>
    </row>
    <row r="81" spans="8:8" ht="12.75" customHeight="1" x14ac:dyDescent="0.3">
      <c r="H81" s="46"/>
    </row>
    <row r="82" spans="8:8" ht="12.75" customHeight="1" x14ac:dyDescent="0.3">
      <c r="H82" s="46"/>
    </row>
    <row r="83" spans="8:8" ht="12.75" customHeight="1" x14ac:dyDescent="0.3">
      <c r="H83" s="46"/>
    </row>
    <row r="84" spans="8:8" ht="12.75" customHeight="1" x14ac:dyDescent="0.3">
      <c r="H84" s="46"/>
    </row>
    <row r="85" spans="8:8" ht="12.75" customHeight="1" x14ac:dyDescent="0.3">
      <c r="H85" s="46"/>
    </row>
    <row r="86" spans="8:8" ht="12.75" customHeight="1" x14ac:dyDescent="0.3">
      <c r="H86" s="46"/>
    </row>
    <row r="87" spans="8:8" ht="12.75" customHeight="1" x14ac:dyDescent="0.3">
      <c r="H87" s="46"/>
    </row>
    <row r="88" spans="8:8" ht="12.75" customHeight="1" x14ac:dyDescent="0.3">
      <c r="H88" s="46"/>
    </row>
    <row r="89" spans="8:8" ht="12.75" customHeight="1" x14ac:dyDescent="0.3">
      <c r="H89" s="46"/>
    </row>
    <row r="90" spans="8:8" ht="12.75" customHeight="1" x14ac:dyDescent="0.3">
      <c r="H90" s="46"/>
    </row>
    <row r="91" spans="8:8" ht="12.75" customHeight="1" x14ac:dyDescent="0.3">
      <c r="H91" s="46"/>
    </row>
    <row r="92" spans="8:8" ht="12.75" customHeight="1" x14ac:dyDescent="0.3">
      <c r="H92" s="46"/>
    </row>
    <row r="93" spans="8:8" ht="12.75" customHeight="1" x14ac:dyDescent="0.3">
      <c r="H93" s="46"/>
    </row>
    <row r="94" spans="8:8" ht="12.75" customHeight="1" x14ac:dyDescent="0.3">
      <c r="H94" s="46"/>
    </row>
    <row r="95" spans="8:8" ht="12.75" customHeight="1" x14ac:dyDescent="0.3">
      <c r="H95" s="46"/>
    </row>
    <row r="96" spans="8:8" ht="12.75" customHeight="1" x14ac:dyDescent="0.3">
      <c r="H96" s="46"/>
    </row>
    <row r="97" spans="8:8" ht="12.75" customHeight="1" x14ac:dyDescent="0.3">
      <c r="H97" s="46"/>
    </row>
    <row r="98" spans="8:8" ht="12.75" customHeight="1" x14ac:dyDescent="0.3">
      <c r="H98" s="46"/>
    </row>
    <row r="99" spans="8:8" ht="12.75" customHeight="1" x14ac:dyDescent="0.3">
      <c r="H99" s="46"/>
    </row>
    <row r="100" spans="8:8" ht="12.75" customHeight="1" x14ac:dyDescent="0.3">
      <c r="H100" s="46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4"/>
  <sheetViews>
    <sheetView tabSelected="1" topLeftCell="A4" workbookViewId="0">
      <pane ySplit="1" topLeftCell="A5" activePane="bottomLeft" state="frozen"/>
      <selection activeCell="A4" sqref="A4"/>
      <selection pane="bottomLeft" activeCell="F12" sqref="F12"/>
    </sheetView>
  </sheetViews>
  <sheetFormatPr defaultColWidth="14.3984375" defaultRowHeight="13" x14ac:dyDescent="0.3"/>
  <cols>
    <col min="1" max="1" width="6.59765625" bestFit="1" customWidth="1"/>
    <col min="2" max="2" width="49.59765625" bestFit="1" customWidth="1"/>
    <col min="3" max="4" width="11.59765625" customWidth="1"/>
    <col min="5" max="5" width="11.59765625" hidden="1" customWidth="1"/>
    <col min="6" max="6" width="11.59765625" style="44" customWidth="1"/>
    <col min="7" max="7" width="14.19921875" bestFit="1" customWidth="1"/>
    <col min="8" max="8" width="43.5" bestFit="1" customWidth="1"/>
    <col min="9" max="9" width="8.69921875" customWidth="1"/>
    <col min="10" max="10" width="17.5" customWidth="1"/>
    <col min="11" max="11" width="15.3984375" customWidth="1"/>
  </cols>
  <sheetData>
    <row r="1" spans="1:11" x14ac:dyDescent="0.3">
      <c r="A1" s="98" t="s">
        <v>3</v>
      </c>
      <c r="B1" s="99"/>
      <c r="C1" s="1"/>
      <c r="D1" s="2"/>
      <c r="E1" s="2"/>
      <c r="F1" s="39"/>
      <c r="G1" s="3"/>
    </row>
    <row r="2" spans="1:11" x14ac:dyDescent="0.3">
      <c r="A2" s="100" t="s">
        <v>4</v>
      </c>
      <c r="B2" s="99"/>
      <c r="C2" s="4"/>
      <c r="D2" s="5"/>
      <c r="E2" s="101"/>
      <c r="F2" s="102"/>
      <c r="G2" s="103"/>
    </row>
    <row r="3" spans="1:11" x14ac:dyDescent="0.3">
      <c r="A3" s="6"/>
      <c r="B3" s="6"/>
      <c r="C3" s="6"/>
      <c r="D3" s="8"/>
      <c r="E3" s="104"/>
      <c r="F3" s="105"/>
      <c r="G3" s="106"/>
    </row>
    <row r="4" spans="1:11" s="20" customFormat="1" ht="36" x14ac:dyDescent="0.3">
      <c r="A4" s="15" t="s">
        <v>5</v>
      </c>
      <c r="B4" s="16" t="s">
        <v>0</v>
      </c>
      <c r="C4" s="17" t="s">
        <v>6</v>
      </c>
      <c r="D4" s="18" t="s">
        <v>7</v>
      </c>
      <c r="E4" s="18" t="s">
        <v>8</v>
      </c>
      <c r="F4" s="40" t="s">
        <v>14</v>
      </c>
      <c r="G4" s="18" t="s">
        <v>2</v>
      </c>
      <c r="H4" s="19" t="s">
        <v>16</v>
      </c>
    </row>
    <row r="5" spans="1:11" s="20" customFormat="1" x14ac:dyDescent="0.3">
      <c r="A5" s="26"/>
      <c r="B5" s="27"/>
      <c r="C5" s="28"/>
      <c r="D5" s="29"/>
      <c r="E5" s="29"/>
      <c r="F5" s="41"/>
      <c r="G5" s="29"/>
      <c r="H5" s="30"/>
      <c r="I5" s="25"/>
      <c r="J5" s="22"/>
      <c r="K5" t="s">
        <v>56</v>
      </c>
    </row>
    <row r="6" spans="1:11" s="20" customFormat="1" x14ac:dyDescent="0.3">
      <c r="A6" s="26"/>
      <c r="B6" s="27"/>
      <c r="C6" s="28"/>
      <c r="D6" s="29"/>
      <c r="E6" s="29"/>
      <c r="F6" s="41"/>
      <c r="G6" s="29"/>
      <c r="H6" s="30"/>
      <c r="I6" s="25"/>
      <c r="J6" s="23"/>
      <c r="K6" t="s">
        <v>57</v>
      </c>
    </row>
    <row r="7" spans="1:11" s="20" customFormat="1" x14ac:dyDescent="0.3">
      <c r="A7" s="26"/>
      <c r="B7" s="27"/>
      <c r="C7" s="28"/>
      <c r="D7" s="29"/>
      <c r="E7" s="29"/>
      <c r="F7" s="41"/>
      <c r="G7" s="29"/>
      <c r="H7" s="30"/>
      <c r="I7" s="25"/>
      <c r="J7" s="24"/>
      <c r="K7" t="s">
        <v>58</v>
      </c>
    </row>
    <row r="8" spans="1:11" s="20" customFormat="1" x14ac:dyDescent="0.3">
      <c r="A8" s="26"/>
      <c r="B8" s="27" t="s">
        <v>60</v>
      </c>
      <c r="C8" s="28"/>
      <c r="D8" s="29"/>
      <c r="E8" s="29"/>
      <c r="F8" s="41"/>
      <c r="G8" s="29"/>
      <c r="H8" s="30"/>
      <c r="I8" s="25"/>
      <c r="J8" s="21"/>
      <c r="K8" t="s">
        <v>59</v>
      </c>
    </row>
    <row r="9" spans="1:11" s="23" customFormat="1" ht="15.5" x14ac:dyDescent="0.3">
      <c r="A9" s="35">
        <v>7</v>
      </c>
      <c r="B9" s="36" t="s">
        <v>52</v>
      </c>
      <c r="C9" s="33"/>
      <c r="D9" s="31"/>
      <c r="E9" s="31"/>
      <c r="F9" s="42"/>
      <c r="G9" s="32">
        <f t="shared" ref="G9:G11" si="0">F9*D9</f>
        <v>0</v>
      </c>
      <c r="H9" s="34"/>
    </row>
    <row r="10" spans="1:11" s="23" customFormat="1" x14ac:dyDescent="0.3">
      <c r="A10" s="37"/>
      <c r="B10" s="38"/>
      <c r="C10" s="33"/>
      <c r="D10" s="31"/>
      <c r="E10" s="31"/>
      <c r="F10" s="42"/>
      <c r="G10" s="32">
        <f t="shared" si="0"/>
        <v>0</v>
      </c>
      <c r="H10" s="34"/>
    </row>
    <row r="11" spans="1:11" s="24" customFormat="1" ht="13.5" thickBot="1" x14ac:dyDescent="0.35">
      <c r="A11" s="86">
        <v>7.1</v>
      </c>
      <c r="B11" s="87" t="s">
        <v>53</v>
      </c>
      <c r="C11" s="88" t="s">
        <v>51</v>
      </c>
      <c r="D11" s="89">
        <v>738</v>
      </c>
      <c r="E11" s="89">
        <v>300</v>
      </c>
      <c r="F11" s="89">
        <v>300</v>
      </c>
      <c r="G11" s="90">
        <f t="shared" si="0"/>
        <v>221400</v>
      </c>
      <c r="H11" s="91" t="s">
        <v>54</v>
      </c>
    </row>
    <row r="12" spans="1:11" ht="18.5" thickBot="1" x14ac:dyDescent="0.4">
      <c r="A12" s="95" t="s">
        <v>55</v>
      </c>
      <c r="B12" s="96"/>
      <c r="C12" s="96"/>
      <c r="D12" s="97"/>
      <c r="E12" s="9"/>
      <c r="F12" s="43"/>
      <c r="G12" s="10">
        <f>SUM(G9:G11)</f>
        <v>221400</v>
      </c>
      <c r="H12" s="11"/>
      <c r="I12" s="12" t="s">
        <v>61</v>
      </c>
      <c r="J12" s="92" t="e">
        <f>#REF!+#REF!</f>
        <v>#REF!</v>
      </c>
      <c r="K12" s="12"/>
    </row>
    <row r="13" spans="1:11" x14ac:dyDescent="0.3">
      <c r="B13" s="13"/>
      <c r="G13" s="7"/>
      <c r="I13" t="s">
        <v>62</v>
      </c>
      <c r="J13" s="94" t="e">
        <f>#REF!+#REF!+#REF!+#REF!+#REF!+#REF!+#REF!+#REF!+#REF!+#REF!+#REF!+#REF!+#REF!+#REF!+#REF!+#REF!+#REF!+#REF!+#REF!+#REF!</f>
        <v>#REF!</v>
      </c>
    </row>
    <row r="14" spans="1:11" x14ac:dyDescent="0.3">
      <c r="G14" s="7"/>
      <c r="I14" t="s">
        <v>58</v>
      </c>
      <c r="J14" s="93">
        <f>G11</f>
        <v>221400</v>
      </c>
    </row>
    <row r="15" spans="1:11" x14ac:dyDescent="0.3">
      <c r="G15" s="14"/>
      <c r="I15" t="s">
        <v>59</v>
      </c>
      <c r="J15" s="93" t="e">
        <f>#REF!+#REF!+#REF!+#REF!+#REF!+#REF!</f>
        <v>#REF!</v>
      </c>
    </row>
    <row r="16" spans="1:11" x14ac:dyDescent="0.3">
      <c r="G16" s="7"/>
    </row>
    <row r="17" spans="7:7" x14ac:dyDescent="0.3">
      <c r="G17" s="7"/>
    </row>
    <row r="18" spans="7:7" x14ac:dyDescent="0.3">
      <c r="G18" s="7"/>
    </row>
    <row r="19" spans="7:7" x14ac:dyDescent="0.3">
      <c r="G19" s="7"/>
    </row>
    <row r="20" spans="7:7" x14ac:dyDescent="0.3">
      <c r="G20" s="7"/>
    </row>
    <row r="21" spans="7:7" x14ac:dyDescent="0.3">
      <c r="G21" s="7"/>
    </row>
    <row r="22" spans="7:7" x14ac:dyDescent="0.3">
      <c r="G22" s="7"/>
    </row>
    <row r="23" spans="7:7" x14ac:dyDescent="0.3">
      <c r="G23" s="7"/>
    </row>
    <row r="24" spans="7:7" x14ac:dyDescent="0.3">
      <c r="G24" s="7"/>
    </row>
    <row r="25" spans="7:7" x14ac:dyDescent="0.3">
      <c r="G25" s="7"/>
    </row>
    <row r="26" spans="7:7" x14ac:dyDescent="0.3">
      <c r="G26" s="7"/>
    </row>
    <row r="27" spans="7:7" x14ac:dyDescent="0.3">
      <c r="G27" s="7"/>
    </row>
    <row r="28" spans="7:7" x14ac:dyDescent="0.3">
      <c r="G28" s="7"/>
    </row>
    <row r="29" spans="7:7" x14ac:dyDescent="0.3">
      <c r="G29" s="7"/>
    </row>
    <row r="30" spans="7:7" x14ac:dyDescent="0.3">
      <c r="G30" s="7"/>
    </row>
    <row r="31" spans="7:7" x14ac:dyDescent="0.3">
      <c r="G31" s="7"/>
    </row>
    <row r="32" spans="7:7" x14ac:dyDescent="0.3">
      <c r="G32" s="7"/>
    </row>
    <row r="33" spans="7:7" x14ac:dyDescent="0.3">
      <c r="G33" s="7"/>
    </row>
    <row r="34" spans="7:7" x14ac:dyDescent="0.3">
      <c r="G34" s="7"/>
    </row>
  </sheetData>
  <mergeCells count="4">
    <mergeCell ref="A12:D12"/>
    <mergeCell ref="A1:B1"/>
    <mergeCell ref="A2:B2"/>
    <mergeCell ref="E2:G3"/>
  </mergeCells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8" ma:contentTypeDescription="Create a new document." ma:contentTypeScope="" ma:versionID="ff48c32db3c37ce6870b3ae1a4bb76fb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7e47bf69788e64d101c86e1f438ad52c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66CF37-0A22-49EC-AAD8-B9B97FB2FC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B3A790-CB6D-45C1-8A00-741F4889D0CA}">
  <ds:schemaRefs>
    <ds:schemaRef ds:uri="http://purl.org/dc/dcmitype/"/>
    <ds:schemaRef ds:uri="e217d1b7-00b8-4997-b3ee-078a5e5490b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ee0fea8-8139-444d-8325-da21a6461ff7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CFF8D4-0975-4AD1-9F0C-85C085300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PLUMBING</vt:lpstr>
      <vt:lpstr>Elec, painting, civil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Smrutika Thoti</cp:lastModifiedBy>
  <cp:lastPrinted>2022-05-24T12:39:46Z</cp:lastPrinted>
  <dcterms:created xsi:type="dcterms:W3CDTF">2015-01-27T11:24:14Z</dcterms:created>
  <dcterms:modified xsi:type="dcterms:W3CDTF">2024-03-12T07:20:14Z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