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Sheet1" sheetId="1" r:id="rId1"/>
    <sheet name="MAKE"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6" i="2" l="1"/>
  <c r="A87" i="2" s="1"/>
  <c r="A88" i="2" s="1"/>
  <c r="A89" i="2" s="1"/>
  <c r="A90" i="2" s="1"/>
  <c r="A91" i="2" s="1"/>
  <c r="A92" i="2" s="1"/>
  <c r="A93" i="2" s="1"/>
  <c r="A94" i="2" s="1"/>
  <c r="A95" i="2" s="1"/>
  <c r="A96" i="2" s="1"/>
  <c r="I265" i="1" l="1"/>
  <c r="I264" i="1"/>
  <c r="I261" i="1"/>
  <c r="I262" i="1" s="1"/>
  <c r="I258" i="1"/>
  <c r="I257" i="1"/>
  <c r="I256" i="1"/>
  <c r="I255" i="1"/>
  <c r="I254" i="1"/>
  <c r="I253" i="1"/>
  <c r="I252" i="1"/>
  <c r="I251" i="1"/>
  <c r="I250" i="1"/>
  <c r="I249" i="1"/>
  <c r="I248" i="1"/>
  <c r="I247" i="1"/>
  <c r="I246" i="1"/>
  <c r="I243" i="1"/>
  <c r="I242" i="1"/>
  <c r="I241" i="1"/>
  <c r="I240" i="1"/>
  <c r="I239" i="1"/>
  <c r="I238" i="1"/>
  <c r="I237" i="1"/>
  <c r="I236" i="1"/>
  <c r="I235" i="1"/>
  <c r="I234" i="1"/>
  <c r="I233" i="1"/>
  <c r="I232" i="1"/>
  <c r="I229" i="1"/>
  <c r="I228" i="1"/>
  <c r="I227" i="1"/>
  <c r="I226" i="1"/>
  <c r="I225" i="1"/>
  <c r="I224"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87" i="1"/>
  <c r="I186" i="1"/>
  <c r="G185" i="1"/>
  <c r="I185" i="1" s="1"/>
  <c r="G184" i="1"/>
  <c r="I184" i="1" s="1"/>
  <c r="I183" i="1"/>
  <c r="I182" i="1"/>
  <c r="I181" i="1"/>
  <c r="I180" i="1"/>
  <c r="I179" i="1"/>
  <c r="I178" i="1"/>
  <c r="I176" i="1"/>
  <c r="I175" i="1"/>
  <c r="I174" i="1"/>
  <c r="G173" i="1"/>
  <c r="I173" i="1" s="1"/>
  <c r="G172" i="1"/>
  <c r="I172" i="1" s="1"/>
  <c r="I170" i="1"/>
  <c r="I169" i="1"/>
  <c r="I167" i="1"/>
  <c r="I166" i="1"/>
  <c r="I165" i="1"/>
  <c r="I164" i="1"/>
  <c r="I161" i="1"/>
  <c r="I160" i="1"/>
  <c r="I159" i="1"/>
  <c r="I158" i="1"/>
  <c r="I156" i="1"/>
  <c r="G155" i="1"/>
  <c r="I155" i="1" s="1"/>
  <c r="G154" i="1"/>
  <c r="I154" i="1" s="1"/>
  <c r="G153" i="1"/>
  <c r="I153" i="1" s="1"/>
  <c r="I152" i="1"/>
  <c r="I149" i="1"/>
  <c r="I148" i="1"/>
  <c r="I147" i="1"/>
  <c r="I146" i="1"/>
  <c r="I145" i="1"/>
  <c r="I143" i="1"/>
  <c r="I142" i="1"/>
  <c r="I141" i="1"/>
  <c r="I140" i="1"/>
  <c r="I139" i="1"/>
  <c r="I138" i="1"/>
  <c r="I135" i="1"/>
  <c r="I134" i="1"/>
  <c r="I133" i="1"/>
  <c r="I132" i="1"/>
  <c r="I131" i="1"/>
  <c r="I130" i="1"/>
  <c r="G129" i="1"/>
  <c r="I129" i="1" s="1"/>
  <c r="I128" i="1"/>
  <c r="G127" i="1"/>
  <c r="I127" i="1" s="1"/>
  <c r="I126" i="1"/>
  <c r="I125" i="1"/>
  <c r="I124" i="1"/>
  <c r="I123" i="1"/>
  <c r="I122" i="1"/>
  <c r="I121" i="1"/>
  <c r="I120" i="1"/>
  <c r="I119" i="1"/>
  <c r="I118" i="1"/>
  <c r="I117" i="1"/>
  <c r="I116" i="1"/>
  <c r="I115" i="1"/>
  <c r="I114" i="1"/>
  <c r="I113" i="1"/>
  <c r="I112" i="1"/>
  <c r="I111" i="1"/>
  <c r="I110" i="1"/>
  <c r="I109" i="1"/>
  <c r="I108" i="1"/>
  <c r="I107" i="1"/>
  <c r="I98" i="1"/>
  <c r="I91" i="1"/>
  <c r="I84" i="1"/>
  <c r="I72" i="1"/>
  <c r="I62" i="1"/>
  <c r="I54" i="1"/>
  <c r="I45" i="1"/>
  <c r="I20" i="1"/>
  <c r="I13" i="1"/>
  <c r="I6" i="1"/>
  <c r="I266" i="1" l="1"/>
  <c r="I82" i="1"/>
  <c r="I259" i="1"/>
  <c r="I105" i="1"/>
  <c r="I52" i="1"/>
  <c r="I188" i="1"/>
  <c r="I230" i="1"/>
  <c r="I244" i="1"/>
</calcChain>
</file>

<file path=xl/sharedStrings.xml><?xml version="1.0" encoding="utf-8"?>
<sst xmlns="http://schemas.openxmlformats.org/spreadsheetml/2006/main" count="758" uniqueCount="493">
  <si>
    <t>F</t>
  </si>
  <si>
    <t>Electrical</t>
  </si>
  <si>
    <t>F.1.0</t>
  </si>
  <si>
    <t>VTPN DB</t>
  </si>
  <si>
    <t>a.1</t>
  </si>
  <si>
    <t>16 Way VTPN DB - Kitchen Equipment+ Lighting+Power DB</t>
  </si>
  <si>
    <t>Triple pole and neutral distribution board (VTPNDB with vertical busbar) with Double door surface/flush mounted comprising of following:-</t>
  </si>
  <si>
    <t>Each</t>
  </si>
  <si>
    <t xml:space="preserve">Incomer : </t>
  </si>
  <si>
    <t>100A , TM based MCCB of 25kA with O/L, S/C &amp; E/F Protection - 01 No</t>
  </si>
  <si>
    <t>Outgoing :</t>
  </si>
  <si>
    <t xml:space="preserve">6/32A SP MCB - 24 Nos </t>
  </si>
  <si>
    <t>6/32 Amp TP MCB- 8 Nos</t>
  </si>
  <si>
    <t>With all necessary connections</t>
  </si>
  <si>
    <t>a.2</t>
  </si>
  <si>
    <t>12 Way VTPN DB - Kitchen Equipment+ Lighting+Power DB</t>
  </si>
  <si>
    <t>63A , TM based MCCB of 25kA with O/L, S/C &amp; E/F Protection - 01 No</t>
  </si>
  <si>
    <t xml:space="preserve">6/32A SP MCB - 18 Nos </t>
  </si>
  <si>
    <t>6/32 Amp TP MCB- 6 Nos</t>
  </si>
  <si>
    <t xml:space="preserve">TPN DB </t>
  </si>
  <si>
    <t>125A Manual Changeover Switch</t>
  </si>
  <si>
    <t>125A 4 Pole Change Over Switch with 125A 4 Pole Isolator input to Main LT Panel in MS enclosure</t>
  </si>
  <si>
    <t>Main LT Panel - To be read in conjunction with the SLD</t>
  </si>
  <si>
    <t>14/16 SWG CRCA SHEET STEEL. BASE FRAME SHALL BE MIN. 3.0mm THICK.</t>
  </si>
  <si>
    <t>100A TP+NL, TM based MCB of 25kA with O/L, S/C &amp; E/F Protection - 01 No</t>
  </si>
  <si>
    <t>Outgoing : With contactors as indicated in the SLD</t>
  </si>
  <si>
    <t>63A,TP MCB- 5 Nos</t>
  </si>
  <si>
    <t>32A,TP MCB- 2 Nos</t>
  </si>
  <si>
    <t>25A,TPN MCB-1 Nos</t>
  </si>
  <si>
    <t>16A,TP MCB- 4 Nos</t>
  </si>
  <si>
    <t>10A SP MCB -  14 Nos</t>
  </si>
  <si>
    <t>16A SP MCB -  6 Nos</t>
  </si>
  <si>
    <t xml:space="preserve">20A SP MCB - 6 Nos </t>
  </si>
  <si>
    <t>32A TP MCB - 2 Nos</t>
  </si>
  <si>
    <t>63A FP MCB - 1 Nos.</t>
  </si>
  <si>
    <t>40A DP MCB - 1 Nos.</t>
  </si>
  <si>
    <t>32A DP MCB - 9 Nos</t>
  </si>
  <si>
    <t>25A SP MCB -  12 Nos</t>
  </si>
  <si>
    <t>32A SP MCB - 2 Nos</t>
  </si>
  <si>
    <t xml:space="preserve">Capacitor Bank 3  x 5kVAr +   1  x 3kVAr + 1 x 2kVAr +1 x 1kVAr with all required MCBs,Contactor and accessories </t>
  </si>
  <si>
    <t>a.3</t>
  </si>
  <si>
    <t>8 Way VTPN DB - Kitchen Equipment+ Lighting+Power DB</t>
  </si>
  <si>
    <t xml:space="preserve">6/32A SP MCB - 12 Nos </t>
  </si>
  <si>
    <t>6/32 Amp TP MCB- 4 Nos</t>
  </si>
  <si>
    <t>Sub Total of F.1.0</t>
  </si>
  <si>
    <t>F.2.0</t>
  </si>
  <si>
    <t>TPN DB</t>
  </si>
  <si>
    <t>b.1</t>
  </si>
  <si>
    <t>12 Way TPN DB - Kitchen Equipment+ Lighting+Power DB</t>
  </si>
  <si>
    <t>DB shall have separate neutral links of rating not less than 100A for each phase. The main incoming neutral link shall be in addition to three outgoing neutral links and shall be of 125A.</t>
  </si>
  <si>
    <t>63A FP, MCB of 10kA - 01 No</t>
  </si>
  <si>
    <t>Sub Incomer</t>
  </si>
  <si>
    <t>3Nos, DP, 63A, RCBO (30mA).</t>
  </si>
  <si>
    <t>6/32A SP MCB - 30 Nos</t>
  </si>
  <si>
    <t>b.2</t>
  </si>
  <si>
    <t>8 Way TPN DB - Kitchen Equipment+ Lighting+Power DB</t>
  </si>
  <si>
    <t>Triple pole and neutral distribution board (TPNDB) with Double door surface/flush mounted of 8 way (4+ 24 Module) 4 Horizontal Rows in 4 Vertical tiers configuration   comprising of following:-</t>
  </si>
  <si>
    <t>8 Way TPN Double door type DB for Power comprising of following:-</t>
  </si>
  <si>
    <t>40A FP MCB,10kA - 01 No</t>
  </si>
  <si>
    <t>3Nos, DP, 40A, RCBO (30mA).</t>
  </si>
  <si>
    <t>6/32A SP MCB - 18 Nos</t>
  </si>
  <si>
    <t>b.3</t>
  </si>
  <si>
    <t xml:space="preserve">6 way TPN DB </t>
  </si>
  <si>
    <t>Triple pole and neutral distribution board (TPNDB) with Double door surface/flush mounted of 6 way (4+ 18 Module) 4 Horizontal Rows in 4 Vertical tiers configuration   comprising of following:-</t>
  </si>
  <si>
    <t>6/32A SP MCB - 12 Nos</t>
  </si>
  <si>
    <t>Sub Total of F.2.0</t>
  </si>
  <si>
    <t>F.3.0</t>
  </si>
  <si>
    <t xml:space="preserve">SPN DB </t>
  </si>
  <si>
    <t>c.1</t>
  </si>
  <si>
    <t>12 Way SPN DB - UPS DB</t>
  </si>
  <si>
    <t>12 Way SPN Double door type DB for Power comprising of following:-</t>
  </si>
  <si>
    <t>32A DP MCB  - 01 No</t>
  </si>
  <si>
    <t>16A SP MCB -05 Nos</t>
  </si>
  <si>
    <t>c.2</t>
  </si>
  <si>
    <t>8 Way SPN DB - UPS DB</t>
  </si>
  <si>
    <t>8 Way SPN Double door type DB for Power comprising of following:-</t>
  </si>
  <si>
    <t>25A DP MCB  - 01 No</t>
  </si>
  <si>
    <t>16A SP MCB - 04 Nos</t>
  </si>
  <si>
    <t>10A SP MCB - 02 Nos</t>
  </si>
  <si>
    <t>c.3</t>
  </si>
  <si>
    <t>6 Way SPN DB - UPS DB</t>
  </si>
  <si>
    <t>6 Way SPN Double door type DB for Power comprising of following:-</t>
  </si>
  <si>
    <t>16A DP MCB  - 01 No</t>
  </si>
  <si>
    <t>10A SP MCB - 03 Nos</t>
  </si>
  <si>
    <t>16A SP MCB - 1 No</t>
  </si>
  <si>
    <t>Sub Total of F.3.0</t>
  </si>
  <si>
    <t>F.4.0</t>
  </si>
  <si>
    <t>Isolators /ELCB /RCBO &amp; SWITCH SOCKETS</t>
  </si>
  <si>
    <t xml:space="preserve">Supply , installation, testing comissioning of DP isolator of 25 A </t>
  </si>
  <si>
    <t xml:space="preserve">Supply , installation, testing comissioning of DP isolator of 32 A </t>
  </si>
  <si>
    <t xml:space="preserve">Supply , installation, testing comissioning of DP isolator of 40 A </t>
  </si>
  <si>
    <t>a.4</t>
  </si>
  <si>
    <t xml:space="preserve">Supply , installation, testing comissioning of DP MCB of 25 A </t>
  </si>
  <si>
    <t>a.5</t>
  </si>
  <si>
    <t xml:space="preserve">Supply , installation, testing comissioning of DP MCB of 32 A </t>
  </si>
  <si>
    <t>a.6</t>
  </si>
  <si>
    <t xml:space="preserve">Supply , installation, testing comissioning of DP MCB of 40 A </t>
  </si>
  <si>
    <t>a.7</t>
  </si>
  <si>
    <t xml:space="preserve">Supply , installation, testing comissioning of FP ELCB of 25 A, 100mA </t>
  </si>
  <si>
    <t>a.8</t>
  </si>
  <si>
    <t xml:space="preserve">Supply , installation, testing comissioning of FP ELCB of 40 A, 100mA </t>
  </si>
  <si>
    <t>a.9</t>
  </si>
  <si>
    <t xml:space="preserve">Supply , installation, testing comissioning of FP RCBO of 63 A, 100mA </t>
  </si>
  <si>
    <t>a.10</t>
  </si>
  <si>
    <t xml:space="preserve">Supply, Installation, testing comissioning of 10 amp TPN MCB </t>
  </si>
  <si>
    <t>a.11</t>
  </si>
  <si>
    <t xml:space="preserve">Supply, Installation, testing comissioning of 32 amp TPN MCB </t>
  </si>
  <si>
    <t>a.12</t>
  </si>
  <si>
    <t>Supply, Installation, testing comissioning of 40  amp TPN MCB</t>
  </si>
  <si>
    <t>a.13</t>
  </si>
  <si>
    <r>
      <t xml:space="preserve">Providing and fixing TPN/DP </t>
    </r>
    <r>
      <rPr>
        <sz val="10"/>
        <color rgb="FF000000"/>
        <rFont val="Times New Roman"/>
        <family val="1"/>
      </rPr>
      <t>enclosure box</t>
    </r>
    <r>
      <rPr>
        <sz val="10"/>
        <color theme="1"/>
        <rFont val="Times New Roman"/>
        <family val="1"/>
      </rPr>
      <t xml:space="preserve"> for indoor purpose</t>
    </r>
  </si>
  <si>
    <t>a.14</t>
  </si>
  <si>
    <r>
      <t xml:space="preserve">Providing and fixing TPN/DP </t>
    </r>
    <r>
      <rPr>
        <sz val="10"/>
        <color rgb="FF000000"/>
        <rFont val="Times New Roman"/>
        <family val="1"/>
      </rPr>
      <t>enclosure box</t>
    </r>
    <r>
      <rPr>
        <b/>
        <sz val="10"/>
        <color rgb="FF000000"/>
        <rFont val="Times New Roman"/>
        <family val="1"/>
      </rPr>
      <t xml:space="preserve"> </t>
    </r>
    <r>
      <rPr>
        <sz val="10"/>
        <color rgb="FF000000"/>
        <rFont val="Times New Roman"/>
        <family val="1"/>
      </rPr>
      <t>(Wheather Proof)</t>
    </r>
    <r>
      <rPr>
        <sz val="10"/>
        <color theme="1"/>
        <rFont val="Times New Roman"/>
        <family val="1"/>
      </rPr>
      <t xml:space="preserve"> for outdoor purposes</t>
    </r>
  </si>
  <si>
    <t>a.15</t>
  </si>
  <si>
    <t xml:space="preserve">Providing and Fixing 16 amp single phase Industrial socket </t>
  </si>
  <si>
    <t>a.16</t>
  </si>
  <si>
    <t xml:space="preserve">Providing and Fixing 25 amp single phase Industrial socket </t>
  </si>
  <si>
    <t>a.17</t>
  </si>
  <si>
    <t xml:space="preserve">Providing and Fixing 25 amp three phase Industrial socket </t>
  </si>
  <si>
    <t>b</t>
  </si>
  <si>
    <t>ISOLATOR - (BEFORE SERVO STABILIZER)</t>
  </si>
  <si>
    <t>125A FP, 25kA Thermal Magnetic based MCCB with LSIG Protection with Box (As per the instruction of the Engineer Inchrge)</t>
  </si>
  <si>
    <t>100A FP, 25kA Thermal magneticr based MCCB with LSIG Protection with Box(As per the instruction of the Engineer Inchrge)</t>
  </si>
  <si>
    <t>c</t>
  </si>
  <si>
    <t xml:space="preserve">6/16 Amp Electrical Top </t>
  </si>
  <si>
    <r>
      <t xml:space="preserve">Supplying and erecting modular type switch socket  6 / 16 A ISI mark approved make duly erected with  modular box ,cover plate, &amp; </t>
    </r>
    <r>
      <rPr>
        <b/>
        <sz val="11"/>
        <rFont val="Calibri"/>
        <family val="2"/>
      </rPr>
      <t>all wiring connections complete</t>
    </r>
    <r>
      <rPr>
        <sz val="11"/>
        <rFont val="Calibri"/>
        <family val="2"/>
      </rPr>
      <t xml:space="preserve">. (Single phase) </t>
    </r>
  </si>
  <si>
    <r>
      <t xml:space="preserve">Supplying and erecting modular type switch socket  6  A ISI mark approved make duly erected with modular box , cover plate &amp; </t>
    </r>
    <r>
      <rPr>
        <b/>
        <sz val="11"/>
        <rFont val="Calibri"/>
        <family val="2"/>
      </rPr>
      <t>all wiring connections complete</t>
    </r>
    <r>
      <rPr>
        <sz val="11"/>
        <rFont val="Calibri"/>
        <family val="2"/>
      </rPr>
      <t>. (Single phase)</t>
    </r>
  </si>
  <si>
    <r>
      <t xml:space="preserve">Providing and fixing TPN/DP </t>
    </r>
    <r>
      <rPr>
        <b/>
        <sz val="11"/>
        <color rgb="FF000000"/>
        <rFont val="Calibri"/>
        <family val="2"/>
      </rPr>
      <t>enclosure box</t>
    </r>
    <r>
      <rPr>
        <sz val="11"/>
        <color theme="1"/>
        <rFont val="Calibri"/>
        <family val="2"/>
        <scheme val="minor"/>
      </rPr>
      <t xml:space="preserve"> for indoor purpose</t>
    </r>
  </si>
  <si>
    <r>
      <t xml:space="preserve">Providing and fixing TPN/DP </t>
    </r>
    <r>
      <rPr>
        <b/>
        <sz val="11"/>
        <color rgb="FF000000"/>
        <rFont val="Calibri"/>
        <family val="2"/>
      </rPr>
      <t>enclosure box (Wheather Proof)</t>
    </r>
    <r>
      <rPr>
        <sz val="11"/>
        <color theme="1"/>
        <rFont val="Calibri"/>
        <family val="2"/>
        <scheme val="minor"/>
      </rPr>
      <t xml:space="preserve"> for outdoor purposes</t>
    </r>
  </si>
  <si>
    <t xml:space="preserve">Providing and Fixing 32 amp three phase Industrial socket </t>
  </si>
  <si>
    <t>Light Point Wiring Specifications</t>
  </si>
  <si>
    <r>
      <t>Point wiring shall include FRLS</t>
    </r>
    <r>
      <rPr>
        <b/>
        <sz val="10"/>
        <rFont val="Times New Roman"/>
        <family val="1"/>
      </rPr>
      <t xml:space="preserve"> </t>
    </r>
    <r>
      <rPr>
        <sz val="10"/>
        <rFont val="Times New Roman"/>
        <family val="1"/>
      </rPr>
      <t xml:space="preserve">wire with all necessary "MMS PVC CONDUIT", with all fittings ,  accessories , couplings,collars etc., junction / pull / inspection boxes, wires, supports,bushings lamp holders, ceiling rose, flexible conduit, fan hooks wherever required, modular switch, switch box, Fan electronic regulator &amp; terminations using tinned copper lugs of crimping type with cheisling and scaffolding.  The scope of sub mains wiring from Panel to DB are excluded.All wiring should be terminated with coupler &amp; connectors.All lighting fixture wiring shall be carried out for primary point using 1.5sqmm copper stranded &amp; for secondary wiring </t>
    </r>
    <r>
      <rPr>
        <sz val="10"/>
        <color rgb="FF00B0F0"/>
        <rFont val="Times New Roman"/>
        <family val="1"/>
      </rPr>
      <t xml:space="preserve">1sqmm </t>
    </r>
    <r>
      <rPr>
        <sz val="10"/>
        <rFont val="Times New Roman"/>
        <family val="1"/>
      </rPr>
      <t xml:space="preserve">copper stranded conductor 660/1100V  grade PVC insulated wire in "PVC  Conduit".  Individual junction/inspection boxes shall be provided for each lighting fitting for the purpose of looping from fitting to fitting. 
</t>
    </r>
    <r>
      <rPr>
        <b/>
        <sz val="10"/>
        <rFont val="Times New Roman"/>
        <family val="1"/>
      </rPr>
      <t>From switch board/DB to first light fitting will be termed as primary point and First fitting to subsequent fitting on the same circuit shall be as termed secondary point. Light point wiring shall excluded submains wiring from Panel to DB. The scope of light point wiring starts after switch board/DB where switching control is directly from DB.</t>
    </r>
  </si>
  <si>
    <t>d</t>
  </si>
  <si>
    <t>Lighting points with PVC conduit</t>
  </si>
  <si>
    <r>
      <t xml:space="preserve">Wiring for the following light points with 2X1.5 sq mm PVC insulated copper conductor 650V grade FRLS wires in concealed or surface mounted 20/25mm dia MMS PVC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10"/>
        <rFont val="Times New Roman"/>
        <family val="1"/>
      </rPr>
      <t>upto 10 Mt. wire length is inclusive.</t>
    </r>
  </si>
  <si>
    <t>d.1</t>
  </si>
  <si>
    <t>Primary (First) light point controlled by a 6A switch.</t>
  </si>
  <si>
    <t xml:space="preserve">Nos </t>
  </si>
  <si>
    <t>d.2</t>
  </si>
  <si>
    <t>Primary (First) light point controlled by a MCB in the DB.</t>
  </si>
  <si>
    <t>d.3</t>
  </si>
  <si>
    <t>Secondary (Loop) light point looped to first point and so on.(upto 6 mtr) wire length</t>
  </si>
  <si>
    <t>d.4</t>
  </si>
  <si>
    <r>
      <t>Supply, Installation, Testing &amp; Commissioning of mains with 2 X 1.5 sq.mm and earth wire 1.5 sqmm FRLS PVC copper wire ,in rigid  MMS PVC conduit min.25 mm dia, for light/fan/exhaust point from DB to point including all required accessories,etc  as per specification.</t>
    </r>
    <r>
      <rPr>
        <b/>
        <sz val="10"/>
        <rFont val="Times New Roman"/>
        <family val="1"/>
      </rPr>
      <t>(If wire length increase above 10 mt mentioned in lighting circuit)</t>
    </r>
  </si>
  <si>
    <t>RMT</t>
  </si>
  <si>
    <t>d.5</t>
  </si>
  <si>
    <t xml:space="preserve">Supply, Installation, Testing &amp; Commissioning of mains with 2 X 2.5 sq.mm and earth wire 2.5 sqmm FRLS PVC copper wire ,in rigid MMS PVC conduit min.20 mm dia,including all required accessories,etc as per specification. </t>
  </si>
  <si>
    <t>d.6</t>
  </si>
  <si>
    <t>Supplying &amp; erecting mains with 2x4 sq.mm and earth wire 2.5 sqmm FRLS PVC copper wire laid with conduit/trunking/inside pole/Bus bars or any other places.</t>
  </si>
  <si>
    <t>e</t>
  </si>
  <si>
    <t>Lighting points with MS conduit</t>
  </si>
  <si>
    <r>
      <t xml:space="preserve">Wiring for the following light points with 2X1.5 sq mm PVC insulated copper conductor 650V grade FRLS wires in concealed or surface mounted 20/25mm dia MS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10"/>
        <rFont val="Times New Roman"/>
        <family val="1"/>
      </rPr>
      <t>upto 10 Mt. wire length is inclusive.</t>
    </r>
  </si>
  <si>
    <t>e.1</t>
  </si>
  <si>
    <t>Nos.</t>
  </si>
  <si>
    <t>e.2</t>
  </si>
  <si>
    <t>e.3</t>
  </si>
  <si>
    <t>e.4</t>
  </si>
  <si>
    <r>
      <t>Supply, Installation, Testing &amp; Commissioning of mains with 2 X 1.5 sq.mm and earth wire 1.5 sqmm FRLS PVC copper wire ,in rigid  MS conduit min.25 mm dia, for light/fan/exhaust point from DB to point including all required accessories,etc  as per specification.</t>
    </r>
    <r>
      <rPr>
        <b/>
        <sz val="10"/>
        <rFont val="Times New Roman"/>
        <family val="1"/>
      </rPr>
      <t>(If wire length increase above 10 mt mentioned in lighting circuit)</t>
    </r>
  </si>
  <si>
    <t>Rmtr</t>
  </si>
  <si>
    <t>e.5</t>
  </si>
  <si>
    <t xml:space="preserve">Supply, Installation, Testing &amp; Commissioning of mains with 2 X 2.5 sq.mm and earth wire 2.5 sqmm FRLS PVC copper wire ,in rigid MS conduit min.20 mm dia,including all required accessories,etc as per specification. </t>
  </si>
  <si>
    <t>f</t>
  </si>
  <si>
    <t>Power Point wiring</t>
  </si>
  <si>
    <t>All switch socket wiring shall be carried out for primary point using 3x2.5 sq mm wire in "PVC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</si>
  <si>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f.1</t>
  </si>
  <si>
    <t>First Point wiring with 6A,5pin wall socket outlet and controlled by a 6A switch</t>
  </si>
  <si>
    <t>f.2</t>
  </si>
  <si>
    <t>Extra loop point wiring with 6A, 5 pin wall socket outlet and controlled by a 6A switch upto 6 mtr length</t>
  </si>
  <si>
    <t>f.3</t>
  </si>
  <si>
    <t>First Point wiring with 16A,5pin wall socket outlet and controlled by a 16A switch</t>
  </si>
  <si>
    <t>f.4</t>
  </si>
  <si>
    <t>Extra loop point wiring with 16A, 5 pin wall socket outlet and controlled by a 16A switch upto 6 mtr length</t>
  </si>
  <si>
    <t>f.5</t>
  </si>
  <si>
    <t>Additional 6 Amp Switch &amp; socket outlet in G.I. Box on modular cover plate adjoining and looped from the existing point. (Note:-additional means switch socket in modular box and plate adjoining the existing one on the same circuit.) Wire will be paid in Rmt separately</t>
  </si>
  <si>
    <t>g</t>
  </si>
  <si>
    <t>All switch socket wiring shall be carried out for primary point using 3X4 sq mm wire in "PVC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</si>
  <si>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g.1</t>
  </si>
  <si>
    <t>First Point wiring with 16A, 3Pin combined shuttered wall socket outlet and controlled by a 16A one way switch with indicator.</t>
  </si>
  <si>
    <t>g.2</t>
  </si>
  <si>
    <t>Extra loop point wiring with 16A, 3Pin combined shuttered wall socket outlet and controlled by a 16A one way switch with indicator.upto 6 mtr wiring</t>
  </si>
  <si>
    <t>g.3</t>
  </si>
  <si>
    <t>Additional 16 Amp Switch &amp; socket outlet in G.I. Box on modular cover plate adjoining and looped from the existing point. (Note:-additional means switch socket in modular box and plate adjoining the existing one on the same circuit.) . Wire will be paid in Rmt separately</t>
  </si>
  <si>
    <t>g.4</t>
  </si>
  <si>
    <t>Supply and Laying of Wiring for light/ power plug with 4X4 sq. mm FRLS PVC  insulated copper conductor single core wire in surface/recessed medium class MMS PVC conduit alongwith 2 Nos. 4 sq. mm FRLS PVC insulated copper conductor single core cable for loop earthing as required.</t>
  </si>
  <si>
    <t>h</t>
  </si>
  <si>
    <t>Power Point wiring(MS conduit)</t>
  </si>
  <si>
    <t>All switch socket wiring shall be carried out for primary point using 3x2.5 sq mm wire in "MS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</si>
  <si>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h.1</t>
  </si>
  <si>
    <t>h.2</t>
  </si>
  <si>
    <t>h.3</t>
  </si>
  <si>
    <t>h.4</t>
  </si>
  <si>
    <t>i</t>
  </si>
  <si>
    <t>All switch socket wiring shall be carried out for primary point using 3X4 sq mm wire in "MS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</si>
  <si>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i.1</t>
  </si>
  <si>
    <t>i.2</t>
  </si>
  <si>
    <t>j</t>
  </si>
  <si>
    <t xml:space="preserve">Conduiting </t>
  </si>
  <si>
    <t>Supplying and fixing of following sizes of medium class PVC conduit along with accessories in surface/recess including cutting the wall/floor  and making good the same in case of recessed conduit as required.</t>
  </si>
  <si>
    <t>j.1</t>
  </si>
  <si>
    <t>20 mm</t>
  </si>
  <si>
    <t>j.2</t>
  </si>
  <si>
    <t>25 mm</t>
  </si>
  <si>
    <t>j.3</t>
  </si>
  <si>
    <t>32 mm</t>
  </si>
  <si>
    <t>j.4</t>
  </si>
  <si>
    <t>40 mm</t>
  </si>
  <si>
    <t>j.5</t>
  </si>
  <si>
    <t>50 mm</t>
  </si>
  <si>
    <t>k</t>
  </si>
  <si>
    <t>Supplying and fixing of following sizes of MS conduit along with accessories in surface/recess including painting in case of surface conduit, or cutting the wall and making good the same 
in case of recessed conduit as required.</t>
  </si>
  <si>
    <t>k.1</t>
  </si>
  <si>
    <t>k.2</t>
  </si>
  <si>
    <t>k.3</t>
  </si>
  <si>
    <t>k.4</t>
  </si>
  <si>
    <t>k.5</t>
  </si>
  <si>
    <t>l</t>
  </si>
  <si>
    <r>
      <t xml:space="preserve">Supplying &amp; erecting  </t>
    </r>
    <r>
      <rPr>
        <sz val="10"/>
        <color rgb="FFFF0000"/>
        <rFont val="Times New Roman"/>
        <family val="1"/>
      </rPr>
      <t>MMS</t>
    </r>
    <r>
      <rPr>
        <sz val="10"/>
        <rFont val="Times New Roman"/>
        <family val="1"/>
      </rPr>
      <t xml:space="preserve"> PVC flexible Conduit 25 mm dia.conforming to I.S. and approved make with required number of couplings, bushes, check nuts etc. </t>
    </r>
  </si>
  <si>
    <t>m</t>
  </si>
  <si>
    <t xml:space="preserve">Supplying &amp; erecting M.S flexible Conduit 25 mm dia.conforming to I.S. and approved make with required number of couplings, bushes, check nuts etc. </t>
  </si>
  <si>
    <t>n</t>
  </si>
  <si>
    <t xml:space="preserve">Supplying &amp; erecting PVC flexible Conduit 50 mm dia.conforming to I.S. and approved make with required number of couplings, bushes, check nuts etc. </t>
  </si>
  <si>
    <t>o</t>
  </si>
  <si>
    <t>Supply, Installation, Testing &amp; Commissioning of G.I Conduit 32mm dia with necessary accessories in wall/floor with chiselling appropriately as per specification.</t>
  </si>
  <si>
    <t>p</t>
  </si>
  <si>
    <t>Supply, Installation, Testing &amp; Commissioning of G.I conduit 25 mm in dia with necessary accessories in RCC work/false ceiling/false flooring as per specification</t>
  </si>
  <si>
    <t>Sub Total of F.4.0</t>
  </si>
  <si>
    <t>F.5.0</t>
  </si>
  <si>
    <t>LT CABLES &amp; TERMINATIONS</t>
  </si>
  <si>
    <t>a</t>
  </si>
  <si>
    <t>SUPPLY AND LAYING OF THE CABLES</t>
  </si>
  <si>
    <t>Supply, Errecting, Termination &amp; Commissioning of following sizes of 1.1 KV grade FRLS Armoured/Unarmoured Copper/ Aluminum conductor cables laid over MS supports cable racks/trays or fixing on walls including clamping the cable to supports cable racks or fixing on walls including   lugs, double compression gland   and joints complete  in an approved manner as required .</t>
  </si>
  <si>
    <t>3.5Cx25 Sq.mm AL Arm. XLPE</t>
  </si>
  <si>
    <t>4Cx25 Sq.mm AL Arm. XLPE</t>
  </si>
  <si>
    <t>3.5Cx35 Sq.mm AL Arm. XLPE</t>
  </si>
  <si>
    <t>3.5Cx50 Sq.mm AL Arm. XLPE</t>
  </si>
  <si>
    <t>3.5Cx70 Sq.mm AL Arm. XLPE</t>
  </si>
  <si>
    <t>4Cx4 Sq.mm Cu. Arm. XLPE</t>
  </si>
  <si>
    <t>4Cx4 Sq.mm Cu.Unarm. XLPE</t>
  </si>
  <si>
    <t>4Cx2.5 Sq.mm Cu. Arm. XLPE</t>
  </si>
  <si>
    <t>4Cx10 Sq.mm CU. Arm. XLPE</t>
  </si>
  <si>
    <t>4C x 16 sq.mm copper cable</t>
  </si>
  <si>
    <t>4C x 16 sq.mm Cu Uarm.XLPE</t>
  </si>
  <si>
    <t>4Cx 70 sq.mm copper Arm cable</t>
  </si>
  <si>
    <t>4Cx6 Sq.mm CU. XLPE</t>
  </si>
  <si>
    <t xml:space="preserve">4Cx6 Sq.mm CU. Arm </t>
  </si>
  <si>
    <t>4Cx10 Sq.mm CU. XLPE</t>
  </si>
  <si>
    <t>4Cx2.5 Sq.mm Cu XLPE</t>
  </si>
  <si>
    <t>5Cx 70 sq.mm copper cable</t>
  </si>
  <si>
    <t>3Cx6 Sq.mm Cu. Arm. XLPE</t>
  </si>
  <si>
    <t>3Cx6 Sq.mm Cu. Unarm. XLPE</t>
  </si>
  <si>
    <t>3Cx4 Sq.mm Cu. Arm. XLPE</t>
  </si>
  <si>
    <t>3Cx4 Sq.mm Cu. Unarm. XLPE</t>
  </si>
  <si>
    <t>3Cx2.5 Sq.mm Cu. Unarm. XLPE</t>
  </si>
  <si>
    <t>3Cx2.5 Sq.mm Cu. arm.</t>
  </si>
  <si>
    <t>2Cx1.5 Sq.mm Cu. Unarm. XLPE</t>
  </si>
  <si>
    <t>2Cx2.5 Sq.mm Cu. Arm. XLPE</t>
  </si>
  <si>
    <t>1Cx35 Sq.mm. Cu Unarm XLPE</t>
  </si>
  <si>
    <t>1Cx16 Sq.mm. Cu Unarm XLPE</t>
  </si>
  <si>
    <t>1Cx10 Sq.mm. Cu Unarm XLPE</t>
  </si>
  <si>
    <t>1Cx6 Sq.mm. Cu Unarm XLPE</t>
  </si>
  <si>
    <t>1Cx4 Sq.mm. Cu Unarm XLPE</t>
  </si>
  <si>
    <t>CABLE TERMINATION</t>
  </si>
  <si>
    <r>
      <t xml:space="preserve">Supplying and making indoor Cable end Termination of following sizes 1.1kV grade LT XLPE insulated, HR PVC sheathed, stranded Aluminum/copper conductor, Armoured/ Unarmoured cables as per IS:7098 part-I including cost of tinned copper / Aluminium heavy duty crimpping lugs, </t>
    </r>
    <r>
      <rPr>
        <b/>
        <u/>
        <sz val="10"/>
        <color rgb="FF000000"/>
        <rFont val="Times New Roman"/>
        <family val="1"/>
      </rPr>
      <t>double compression weatherproof glands</t>
    </r>
    <r>
      <rPr>
        <sz val="10"/>
        <color rgb="FF000000"/>
        <rFont val="Times New Roman"/>
        <family val="1"/>
      </rPr>
      <t>, insulation tape, Name Plate at Both Ends and all necessary material to complete the termination.</t>
    </r>
  </si>
  <si>
    <t>2/3/3.5/4 CORES AL. CABLE WITH AL. LUGS</t>
  </si>
  <si>
    <t xml:space="preserve">35 sq.mm. </t>
  </si>
  <si>
    <t>Jt</t>
  </si>
  <si>
    <t xml:space="preserve">50 sq.mm. </t>
  </si>
  <si>
    <t xml:space="preserve">70 sq.mm. </t>
  </si>
  <si>
    <t>Multicore Flexible Cables : 1100 Volt Annealed Bare Electrolytic High, Conductivity Copper Conductor Flexible PVC Type 'A' Insulated &amp; PVC ST-1 Sheathed Cables in existing Conduit. Conforming to IS: 694:1990 including Making Both End terminations with copper lugs.</t>
  </si>
  <si>
    <r>
      <t>3C x 2.5mm</t>
    </r>
    <r>
      <rPr>
        <vertAlign val="superscript"/>
        <sz val="10"/>
        <color theme="1"/>
        <rFont val="Times New Roman"/>
        <family val="1"/>
      </rPr>
      <t>2</t>
    </r>
    <r>
      <rPr>
        <sz val="10"/>
        <color theme="1"/>
        <rFont val="Times New Roman"/>
        <family val="1"/>
      </rPr>
      <t xml:space="preserve"> 1100V grade flexible copper conductor sheathed FLRS PVC cable (P, N, IG)- IS 694/1990.</t>
    </r>
  </si>
  <si>
    <r>
      <t>3C x 4.0mm</t>
    </r>
    <r>
      <rPr>
        <vertAlign val="superscript"/>
        <sz val="10"/>
        <rFont val="Times New Roman"/>
        <family val="1"/>
      </rPr>
      <t>2</t>
    </r>
    <r>
      <rPr>
        <sz val="10"/>
        <rFont val="Times New Roman"/>
        <family val="1"/>
      </rPr>
      <t xml:space="preserve"> 1100V grade flexible copper conductor sheathed FLRS PVC cable (P, N, IG)- IS 694/1990.</t>
    </r>
  </si>
  <si>
    <t>Sub Total of F.5.0</t>
  </si>
  <si>
    <t>F.6.0</t>
  </si>
  <si>
    <t>EARTHING  (In absence of D.G.Vendor)</t>
  </si>
  <si>
    <t>Supply &amp; Laying of 25mmX3mm GI strips with necessary G. I. Clamps fixed on wall/cable/ conduit with screws in an approved manner.</t>
  </si>
  <si>
    <t>Mtrs</t>
  </si>
  <si>
    <t>Supply &amp; Laying of 25mmX3mm CU strips with necessary G. I. Clamps fixed on wall/cable/ conduit with screws in an approved manner.</t>
  </si>
  <si>
    <t>25X4 sqmm Earth Alu.Armd cable(For RoofTop) with necessary G. I. Clamps fixed on wall/cable/ conduit with screws in an approved manner.</t>
  </si>
  <si>
    <t>35X4 sqmm Earth Alu.Armd cable(For RoofTop) with necessary G. I. Clamps fixed on wall/cable/ conduit with screws in an approved manner.</t>
  </si>
  <si>
    <t>8 SWG GI Earth Wire with necessary G. I. Clamps fixed on wall/cable/ conduit with screws in an approved manner.</t>
  </si>
  <si>
    <t>8 SWG Cu Wire with necessary G. I. Clamps fixed on wall/cable/ conduit with screws in an approved manner.</t>
  </si>
  <si>
    <t>Supply, Installation, Testing &amp; Commissioning of  long life,  Maintenance Free advance chemical  Earthing System with 20 year service warranty  with 8 feet Vertical Pipe in pipe GI Not less than 1.5” (40mm) ID and not less than 1.5mm wall thickness, &amp; 20x2mm tape inside, which does not require manual addition of water including earthing chamber  (300m x 300mm x 300 deep)with cover. The complete systems supported by SEM-20 STRONG based certified advance soil enhancement material. Including all civil works for pit. UOM - Each. This should be done till upto 3 mtr.(Earth resistance value shall be  &lt;1 Ohm)</t>
  </si>
  <si>
    <t>No.'s</t>
  </si>
  <si>
    <t>Supply, Installation, testing and commissioning of earth pits comprising 600x600x 3mm thick G.I. electrode/plate 25 mm dia medium class watering G.I. pipe, G.I. funnel with 20 gauge GI wire mesh, masonary chamber with concrete base, CI manhole cover with frame (300m x 300mm x 300 deep) strip from earth palte to link painted  with bitumastic paint, test link joint packing  the mixture with salt  &amp;charcoal 150 mm all  around plate electrode complete as required as per IS:3043..(Earth resistance value shall be  &lt;1 Ohm)</t>
  </si>
  <si>
    <t>4.0 sq.mm. Cu. Flexible cable</t>
  </si>
  <si>
    <t>6.0 sq.mm. Cu. Flexible cable</t>
  </si>
  <si>
    <t>10 sq.mm. Cu. Flexible cable</t>
  </si>
  <si>
    <t>D.G Foundation</t>
  </si>
  <si>
    <t>Generator bedding incl of floor raising with debris (4" to 6" )with necessary brickwork at all sides/ with 1:2:4 cement sand metal morter bed as PCC/ IPS/plaster on vertical edges, complete in all respects</t>
  </si>
  <si>
    <t>Sqft</t>
  </si>
  <si>
    <t>Sub Total of F 6.0</t>
  </si>
  <si>
    <t>F.7.0</t>
  </si>
  <si>
    <t>Cable Trays</t>
  </si>
  <si>
    <t>Providing &amp; erecting Hot deeped Galvanised Perforated type Cable tray manufactured from 18 swg (1.6 mm thick) GI sheet of 300 mm width &amp; 50 mm height complete with necessary coupler plates &amp; hardware  in approved manner. Including Paints</t>
  </si>
  <si>
    <t>Cable Tray -Non Perforated for Kitchen</t>
  </si>
  <si>
    <t>Providing &amp; erecting Hot deeped Galvanised Non -Perforated type Cable tray manufactured from 18 swg (1.6 mm thick) GI sheet of 300 mm width &amp; 50 mm height complete with necessary coupler plates &amp; hardware in approved manner  Including Paint</t>
  </si>
  <si>
    <t>Providing &amp; erecting Hot deeped Galvanised Perforated type Cable tray manufactured from 18 swg (1.6 mm thick) GI sheet of 200 mm width &amp; 50 mm height complete with necessary coupler plates &amp; hardware in approved manner.Including Paint</t>
  </si>
  <si>
    <t>Providing &amp; erecting Hot deeped Galvanised Non -Perforated type Cable tray manufactured from 18 swg (1.6 mm thick) GI sheet of 200 mm width &amp; 50 mm height complete with necessary coupler plates &amp; hardware in approved manner.Including Paint</t>
  </si>
  <si>
    <t>Providing &amp; erecting Hot deeped Galvanised Perforated type Cable tray manufactured from 18 swg (1.6 mm thick) GI sheet of 100 mm width &amp; 50 mm height complete with necessary coupler plates &amp; hardware in approved manner.Including Paint</t>
  </si>
  <si>
    <t>Providing &amp; erecting Hot deeped Galvanised Non- Perforated type Cable tray manufactured from 18 swg (1.6 mm thick) GI sheet of 100 mm width &amp; 50 mm height complete with necessary coupler plates &amp; hardware in approved manner.Including Paint</t>
  </si>
  <si>
    <t>Providing &amp; erecting Hot deeped Galvanised Perforated type Cable tray manufactured from 18 swg (1.6 mm thick) GI sheet of 50 mm width &amp; 50 mm height complete with necessary coupler plates &amp; hardware in approved manner.Including Paint</t>
  </si>
  <si>
    <r>
      <t>Providing &amp; erecting Hot deeped Galvanised Non -Perforated type Cable tray manufactured from 18 swg (</t>
    </r>
    <r>
      <rPr>
        <u/>
        <sz val="10"/>
        <rFont val="Times New Roman"/>
        <family val="1"/>
      </rPr>
      <t xml:space="preserve">1.6 mm thick) </t>
    </r>
    <r>
      <rPr>
        <sz val="10"/>
        <rFont val="Times New Roman"/>
        <family val="1"/>
      </rPr>
      <t>GI sheet of 50 mm width &amp; 50 mm height complete with necessary coupler plates &amp; hardware in approved manner.Including Paint</t>
    </r>
  </si>
  <si>
    <t>Raceway</t>
  </si>
  <si>
    <t xml:space="preserve">Provind and laying of 2MM thick GI factory fabricated raceways in partition of the following sizes including providing removable 3 mm thick GI cover knock our holes and fixing accessories complete required including floor supports, bends, access boxes and tap of boxes as per instruction from site supervision. </t>
  </si>
  <si>
    <t xml:space="preserve">300mm wide x 40mm deep </t>
  </si>
  <si>
    <t xml:space="preserve">150mm wide x 40mm deep </t>
  </si>
  <si>
    <t xml:space="preserve">100mm wide x 40mm deep </t>
  </si>
  <si>
    <t>b.4</t>
  </si>
  <si>
    <t xml:space="preserve">50mm wide x 40mm deep </t>
  </si>
  <si>
    <t>Sub Total of F.7.0</t>
  </si>
  <si>
    <t>F.8.0</t>
  </si>
  <si>
    <t>Electrical Related Civil work</t>
  </si>
  <si>
    <t xml:space="preserve">Excavation/ Cheselling under floor for laying cables/ conduits in wall or floor as per requirement, complete with finishing etc </t>
  </si>
  <si>
    <t>Sq.Mtr</t>
  </si>
  <si>
    <t>Sub Total of F.8.0</t>
  </si>
  <si>
    <t>F.9.0</t>
  </si>
  <si>
    <t>Geyser</t>
  </si>
  <si>
    <t xml:space="preserve">SITC of Digital instant GEYSER ABOVE SINK 3 ltr (Ao Smith or equivalent)instant with required accessories) </t>
  </si>
  <si>
    <t>No.</t>
  </si>
  <si>
    <t xml:space="preserve">SITC of Storage Geyser (25 ltr) AO smith or equivalent used above 3 way sink with required accessories </t>
  </si>
  <si>
    <t>No</t>
  </si>
  <si>
    <t>Sub Total of F.9.0</t>
  </si>
  <si>
    <t>A. CIVIL &amp; INTERIOR BOQ-Ahemedabad Airport</t>
  </si>
  <si>
    <t>Area</t>
  </si>
  <si>
    <t>Task No.</t>
  </si>
  <si>
    <t>Sub Task No.</t>
  </si>
  <si>
    <t>Name of Item</t>
  </si>
  <si>
    <t>Description of Item</t>
  </si>
  <si>
    <t>Unit</t>
  </si>
  <si>
    <t>Quantity</t>
  </si>
  <si>
    <t>Rate</t>
  </si>
  <si>
    <t>Amount</t>
  </si>
  <si>
    <t>Remark</t>
  </si>
  <si>
    <t>Approved Make List for Electrical / Instrument  works</t>
  </si>
  <si>
    <t>Sr. No</t>
  </si>
  <si>
    <t>Item Description</t>
  </si>
  <si>
    <t>Approved Make</t>
  </si>
  <si>
    <t>Transformer / CSS</t>
  </si>
  <si>
    <t>Volt amp/ ABB/ Kirloskar/ CG</t>
  </si>
  <si>
    <t>VCB /HT Breaker Panel</t>
  </si>
  <si>
    <t>ABB / L&amp;T /Megavin/ Siemens / Schneider</t>
  </si>
  <si>
    <t>RMU with Cubicle</t>
  </si>
  <si>
    <t>CT’s / PT’s</t>
  </si>
  <si>
    <t xml:space="preserve"> L&amp;T/ Siemens/ AE / Indcoil / Kappa / Ricco / Pragati / Megavin </t>
  </si>
  <si>
    <t>HT Metering</t>
  </si>
  <si>
    <t>Huphen</t>
  </si>
  <si>
    <t>LT panels</t>
  </si>
  <si>
    <t>ABB/ L&amp;T/ Seimens/ Schneider/ Legrand/ Rettal Urmi Technology/Kulaswaminee or  Vendors Shall be CPRI / ERDA Approved)</t>
  </si>
  <si>
    <t>D.B.</t>
  </si>
  <si>
    <t>Legrand,Schneider,Siemens</t>
  </si>
  <si>
    <t>Air circuit Breaker</t>
  </si>
  <si>
    <t>L&amp;T/ ABB /  Legrand/ Schneider/ Seimens</t>
  </si>
  <si>
    <t>MCB / ELCB / RCCB / ISOLATORS / MCCB /DISTRIBUTION BOARDS</t>
  </si>
  <si>
    <t>Surge Protection Device</t>
  </si>
  <si>
    <t>L&amp;T/ABB/Legrand.</t>
  </si>
  <si>
    <t>SFU / Fuse Switch Unit</t>
  </si>
  <si>
    <t>L&amp;T/ ABB /  Legrand/ Schneider/ Seimens / Crompton</t>
  </si>
  <si>
    <t>HRC Fuses</t>
  </si>
  <si>
    <t>Capacitor</t>
  </si>
  <si>
    <t>L &amp; T / Malde/ Epcos/ Trinity</t>
  </si>
  <si>
    <t>APFC Relay</t>
  </si>
  <si>
    <t xml:space="preserve">L &amp; T / GEC / Emercon / Alstom </t>
  </si>
  <si>
    <t>Contactor / Timer / Starter</t>
  </si>
  <si>
    <t>L &amp; T / ABB</t>
  </si>
  <si>
    <t>Relays</t>
  </si>
  <si>
    <t>Timer</t>
  </si>
  <si>
    <t>Ammeter / Voltmeter / Power factor meter / Frequency meter / Energy meter</t>
  </si>
  <si>
    <t>Elmeasure/ ABB/ L&amp;T/ Legrand/ Trinity/ Schnieder</t>
  </si>
  <si>
    <t>Changeover Switch</t>
  </si>
  <si>
    <t>L&amp;T/ ABB/ C&amp; S</t>
  </si>
  <si>
    <t>Rotary Switch / Selector Switch</t>
  </si>
  <si>
    <t>Siemens / L &amp; T / GE / Kaycee</t>
  </si>
  <si>
    <t>Lightning  Pro. System</t>
  </si>
  <si>
    <t>ABB/ Synergy / Indelec / Stormaster(LPI)/ JEF</t>
  </si>
  <si>
    <t>UPS</t>
  </si>
  <si>
    <t>Eaton/ Emerson/ Socomech</t>
  </si>
  <si>
    <t>Batteries</t>
  </si>
  <si>
    <t xml:space="preserve">Exide / Amaron / Panasonic </t>
  </si>
  <si>
    <t>HT /LT  Cables</t>
  </si>
  <si>
    <t>Polycab/ RR/ KEI/havells</t>
  </si>
  <si>
    <t>Cables &amp; Wires</t>
  </si>
  <si>
    <t>Polycab/ RR/ KEI/havells/panasonic</t>
  </si>
  <si>
    <t>Fire survival cable</t>
  </si>
  <si>
    <t>AFW / FR Tek / Ravin / Bontn / Tyco</t>
  </si>
  <si>
    <t>Cable Glands- Double Compression</t>
  </si>
  <si>
    <t>Dowels / Bracco / Comet</t>
  </si>
  <si>
    <t>Cable Jointing</t>
  </si>
  <si>
    <t>Raychem / M Seal</t>
  </si>
  <si>
    <t>Copper multi-strand wires</t>
  </si>
  <si>
    <t xml:space="preserve">Polycab /  KEI / RR /Finolex / Gloster </t>
  </si>
  <si>
    <t>Lugs</t>
  </si>
  <si>
    <t>Cable Tray &amp; Race Ways (Factory Fabricated)&amp; JB</t>
  </si>
  <si>
    <t xml:space="preserve">Indiana/ Legrand/ MK/ Globe / Rico Steel </t>
  </si>
  <si>
    <t>PVC pipes and accessories</t>
  </si>
  <si>
    <t>Precision / Avonplast / AKG /  Modi / Polycab</t>
  </si>
  <si>
    <t>GI pipes</t>
  </si>
  <si>
    <t>Zenith / Tata / Jindal</t>
  </si>
  <si>
    <t>GI Octagonal Poles</t>
  </si>
  <si>
    <t>Bajaj / Aster / KL Industries</t>
  </si>
  <si>
    <t xml:space="preserve">High mast </t>
  </si>
  <si>
    <t>Bajaj / Transrail</t>
  </si>
  <si>
    <t xml:space="preserve">Switches / Sockets / TV, Telephone Socket, etc. (modular)- </t>
  </si>
  <si>
    <t xml:space="preserve">L&amp;T/ Legrand / Indoasian/ Anchor ( Wood/Roma ) / MK (Wrapround) / Crabtree (Anthena) </t>
  </si>
  <si>
    <t>Fan Regulator</t>
  </si>
  <si>
    <r>
      <t>MK /Legrand/MDS</t>
    </r>
    <r>
      <rPr>
        <sz val="11"/>
        <color indexed="8"/>
        <rFont val="Calibri"/>
        <family val="2"/>
        <scheme val="minor"/>
      </rPr>
      <t xml:space="preserve"> (To match with the switch / sockets)</t>
    </r>
  </si>
  <si>
    <t>Outdoor Boxes</t>
  </si>
  <si>
    <t>MK/ Clipsal / Henzel / Hunter / Sintex / National</t>
  </si>
  <si>
    <t>Thermometers</t>
  </si>
  <si>
    <t>Indicating Meters</t>
  </si>
  <si>
    <t>Signal Lamps</t>
  </si>
  <si>
    <t>Push Buttons</t>
  </si>
  <si>
    <t>Motor / Motor Used in Air wahser</t>
  </si>
  <si>
    <t xml:space="preserve">Siemens/ ABB/ Crompton/ </t>
  </si>
  <si>
    <t>Main Fire Alarm Panel (UL / FM / LPCB Approved)</t>
  </si>
  <si>
    <t>Notifier/Edwards/Simplex/Apollo</t>
  </si>
  <si>
    <t>Smoke / Heat Detectors with Base (UL / FM / LPCB Approved)</t>
  </si>
  <si>
    <t>Devices &amp; Modules (UL / FM / LPCB Approved)</t>
  </si>
  <si>
    <t>Ceiling fans</t>
  </si>
  <si>
    <t>Crompton / Havells/  Bajaj / Anchor / Orient / Usha /  Khaitan</t>
  </si>
  <si>
    <t>Exhaust / Pedestal Fan</t>
  </si>
  <si>
    <t>Crompton / Bajaj / Anchor / Orient / Usha / Khaitan</t>
  </si>
  <si>
    <t>Fixture</t>
  </si>
  <si>
    <t>Philips / Crompton /Bajaj / Wipro / LT/ Sudhir</t>
  </si>
  <si>
    <t>ELV</t>
  </si>
  <si>
    <t>Telephone Wire / Cables</t>
  </si>
  <si>
    <t>Finolex / Tata (Lucent) / ITL / Skytone / Gemscab / Delton / National / L&amp;T / Polycab</t>
  </si>
  <si>
    <t>Television Coaxial Cable</t>
  </si>
  <si>
    <t>Polycab/ Finolex / RR /RPG / L&amp;T</t>
  </si>
  <si>
    <t>Network cable</t>
  </si>
  <si>
    <t>Digisol / Schneider / Avaya/ Systemec / Finolex / Legrand / Dlink</t>
  </si>
  <si>
    <t>Telephone Instrument</t>
  </si>
  <si>
    <t>BPL / Tata / Siemens /Avaya / Beetel</t>
  </si>
  <si>
    <t>Telephone Tag Box</t>
  </si>
  <si>
    <t>ITL or any equivalent approved make</t>
  </si>
  <si>
    <t>Automatic Voltage Corrector</t>
  </si>
  <si>
    <t>Jindal / GES / Muskaan</t>
  </si>
  <si>
    <t>Annunciator</t>
  </si>
  <si>
    <t>Areva/ Minilec / Alan</t>
  </si>
  <si>
    <t>Terminal Blocks</t>
  </si>
  <si>
    <t>Connect well/ Elmex / Technoplast</t>
  </si>
  <si>
    <t>Ethernet switch</t>
  </si>
  <si>
    <t>Sony / Bosch / AVAYA/ Cisco/ Dlink / DigiSol</t>
  </si>
  <si>
    <t>Patch Panel</t>
  </si>
  <si>
    <t>AVAYA/ Siemens / Dlink / DigiSol / Legrand</t>
  </si>
  <si>
    <t>Rack for patch panel &amp; switches</t>
  </si>
  <si>
    <t>HCL/ Rittal / President / Valrack / Legrand / Digilink</t>
  </si>
  <si>
    <t>Occupancy Sensor / Day Light Sensor</t>
  </si>
  <si>
    <t>Siemens, Legrand</t>
  </si>
  <si>
    <t>BMS system</t>
  </si>
  <si>
    <t>Siemens.</t>
  </si>
  <si>
    <t>Cat 6 UTP wire</t>
  </si>
  <si>
    <t>Legrand, d-link, amps, polycab</t>
  </si>
  <si>
    <t>Telephone/data wiring accessories</t>
  </si>
  <si>
    <t xml:space="preserve">Legrand, d-link, amps, polycab, </t>
  </si>
  <si>
    <t>24 port Patch Panel</t>
  </si>
  <si>
    <t>D-LINK or any other equivalent make</t>
  </si>
  <si>
    <t>UTP Patch cord</t>
  </si>
  <si>
    <t xml:space="preserve">Telephone/ TV/ Network poert (modular)- </t>
  </si>
  <si>
    <t>Legrand/L&amp;T/systimax or Equivalent</t>
  </si>
  <si>
    <t>L&amp;T / Polycab/ Finolex/ D-link or equivalent</t>
  </si>
  <si>
    <t>Legrand / Dlink/ Digisol / Schneider / Avaya/ Systemec / Finolex /</t>
  </si>
  <si>
    <t>EPABX</t>
  </si>
  <si>
    <t>Panasonic/ Systimax/ Avaya / NEC / LG Aria / Siemens / Alcatel</t>
  </si>
  <si>
    <t>Panasonic/ Systimax/Avaya / Beetel</t>
  </si>
  <si>
    <t>ITL or any equivalent</t>
  </si>
  <si>
    <t>Conduit</t>
  </si>
  <si>
    <t>Panasonic/AKG</t>
  </si>
  <si>
    <t>CCTV</t>
  </si>
  <si>
    <t xml:space="preserve"> IP IR Box/Bullet Camera</t>
  </si>
  <si>
    <t>Bosch / Panasonic/ Sony/ Honey well</t>
  </si>
  <si>
    <t>IP IR Fixed Dome Camera</t>
  </si>
  <si>
    <t>IP PTZ Camera</t>
  </si>
  <si>
    <t>Network Video Recorder</t>
  </si>
  <si>
    <t>POE layer 2 Switch</t>
  </si>
  <si>
    <t>CISCO/ D-LINK/ ALLIED TELESIS</t>
  </si>
  <si>
    <t>UTP networking Cat-6 cable</t>
  </si>
  <si>
    <t>MOLEX/ DLINK/COMSCOPE</t>
  </si>
  <si>
    <t xml:space="preserve"> Hard disk</t>
  </si>
  <si>
    <t>WD/ SEAGATE/ Honey well</t>
  </si>
  <si>
    <t xml:space="preserve">40" LED Monitor, Display Resolution : Full HD </t>
  </si>
  <si>
    <t>LG/ Samsung / Sony</t>
  </si>
  <si>
    <t xml:space="preserve">I.S.I. mark Rigid P.V.C. conduit </t>
  </si>
  <si>
    <t>Precision</t>
  </si>
  <si>
    <t xml:space="preserve">POE injector </t>
  </si>
  <si>
    <t>CISCO or any other equivalent make</t>
  </si>
  <si>
    <t xml:space="preserve">Router </t>
  </si>
  <si>
    <t>Emergency Items</t>
  </si>
  <si>
    <t>Rechargeable torch</t>
  </si>
  <si>
    <t>Energizer,prolite</t>
  </si>
  <si>
    <t>Exit signage</t>
  </si>
  <si>
    <t>Prolite,philips, bajaj</t>
  </si>
  <si>
    <t>Notifier/Edwards/Simplex/Morley/System Sensor/Apollo/Ravel</t>
  </si>
  <si>
    <t>Simplex /Notifier/Edwards /Morley/ System Sensor/Apollo/Ravel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</si>
</sst>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0.00;[Red]0.00"/>
    <numFmt numFmtId="165" formatCode="0.0"/>
    <numFmt numFmtId="166" formatCode="_(* #,##0.00_);_(* \(#,##0.00\);_(* &quot;-&quot;??_);_(@_)"/>
    <numFmt numFmtId="167" formatCode="_(* #,##0_);_(* \(#,##0\);_(* &quot;-&quot;??_);_(@_)"/>
    <numFmt numFmtId="168" formatCode="#,##0.00;[Red]#,##0.00"/>
  </numFmts>
  <fonts count="37" x14ac:knownFonts="1">
    <font>
      <sz val="11"/>
      <color theme="1"/>
      <name val="Calibri"/>
      <family val="2"/>
      <scheme val="minor"/>
    </font>
    <font>
      <sz val="11"/>
      <color theme="1"/>
      <name val="Calibri"/>
      <family val="2"/>
      <scheme val="minor"/>
    </font>
    <font>
      <b/>
      <sz val="12"/>
      <color theme="1"/>
      <name val="Times New Roman"/>
      <family val="1"/>
    </font>
    <font>
      <sz val="11"/>
      <color theme="1"/>
      <name val="Times New Roman"/>
      <family val="1"/>
    </font>
    <font>
      <b/>
      <sz val="10"/>
      <color theme="1"/>
      <name val="Times New Roman"/>
      <family val="1"/>
    </font>
    <font>
      <b/>
      <sz val="10"/>
      <color rgb="FF000000"/>
      <name val="Times New Roman"/>
      <family val="1"/>
    </font>
    <font>
      <sz val="10"/>
      <name val="Times New Roman"/>
      <family val="1"/>
    </font>
    <font>
      <b/>
      <sz val="10"/>
      <name val="Times New Roman"/>
      <family val="1"/>
    </font>
    <font>
      <b/>
      <sz val="11"/>
      <color rgb="FF000000"/>
      <name val="Calibri"/>
      <family val="2"/>
    </font>
    <font>
      <b/>
      <sz val="11"/>
      <name val="Calibri"/>
      <family val="2"/>
    </font>
    <font>
      <sz val="11"/>
      <name val="Calibri"/>
      <family val="2"/>
    </font>
    <font>
      <sz val="10"/>
      <color theme="1"/>
      <name val="Times New Roman"/>
      <family val="1"/>
    </font>
    <font>
      <sz val="12"/>
      <color theme="1"/>
      <name val="Times New Roman"/>
      <family val="1"/>
    </font>
    <font>
      <b/>
      <sz val="12"/>
      <name val="Times New Roman"/>
      <family val="1"/>
    </font>
    <font>
      <sz val="10"/>
      <name val="Arial"/>
      <family val="2"/>
    </font>
    <font>
      <sz val="11"/>
      <color theme="1"/>
      <name val="Calibri"/>
      <family val="2"/>
    </font>
    <font>
      <sz val="10"/>
      <color rgb="FF000000"/>
      <name val="Times New Roman"/>
      <family val="1"/>
    </font>
    <font>
      <sz val="10"/>
      <color rgb="FF00B0F0"/>
      <name val="Times New Roman"/>
      <family val="1"/>
    </font>
    <font>
      <sz val="11"/>
      <name val="Calibri Light"/>
      <family val="2"/>
    </font>
    <font>
      <sz val="12"/>
      <name val="Calibri Light"/>
      <family val="2"/>
    </font>
    <font>
      <sz val="10"/>
      <color rgb="FFFF0000"/>
      <name val="Times New Roman"/>
      <family val="1"/>
    </font>
    <font>
      <u/>
      <sz val="10"/>
      <color rgb="FF000000"/>
      <name val="Times New Roman"/>
      <family val="1"/>
    </font>
    <font>
      <b/>
      <u/>
      <sz val="10"/>
      <color rgb="FF000000"/>
      <name val="Times New Roman"/>
      <family val="1"/>
    </font>
    <font>
      <vertAlign val="superscript"/>
      <sz val="10"/>
      <color theme="1"/>
      <name val="Times New Roman"/>
      <family val="1"/>
    </font>
    <font>
      <vertAlign val="superscript"/>
      <sz val="10"/>
      <name val="Times New Roman"/>
      <family val="1"/>
    </font>
    <font>
      <u/>
      <sz val="10"/>
      <name val="Times New Roman"/>
      <family val="1"/>
    </font>
    <font>
      <sz val="10"/>
      <color rgb="FF454545"/>
      <name val="Times New Roman"/>
      <family val="1"/>
    </font>
    <font>
      <b/>
      <sz val="14"/>
      <color theme="1"/>
      <name val="Times New Roman"/>
      <family val="1"/>
    </font>
    <font>
      <sz val="11"/>
      <color indexed="8"/>
      <name val="Calibri"/>
      <family val="2"/>
      <charset val="1"/>
    </font>
    <font>
      <sz val="10"/>
      <name val="MS Sans Serif"/>
      <family val="2"/>
      <charset val="1"/>
    </font>
    <font>
      <b/>
      <sz val="11"/>
      <color theme="1"/>
      <name val="Calibri"/>
      <family val="2"/>
      <scheme val="minor"/>
    </font>
    <font>
      <b/>
      <sz val="14"/>
      <color theme="1"/>
      <name val="Calibri"/>
      <family val="2"/>
      <scheme val="minor"/>
    </font>
    <font>
      <sz val="12"/>
      <name val="Arial"/>
      <family val="2"/>
    </font>
    <font>
      <sz val="11"/>
      <color rgb="FF000000"/>
      <name val="Calibri"/>
      <family val="2"/>
      <scheme val="minor"/>
    </font>
    <font>
      <sz val="11"/>
      <color indexed="8"/>
      <name val="Calibri"/>
      <family val="2"/>
      <scheme val="minor"/>
    </font>
    <font>
      <b/>
      <sz val="11"/>
      <color rgb="FF000000"/>
      <name val="Calibri"/>
      <family val="2"/>
      <scheme val="minor"/>
    </font>
    <font>
      <sz val="11"/>
      <name val="Calibri"/>
      <family val="2"/>
      <scheme val="minor"/>
    </font>
  </fonts>
  <fills count="23">
    <fill>
      <patternFill patternType="none"/>
    </fill>
    <fill>
      <patternFill patternType="gray125"/>
    </fill>
    <fill>
      <patternFill patternType="solid">
        <fgColor theme="0" tint="-0.34998626667073579"/>
        <bgColor indexed="64"/>
      </patternFill>
    </fill>
    <fill>
      <patternFill patternType="solid">
        <fgColor theme="4" tint="0.39997558519241921"/>
        <bgColor indexed="64"/>
      </patternFill>
    </fill>
    <fill>
      <patternFill patternType="solid">
        <fgColor theme="0"/>
        <bgColor rgb="FF000000"/>
      </patternFill>
    </fill>
    <fill>
      <patternFill patternType="solid">
        <fgColor rgb="FF8EA9DB"/>
        <bgColor rgb="FF000000"/>
      </patternFill>
    </fill>
    <fill>
      <patternFill patternType="solid">
        <fgColor rgb="FF00B0F0"/>
        <bgColor rgb="FF000000"/>
      </patternFill>
    </fill>
    <fill>
      <patternFill patternType="solid">
        <fgColor rgb="FF00B0F0"/>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rgb="FFFCE4D6"/>
        <bgColor rgb="FF000000"/>
      </patternFill>
    </fill>
    <fill>
      <patternFill patternType="solid">
        <fgColor rgb="FFFFF2CC"/>
        <bgColor rgb="FF000000"/>
      </patternFill>
    </fill>
    <fill>
      <patternFill patternType="solid">
        <fgColor rgb="FFFFFF00"/>
        <bgColor rgb="FF000000"/>
      </patternFill>
    </fill>
    <fill>
      <patternFill patternType="solid">
        <fgColor rgb="FFFFFF00"/>
        <bgColor indexed="64"/>
      </patternFill>
    </fill>
    <fill>
      <patternFill patternType="solid">
        <fgColor rgb="FFFF0000"/>
        <bgColor indexed="64"/>
      </patternFill>
    </fill>
    <fill>
      <patternFill patternType="solid">
        <fgColor rgb="FFFF0000"/>
        <bgColor rgb="FF000000"/>
      </patternFill>
    </fill>
    <fill>
      <patternFill patternType="solid">
        <fgColor rgb="FF92D050"/>
        <bgColor indexed="64"/>
      </patternFill>
    </fill>
    <fill>
      <patternFill patternType="solid">
        <fgColor rgb="FF92D050"/>
        <bgColor rgb="FF000000"/>
      </patternFill>
    </fill>
    <fill>
      <patternFill patternType="solid">
        <fgColor theme="0" tint="-0.499984740745262"/>
        <bgColor rgb="FF000000"/>
      </patternFill>
    </fill>
    <fill>
      <patternFill patternType="solid">
        <fgColor rgb="FFA9D08E"/>
        <bgColor rgb="FF000000"/>
      </patternFill>
    </fill>
    <fill>
      <patternFill patternType="solid">
        <fgColor theme="4" tint="0.59999389629810485"/>
        <bgColor indexed="64"/>
      </patternFill>
    </fill>
    <fill>
      <patternFill patternType="solid">
        <fgColor theme="8"/>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indexed="64"/>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auto="1"/>
      </right>
      <top style="medium">
        <color auto="1"/>
      </top>
      <bottom style="medium">
        <color auto="1"/>
      </bottom>
      <diagonal/>
    </border>
  </borders>
  <cellStyleXfs count="12">
    <xf numFmtId="0" fontId="0" fillId="0" borderId="0"/>
    <xf numFmtId="43" fontId="1" fillId="0" borderId="0" applyFont="0" applyFill="0" applyBorder="0" applyAlignment="0" applyProtection="0"/>
    <xf numFmtId="0" fontId="14" fillId="0" borderId="0"/>
    <xf numFmtId="0" fontId="14" fillId="0" borderId="0"/>
    <xf numFmtId="0" fontId="1" fillId="0" borderId="0"/>
    <xf numFmtId="166"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8" fillId="0" borderId="0"/>
    <xf numFmtId="0" fontId="14" fillId="0" borderId="0"/>
    <xf numFmtId="0" fontId="29" fillId="0" borderId="0"/>
    <xf numFmtId="0" fontId="14" fillId="0" borderId="0"/>
  </cellStyleXfs>
  <cellXfs count="166">
    <xf numFmtId="0" fontId="0" fillId="0" borderId="0" xfId="0"/>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left" vertical="center" wrapText="1" shrinkToFit="1"/>
    </xf>
    <xf numFmtId="3" fontId="2" fillId="2" borderId="1" xfId="0" applyNumberFormat="1" applyFont="1" applyFill="1" applyBorder="1" applyAlignment="1">
      <alignment horizontal="center" vertical="center" wrapText="1" shrinkToFit="1"/>
    </xf>
    <xf numFmtId="43" fontId="2" fillId="2" borderId="1" xfId="1" applyFont="1" applyFill="1" applyBorder="1" applyAlignment="1">
      <alignment horizontal="center" vertical="center" wrapText="1" shrinkToFit="1"/>
    </xf>
    <xf numFmtId="0" fontId="3" fillId="0" borderId="1" xfId="0" applyFont="1" applyBorder="1" applyAlignment="1">
      <alignment vertical="center" wrapText="1"/>
    </xf>
    <xf numFmtId="0" fontId="3" fillId="0" borderId="0" xfId="0" applyFont="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xf>
    <xf numFmtId="0" fontId="4" fillId="3" borderId="1" xfId="0" applyFont="1" applyFill="1" applyBorder="1" applyAlignment="1">
      <alignment horizontal="center" vertical="center"/>
    </xf>
    <xf numFmtId="3" fontId="4" fillId="3" borderId="1" xfId="0" applyNumberFormat="1" applyFont="1" applyFill="1" applyBorder="1" applyAlignment="1">
      <alignment horizontal="center" vertical="center"/>
    </xf>
    <xf numFmtId="43" fontId="4" fillId="3" borderId="1" xfId="1" applyFont="1" applyFill="1" applyBorder="1" applyAlignment="1">
      <alignment horizontal="center" vertical="center" wrapText="1"/>
    </xf>
    <xf numFmtId="0" fontId="6" fillId="4" borderId="1" xfId="0" applyFont="1" applyFill="1" applyBorder="1" applyAlignment="1">
      <alignment vertical="center" wrapText="1"/>
    </xf>
    <xf numFmtId="3" fontId="6" fillId="0" borderId="1" xfId="0" applyNumberFormat="1" applyFont="1" applyBorder="1" applyAlignment="1">
      <alignment horizontal="center" vertical="center"/>
    </xf>
    <xf numFmtId="43" fontId="6" fillId="0" borderId="1" xfId="1" applyFont="1" applyFill="1" applyBorder="1" applyAlignment="1">
      <alignment horizontal="center" vertical="center" wrapText="1"/>
    </xf>
    <xf numFmtId="0" fontId="7" fillId="4" borderId="1" xfId="0" applyFont="1" applyFill="1" applyBorder="1" applyAlignment="1">
      <alignment vertical="center" wrapText="1"/>
    </xf>
    <xf numFmtId="0" fontId="5" fillId="0" borderId="1" xfId="0" applyFont="1" applyBorder="1" applyAlignment="1">
      <alignment horizontal="center" vertical="center" wrapText="1"/>
    </xf>
    <xf numFmtId="2" fontId="8" fillId="5" borderId="2" xfId="0" applyNumberFormat="1" applyFont="1" applyFill="1" applyBorder="1" applyAlignment="1">
      <alignment horizontal="center" vertical="center"/>
    </xf>
    <xf numFmtId="0" fontId="8" fillId="5" borderId="1" xfId="0" applyFont="1" applyFill="1" applyBorder="1" applyAlignment="1">
      <alignment horizontal="center" vertical="center"/>
    </xf>
    <xf numFmtId="0" fontId="8" fillId="5" borderId="1" xfId="0" applyFont="1" applyFill="1" applyBorder="1" applyAlignment="1">
      <alignment vertical="center"/>
    </xf>
    <xf numFmtId="0" fontId="8" fillId="5" borderId="1" xfId="0" applyFont="1" applyFill="1" applyBorder="1" applyAlignment="1">
      <alignment vertical="center" wrapText="1" shrinkToFit="1"/>
    </xf>
    <xf numFmtId="164"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xf>
    <xf numFmtId="0" fontId="9" fillId="6" borderId="1" xfId="0" applyFont="1" applyFill="1" applyBorder="1" applyAlignment="1">
      <alignment horizontal="left" vertical="center" wrapText="1"/>
    </xf>
    <xf numFmtId="0" fontId="10" fillId="6" borderId="1" xfId="0" applyFont="1" applyFill="1" applyBorder="1" applyAlignment="1">
      <alignment vertical="center" wrapText="1"/>
    </xf>
    <xf numFmtId="2" fontId="8" fillId="7" borderId="6" xfId="0" applyNumberFormat="1" applyFont="1" applyFill="1" applyBorder="1" applyAlignment="1">
      <alignment horizontal="center" vertical="center"/>
    </xf>
    <xf numFmtId="0" fontId="8" fillId="7" borderId="3" xfId="0" applyFont="1" applyFill="1" applyBorder="1" applyAlignment="1">
      <alignment horizontal="center" vertical="center"/>
    </xf>
    <xf numFmtId="0" fontId="8" fillId="7" borderId="1" xfId="0" applyFont="1" applyFill="1" applyBorder="1" applyAlignment="1">
      <alignment vertical="center"/>
    </xf>
    <xf numFmtId="0" fontId="8" fillId="7" borderId="1" xfId="0" applyFont="1" applyFill="1" applyBorder="1" applyAlignment="1">
      <alignment vertical="center" wrapText="1" shrinkToFit="1"/>
    </xf>
    <xf numFmtId="0" fontId="2" fillId="8" borderId="1" xfId="0" applyFont="1" applyFill="1" applyBorder="1" applyAlignment="1">
      <alignmen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vertical="center"/>
    </xf>
    <xf numFmtId="0" fontId="4" fillId="8" borderId="1" xfId="0" applyFont="1" applyFill="1" applyBorder="1" applyAlignment="1">
      <alignment vertical="center"/>
    </xf>
    <xf numFmtId="3" fontId="4" fillId="8" borderId="1" xfId="0" applyNumberFormat="1" applyFont="1" applyFill="1" applyBorder="1" applyAlignment="1">
      <alignment vertical="center"/>
    </xf>
    <xf numFmtId="43" fontId="4" fillId="8" borderId="1" xfId="1" applyFont="1" applyFill="1" applyBorder="1" applyAlignment="1">
      <alignment vertical="center" wrapText="1"/>
    </xf>
    <xf numFmtId="0" fontId="11" fillId="4" borderId="1" xfId="0" applyFont="1" applyFill="1" applyBorder="1" applyAlignment="1">
      <alignment vertical="center" wrapText="1"/>
    </xf>
    <xf numFmtId="0" fontId="6" fillId="9" borderId="1" xfId="0" applyFont="1" applyFill="1" applyBorder="1" applyAlignment="1">
      <alignment vertical="center" wrapText="1"/>
    </xf>
    <xf numFmtId="3" fontId="2" fillId="8" borderId="1" xfId="0" applyNumberFormat="1" applyFont="1" applyFill="1" applyBorder="1" applyAlignment="1">
      <alignment vertical="center"/>
    </xf>
    <xf numFmtId="43" fontId="12" fillId="8" borderId="1" xfId="1" applyFont="1" applyFill="1" applyBorder="1" applyAlignment="1">
      <alignment vertical="center" wrapText="1"/>
    </xf>
    <xf numFmtId="0" fontId="13" fillId="5" borderId="1" xfId="0" applyFont="1" applyFill="1" applyBorder="1" applyAlignment="1">
      <alignment vertical="center" wrapText="1"/>
    </xf>
    <xf numFmtId="0" fontId="2" fillId="3" borderId="1" xfId="0" applyFont="1" applyFill="1" applyBorder="1" applyAlignment="1">
      <alignment horizontal="center" vertical="center"/>
    </xf>
    <xf numFmtId="3" fontId="2" fillId="3" borderId="1" xfId="0" applyNumberFormat="1" applyFont="1" applyFill="1" applyBorder="1" applyAlignment="1">
      <alignment horizontal="center" vertical="center"/>
    </xf>
    <xf numFmtId="43" fontId="2" fillId="3" borderId="1" xfId="1" applyFont="1" applyFill="1" applyBorder="1" applyAlignment="1">
      <alignment horizontal="center" vertical="center" wrapText="1"/>
    </xf>
    <xf numFmtId="3" fontId="7" fillId="10" borderId="1" xfId="0" applyNumberFormat="1" applyFont="1" applyFill="1" applyBorder="1" applyAlignment="1">
      <alignment horizontal="center" vertical="center"/>
    </xf>
    <xf numFmtId="0" fontId="5" fillId="4" borderId="1" xfId="2" applyFont="1" applyFill="1" applyBorder="1" applyAlignment="1">
      <alignment horizontal="left" vertical="center" wrapText="1"/>
    </xf>
    <xf numFmtId="43" fontId="2" fillId="8" borderId="1" xfId="1" applyFont="1" applyFill="1" applyBorder="1" applyAlignment="1">
      <alignment vertical="center" wrapText="1"/>
    </xf>
    <xf numFmtId="0" fontId="11" fillId="0" borderId="1" xfId="0" applyFont="1" applyBorder="1" applyAlignment="1">
      <alignment vertical="center" wrapText="1"/>
    </xf>
    <xf numFmtId="0" fontId="6" fillId="0" borderId="1" xfId="2" applyFont="1" applyBorder="1" applyAlignment="1">
      <alignment horizontal="center" vertical="center" wrapText="1"/>
    </xf>
    <xf numFmtId="0" fontId="15" fillId="11" borderId="5" xfId="2" applyFont="1" applyFill="1" applyBorder="1" applyAlignment="1">
      <alignment horizontal="center" vertical="center" wrapText="1"/>
    </xf>
    <xf numFmtId="0" fontId="15" fillId="12" borderId="5" xfId="2" applyFont="1" applyFill="1" applyBorder="1" applyAlignment="1">
      <alignment horizontal="center" vertical="center" wrapText="1"/>
    </xf>
    <xf numFmtId="0" fontId="6" fillId="0" borderId="1" xfId="0" applyFont="1" applyBorder="1" applyAlignment="1">
      <alignment vertical="center" wrapText="1"/>
    </xf>
    <xf numFmtId="0" fontId="10" fillId="0" borderId="1" xfId="0" applyFont="1" applyBorder="1" applyAlignment="1">
      <alignment vertical="center" wrapText="1"/>
    </xf>
    <xf numFmtId="0" fontId="10" fillId="0" borderId="1" xfId="2" applyFont="1" applyBorder="1" applyAlignment="1">
      <alignment horizontal="center" vertical="center" wrapText="1"/>
    </xf>
    <xf numFmtId="0" fontId="15" fillId="12" borderId="1" xfId="0" applyFont="1" applyFill="1" applyBorder="1" applyAlignment="1">
      <alignment vertical="center" wrapText="1"/>
    </xf>
    <xf numFmtId="0" fontId="10" fillId="12" borderId="5" xfId="2" applyFont="1" applyFill="1" applyBorder="1" applyAlignment="1">
      <alignment horizontal="center" vertical="center" wrapText="1"/>
    </xf>
    <xf numFmtId="0" fontId="15" fillId="11" borderId="1" xfId="0" applyFont="1" applyFill="1" applyBorder="1" applyAlignment="1">
      <alignment vertical="center" wrapText="1"/>
    </xf>
    <xf numFmtId="0" fontId="10" fillId="11" borderId="5" xfId="2"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3" applyFont="1" applyBorder="1" applyAlignment="1">
      <alignment horizontal="center" vertical="center" wrapText="1"/>
    </xf>
    <xf numFmtId="0" fontId="6" fillId="9" borderId="1" xfId="0" applyFont="1" applyFill="1" applyBorder="1" applyAlignment="1">
      <alignment horizontal="justify" vertical="center" wrapText="1"/>
    </xf>
    <xf numFmtId="0" fontId="18" fillId="13" borderId="1" xfId="2" applyFont="1" applyFill="1" applyBorder="1" applyAlignment="1">
      <alignment horizontal="center" vertical="center" wrapText="1"/>
    </xf>
    <xf numFmtId="0" fontId="18" fillId="13" borderId="1" xfId="0" applyFont="1" applyFill="1" applyBorder="1" applyAlignment="1">
      <alignment horizontal="center" vertical="center"/>
    </xf>
    <xf numFmtId="0" fontId="6" fillId="4" borderId="1" xfId="0" applyFont="1" applyFill="1" applyBorder="1" applyAlignment="1">
      <alignment horizontal="left" vertical="center" wrapText="1"/>
    </xf>
    <xf numFmtId="0" fontId="19" fillId="12" borderId="1" xfId="0" applyFont="1" applyFill="1" applyBorder="1" applyAlignment="1">
      <alignment horizontal="center" vertical="center" wrapText="1"/>
    </xf>
    <xf numFmtId="0" fontId="6" fillId="14" borderId="1" xfId="0" applyFont="1" applyFill="1" applyBorder="1" applyAlignment="1">
      <alignment vertical="center" wrapText="1"/>
    </xf>
    <xf numFmtId="0" fontId="7" fillId="9" borderId="1" xfId="0" applyFont="1" applyFill="1" applyBorder="1" applyAlignment="1">
      <alignment horizontal="center" vertical="center" wrapText="1"/>
    </xf>
    <xf numFmtId="0" fontId="7" fillId="15" borderId="1" xfId="2" applyFont="1" applyFill="1" applyBorder="1" applyAlignment="1">
      <alignment horizontal="center" vertical="center" wrapText="1"/>
    </xf>
    <xf numFmtId="0" fontId="18" fillId="6" borderId="1"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16" borderId="1" xfId="2" applyFont="1" applyFill="1" applyBorder="1" applyAlignment="1">
      <alignment horizontal="center" vertical="center" wrapText="1"/>
    </xf>
    <xf numFmtId="1" fontId="6" fillId="0" borderId="7" xfId="0" applyNumberFormat="1" applyFont="1" applyBorder="1" applyAlignment="1">
      <alignment horizontal="center" vertical="center"/>
    </xf>
    <xf numFmtId="0" fontId="5" fillId="17"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8" borderId="1" xfId="0" applyFont="1" applyFill="1" applyBorder="1" applyAlignment="1">
      <alignment horizontal="left" vertical="center" wrapText="1"/>
    </xf>
    <xf numFmtId="0" fontId="11" fillId="17" borderId="1" xfId="2" applyFont="1" applyFill="1" applyBorder="1" applyAlignment="1">
      <alignment horizontal="center" vertical="center" wrapText="1"/>
    </xf>
    <xf numFmtId="0" fontId="6" fillId="18" borderId="7" xfId="0" applyFont="1" applyFill="1" applyBorder="1" applyAlignment="1">
      <alignment horizontal="left" vertical="center" wrapText="1"/>
    </xf>
    <xf numFmtId="3" fontId="6" fillId="18" borderId="1" xfId="0" applyNumberFormat="1" applyFont="1" applyFill="1" applyBorder="1" applyAlignment="1">
      <alignment horizontal="left" vertical="center" wrapText="1"/>
    </xf>
    <xf numFmtId="43" fontId="6" fillId="17" borderId="1" xfId="1" applyFont="1" applyFill="1" applyBorder="1" applyAlignment="1">
      <alignment horizontal="center" vertical="center" wrapText="1"/>
    </xf>
    <xf numFmtId="0" fontId="6" fillId="18" borderId="1" xfId="0" applyFont="1" applyFill="1" applyBorder="1" applyAlignment="1">
      <alignment horizontal="left" vertical="center" wrapText="1"/>
    </xf>
    <xf numFmtId="165" fontId="6" fillId="18" borderId="7" xfId="0" applyNumberFormat="1" applyFont="1" applyFill="1" applyBorder="1" applyAlignment="1">
      <alignment horizontal="center" vertical="center" wrapText="1"/>
    </xf>
    <xf numFmtId="3" fontId="7" fillId="19" borderId="1" xfId="0" applyNumberFormat="1" applyFont="1" applyFill="1" applyBorder="1" applyAlignment="1">
      <alignment horizontal="center" vertical="center" wrapText="1"/>
    </xf>
    <xf numFmtId="1" fontId="6" fillId="18" borderId="7" xfId="0" applyNumberFormat="1" applyFont="1" applyFill="1" applyBorder="1" applyAlignment="1">
      <alignment horizontal="center" vertical="center" wrapText="1"/>
    </xf>
    <xf numFmtId="0" fontId="6" fillId="18" borderId="7" xfId="0" applyFont="1" applyFill="1" applyBorder="1" applyAlignment="1">
      <alignment horizontal="center" vertical="center" wrapText="1"/>
    </xf>
    <xf numFmtId="3" fontId="6" fillId="18"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16" fillId="0" borderId="1" xfId="0" applyFont="1" applyBorder="1" applyAlignment="1">
      <alignment horizontal="center" vertical="center" wrapText="1"/>
    </xf>
    <xf numFmtId="1" fontId="6" fillId="9" borderId="1" xfId="0" applyNumberFormat="1" applyFont="1" applyFill="1" applyBorder="1" applyAlignment="1">
      <alignment horizontal="center" vertical="center"/>
    </xf>
    <xf numFmtId="0" fontId="6" fillId="9" borderId="1" xfId="0" applyFont="1" applyFill="1" applyBorder="1" applyAlignment="1">
      <alignment horizontal="left" vertical="center" wrapText="1"/>
    </xf>
    <xf numFmtId="0" fontId="5" fillId="9" borderId="1" xfId="0" applyFont="1" applyFill="1" applyBorder="1" applyAlignment="1">
      <alignment horizontal="center" vertical="center" wrapText="1"/>
    </xf>
    <xf numFmtId="0" fontId="6" fillId="9" borderId="1" xfId="2" applyFont="1" applyFill="1" applyBorder="1" applyAlignment="1">
      <alignment horizontal="center" vertical="center" wrapText="1"/>
    </xf>
    <xf numFmtId="0" fontId="6" fillId="14"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15" fillId="0" borderId="1" xfId="2" applyFont="1" applyBorder="1" applyAlignment="1">
      <alignment horizontal="center" vertical="center" wrapText="1"/>
    </xf>
    <xf numFmtId="0" fontId="10" fillId="7" borderId="1" xfId="0" applyFont="1" applyFill="1" applyBorder="1" applyAlignment="1">
      <alignment vertical="center" wrapText="1"/>
    </xf>
    <xf numFmtId="0" fontId="15" fillId="7" borderId="1" xfId="2" applyFont="1" applyFill="1" applyBorder="1" applyAlignment="1">
      <alignment horizontal="center" vertical="center" wrapText="1"/>
    </xf>
    <xf numFmtId="0" fontId="10" fillId="6" borderId="1" xfId="2" applyFont="1" applyFill="1" applyBorder="1" applyAlignment="1">
      <alignment horizontal="center" vertical="center" wrapText="1"/>
    </xf>
    <xf numFmtId="0" fontId="10" fillId="12" borderId="1" xfId="0" applyFont="1" applyFill="1" applyBorder="1" applyAlignment="1">
      <alignment vertical="center" wrapText="1"/>
    </xf>
    <xf numFmtId="0" fontId="10" fillId="12" borderId="1" xfId="2" applyFont="1" applyFill="1" applyBorder="1" applyAlignment="1">
      <alignment horizontal="center" vertical="center" wrapText="1"/>
    </xf>
    <xf numFmtId="0" fontId="15" fillId="12" borderId="1" xfId="2" applyFont="1" applyFill="1" applyBorder="1" applyAlignment="1">
      <alignment horizontal="center" vertical="center" wrapText="1"/>
    </xf>
    <xf numFmtId="0" fontId="15" fillId="11" borderId="1" xfId="2" applyFont="1" applyFill="1" applyBorder="1" applyAlignment="1">
      <alignment horizontal="center" vertical="center" wrapText="1"/>
    </xf>
    <xf numFmtId="0" fontId="10" fillId="20" borderId="1" xfId="0" applyFont="1" applyFill="1" applyBorder="1" applyAlignment="1">
      <alignment vertical="center" wrapText="1"/>
    </xf>
    <xf numFmtId="0" fontId="10" fillId="20" borderId="1" xfId="2" applyFont="1" applyFill="1" applyBorder="1" applyAlignment="1">
      <alignment horizontal="center" vertical="center" wrapText="1"/>
    </xf>
    <xf numFmtId="0" fontId="10" fillId="7" borderId="1" xfId="2" applyFont="1" applyFill="1" applyBorder="1" applyAlignment="1">
      <alignment horizontal="center" vertical="center" wrapText="1"/>
    </xf>
    <xf numFmtId="0" fontId="11"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1" fillId="0" borderId="1" xfId="0" applyFont="1" applyBorder="1" applyAlignment="1" applyProtection="1">
      <alignment horizontal="left" vertical="center" wrapText="1"/>
      <protection locked="0"/>
    </xf>
    <xf numFmtId="0" fontId="22" fillId="0" borderId="1" xfId="0" applyFont="1" applyBorder="1" applyAlignment="1">
      <alignment horizontal="justify" vertical="center" wrapText="1"/>
    </xf>
    <xf numFmtId="0" fontId="11" fillId="9"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11" fillId="0" borderId="1" xfId="4" applyFont="1" applyBorder="1" applyAlignment="1">
      <alignment horizontal="left" vertical="center" wrapText="1"/>
    </xf>
    <xf numFmtId="167" fontId="6" fillId="0" borderId="1" xfId="5" applyNumberFormat="1" applyFont="1" applyFill="1" applyBorder="1" applyAlignment="1">
      <alignment horizontal="center" vertical="center" wrapText="1"/>
    </xf>
    <xf numFmtId="0" fontId="16" fillId="0" borderId="1" xfId="4" applyFont="1" applyBorder="1" applyAlignment="1">
      <alignment horizontal="left" vertical="center" wrapText="1"/>
    </xf>
    <xf numFmtId="0" fontId="6" fillId="9" borderId="1" xfId="2" applyFont="1" applyFill="1" applyBorder="1" applyAlignment="1">
      <alignment horizontal="left" vertical="center" wrapText="1"/>
    </xf>
    <xf numFmtId="0" fontId="16" fillId="9" borderId="1" xfId="0" applyFont="1" applyFill="1" applyBorder="1" applyAlignment="1">
      <alignment horizontal="center" vertical="center" wrapText="1"/>
    </xf>
    <xf numFmtId="0" fontId="4" fillId="8" borderId="1" xfId="0" applyFont="1" applyFill="1" applyBorder="1" applyAlignment="1">
      <alignment vertical="center" wrapText="1"/>
    </xf>
    <xf numFmtId="0" fontId="11" fillId="0" borderId="1" xfId="0" applyFont="1" applyBorder="1" applyAlignment="1">
      <alignment horizontal="left" vertical="center" wrapText="1"/>
    </xf>
    <xf numFmtId="0" fontId="4" fillId="8" borderId="1" xfId="0" applyFont="1" applyFill="1" applyBorder="1" applyAlignment="1">
      <alignment horizontal="center" vertical="center" wrapText="1"/>
    </xf>
    <xf numFmtId="0" fontId="26" fillId="0" borderId="1" xfId="0" applyFont="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shrinkToFit="1"/>
    </xf>
    <xf numFmtId="0" fontId="3" fillId="0" borderId="0" xfId="0" applyFont="1" applyAlignment="1">
      <alignment vertical="center"/>
    </xf>
    <xf numFmtId="43" fontId="3" fillId="0" borderId="0" xfId="1" applyFont="1" applyAlignment="1">
      <alignment vertical="center" wrapText="1"/>
    </xf>
    <xf numFmtId="43" fontId="2" fillId="0" borderId="9" xfId="1" applyFont="1" applyFill="1" applyBorder="1" applyAlignment="1">
      <alignment horizontal="center" vertical="center" wrapText="1"/>
    </xf>
    <xf numFmtId="168" fontId="2" fillId="0" borderId="9" xfId="1" applyNumberFormat="1" applyFont="1" applyFill="1" applyBorder="1" applyAlignment="1">
      <alignment vertical="center" wrapText="1"/>
    </xf>
    <xf numFmtId="43" fontId="2" fillId="0" borderId="9" xfId="1" applyFont="1" applyFill="1" applyBorder="1" applyAlignment="1">
      <alignment vertical="center" wrapText="1"/>
    </xf>
    <xf numFmtId="43" fontId="2" fillId="0" borderId="10" xfId="1" applyFont="1" applyFill="1" applyBorder="1" applyAlignment="1">
      <alignment vertical="center" wrapText="1"/>
    </xf>
    <xf numFmtId="0" fontId="3" fillId="0" borderId="11" xfId="0" applyFont="1" applyBorder="1" applyAlignment="1">
      <alignment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wrapText="1" shrinkToFit="1"/>
    </xf>
    <xf numFmtId="0" fontId="13" fillId="2" borderId="5" xfId="0" applyFont="1" applyFill="1" applyBorder="1" applyAlignment="1">
      <alignment horizontal="center" vertical="center" wrapText="1"/>
    </xf>
    <xf numFmtId="43" fontId="13" fillId="2" borderId="5" xfId="1" applyFont="1" applyFill="1" applyBorder="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xf>
    <xf numFmtId="0" fontId="6" fillId="4" borderId="1"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1" xfId="0" applyFont="1" applyFill="1" applyBorder="1" applyAlignment="1">
      <alignment horizontal="center" vertical="center"/>
    </xf>
    <xf numFmtId="164" fontId="6" fillId="0" borderId="3"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1" fontId="6" fillId="0" borderId="3" xfId="0" applyNumberFormat="1" applyFont="1" applyBorder="1" applyAlignment="1">
      <alignment horizontal="center" vertical="center"/>
    </xf>
    <xf numFmtId="1" fontId="6" fillId="0" borderId="4" xfId="0" applyNumberFormat="1" applyFont="1" applyBorder="1" applyAlignment="1">
      <alignment horizontal="center" vertical="center"/>
    </xf>
    <xf numFmtId="1" fontId="6" fillId="0" borderId="5" xfId="0" applyNumberFormat="1" applyFont="1" applyBorder="1" applyAlignment="1">
      <alignment horizontal="center" vertical="center"/>
    </xf>
    <xf numFmtId="43" fontId="27" fillId="0" borderId="8" xfId="1" applyFont="1" applyFill="1" applyBorder="1" applyAlignment="1">
      <alignment horizontal="left" vertical="center" wrapText="1"/>
    </xf>
    <xf numFmtId="43" fontId="27" fillId="0" borderId="9" xfId="1" applyFont="1" applyFill="1" applyBorder="1" applyAlignment="1">
      <alignment horizontal="left" vertical="center" wrapText="1"/>
    </xf>
    <xf numFmtId="0" fontId="31" fillId="21" borderId="1" xfId="2" applyFont="1" applyFill="1" applyBorder="1" applyAlignment="1">
      <alignment horizontal="center" vertical="center"/>
    </xf>
    <xf numFmtId="0" fontId="32" fillId="0" borderId="0" xfId="2" applyFont="1"/>
    <xf numFmtId="0" fontId="30" fillId="0" borderId="1" xfId="2" applyFont="1" applyBorder="1" applyAlignment="1">
      <alignment horizontal="center" vertical="center"/>
    </xf>
    <xf numFmtId="0" fontId="30" fillId="0" borderId="1" xfId="2" applyFont="1" applyBorder="1" applyAlignment="1">
      <alignment horizontal="left" vertical="center"/>
    </xf>
    <xf numFmtId="0" fontId="1" fillId="0" borderId="1" xfId="2" applyFont="1" applyBorder="1" applyAlignment="1">
      <alignment horizontal="center" vertical="center" wrapText="1"/>
    </xf>
    <xf numFmtId="0" fontId="33" fillId="0" borderId="1" xfId="2" applyFont="1" applyBorder="1" applyAlignment="1">
      <alignment horizontal="left" vertical="center" wrapText="1"/>
    </xf>
    <xf numFmtId="0" fontId="1" fillId="0" borderId="1" xfId="2" applyFont="1" applyBorder="1" applyAlignment="1">
      <alignment horizontal="left" vertical="center" wrapText="1"/>
    </xf>
    <xf numFmtId="0" fontId="0" fillId="0" borderId="1" xfId="2" applyFont="1" applyBorder="1" applyAlignment="1">
      <alignment horizontal="left" vertical="center" wrapText="1"/>
    </xf>
    <xf numFmtId="0" fontId="1" fillId="0" borderId="1" xfId="2" applyFont="1" applyBorder="1" applyAlignment="1">
      <alignment horizontal="left" vertical="center"/>
    </xf>
    <xf numFmtId="0" fontId="1" fillId="22" borderId="1" xfId="2" applyFont="1" applyFill="1" applyBorder="1" applyAlignment="1">
      <alignment horizontal="center" vertical="center" wrapText="1"/>
    </xf>
    <xf numFmtId="0" fontId="35" fillId="22" borderId="1" xfId="2" applyFont="1" applyFill="1" applyBorder="1" applyAlignment="1">
      <alignment horizontal="left" vertical="center" wrapText="1"/>
    </xf>
    <xf numFmtId="0" fontId="33" fillId="22" borderId="1" xfId="2" applyFont="1" applyFill="1" applyBorder="1" applyAlignment="1">
      <alignment horizontal="left" vertical="center" wrapText="1"/>
    </xf>
    <xf numFmtId="0" fontId="36" fillId="0" borderId="1" xfId="2" applyFont="1" applyBorder="1" applyAlignment="1">
      <alignment horizontal="left" vertical="center" wrapText="1"/>
    </xf>
    <xf numFmtId="0" fontId="36" fillId="0" borderId="1" xfId="2" applyFont="1" applyBorder="1" applyAlignment="1">
      <alignment horizontal="left" vertical="center"/>
    </xf>
  </cellXfs>
  <cellStyles count="12">
    <cellStyle name="Comma" xfId="1" builtinId="3"/>
    <cellStyle name="Comma 12 3" xfId="5"/>
    <cellStyle name="Comma 6" xfId="6"/>
    <cellStyle name="Comma 6 2" xfId="7"/>
    <cellStyle name="Excel Built-in Normal 2" xfId="8"/>
    <cellStyle name="Normal" xfId="0" builtinId="0"/>
    <cellStyle name="Normal - Style1" xfId="2"/>
    <cellStyle name="Normal 2 2" xfId="9"/>
    <cellStyle name="Normal 2 2 2" xfId="11"/>
    <cellStyle name="Normal 2 3" xfId="10"/>
    <cellStyle name="Normal 3 3" xfId="3"/>
    <cellStyle name="Normal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6"/>
  <sheetViews>
    <sheetView topLeftCell="A224" workbookViewId="0">
      <selection activeCell="E266" sqref="E266"/>
    </sheetView>
  </sheetViews>
  <sheetFormatPr defaultColWidth="9.140625" defaultRowHeight="15" x14ac:dyDescent="0.25"/>
  <cols>
    <col min="1" max="2" width="9.140625" style="6"/>
    <col min="3" max="3" width="9.140625" style="134"/>
    <col min="4" max="4" width="24.85546875" style="134" customWidth="1"/>
    <col min="5" max="5" width="95.85546875" style="6" customWidth="1"/>
    <col min="6" max="6" width="12.7109375" style="6" customWidth="1"/>
    <col min="7" max="7" width="12.85546875" style="123" customWidth="1"/>
    <col min="8" max="9" width="16.28515625" style="124" customWidth="1"/>
    <col min="10" max="10" width="27.85546875" style="6" customWidth="1"/>
    <col min="11" max="16384" width="9.140625" style="6"/>
  </cols>
  <sheetData>
    <row r="1" spans="1:10" ht="15.75" thickBot="1" x14ac:dyDescent="0.3">
      <c r="A1" s="121"/>
      <c r="B1" s="121"/>
      <c r="C1" s="121"/>
      <c r="D1" s="121"/>
      <c r="E1" s="122"/>
    </row>
    <row r="2" spans="1:10" ht="15.75" customHeight="1" thickBot="1" x14ac:dyDescent="0.3">
      <c r="A2" s="150" t="s">
        <v>322</v>
      </c>
      <c r="B2" s="151"/>
      <c r="C2" s="151"/>
      <c r="D2" s="151"/>
      <c r="E2" s="151"/>
      <c r="F2" s="125" t="s">
        <v>323</v>
      </c>
      <c r="G2" s="126">
        <v>600</v>
      </c>
      <c r="H2" s="127"/>
      <c r="I2" s="128"/>
      <c r="J2" s="129"/>
    </row>
    <row r="3" spans="1:10" ht="54.75" customHeight="1" x14ac:dyDescent="0.25">
      <c r="A3" s="130" t="s">
        <v>324</v>
      </c>
      <c r="B3" s="130"/>
      <c r="C3" s="130" t="s">
        <v>325</v>
      </c>
      <c r="D3" s="130" t="s">
        <v>326</v>
      </c>
      <c r="E3" s="131" t="s">
        <v>327</v>
      </c>
      <c r="F3" s="132" t="s">
        <v>328</v>
      </c>
      <c r="G3" s="132" t="s">
        <v>329</v>
      </c>
      <c r="H3" s="133" t="s">
        <v>330</v>
      </c>
      <c r="I3" s="133" t="s">
        <v>331</v>
      </c>
      <c r="J3" s="133" t="s">
        <v>332</v>
      </c>
    </row>
    <row r="4" spans="1:10" ht="15.75" x14ac:dyDescent="0.25">
      <c r="A4" s="1" t="s">
        <v>0</v>
      </c>
      <c r="B4" s="1"/>
      <c r="C4" s="1"/>
      <c r="D4" s="1"/>
      <c r="E4" s="2" t="s">
        <v>1</v>
      </c>
      <c r="F4" s="1"/>
      <c r="G4" s="1"/>
      <c r="H4" s="3"/>
      <c r="I4" s="4"/>
      <c r="J4" s="5"/>
    </row>
    <row r="5" spans="1:10" ht="15.75" x14ac:dyDescent="0.25">
      <c r="A5" s="7"/>
      <c r="B5" s="7" t="s">
        <v>2</v>
      </c>
      <c r="C5" s="7"/>
      <c r="D5" s="7"/>
      <c r="E5" s="8" t="s">
        <v>3</v>
      </c>
      <c r="F5" s="7"/>
      <c r="G5" s="9"/>
      <c r="H5" s="10"/>
      <c r="I5" s="11"/>
      <c r="J5" s="5"/>
    </row>
    <row r="6" spans="1:10" ht="25.5" x14ac:dyDescent="0.25">
      <c r="A6" s="135"/>
      <c r="B6" s="135"/>
      <c r="C6" s="135" t="s">
        <v>4</v>
      </c>
      <c r="D6" s="136" t="s">
        <v>5</v>
      </c>
      <c r="E6" s="12" t="s">
        <v>6</v>
      </c>
      <c r="F6" s="136" t="s">
        <v>7</v>
      </c>
      <c r="G6" s="137">
        <v>0</v>
      </c>
      <c r="H6" s="13"/>
      <c r="I6" s="14">
        <f>H6*$G6</f>
        <v>0</v>
      </c>
      <c r="J6" s="5"/>
    </row>
    <row r="7" spans="1:10" x14ac:dyDescent="0.25">
      <c r="A7" s="135"/>
      <c r="B7" s="135"/>
      <c r="C7" s="135"/>
      <c r="D7" s="136"/>
      <c r="E7" s="12" t="s">
        <v>8</v>
      </c>
      <c r="F7" s="136"/>
      <c r="G7" s="137"/>
      <c r="H7" s="13"/>
      <c r="I7" s="14"/>
      <c r="J7" s="5"/>
    </row>
    <row r="8" spans="1:10" x14ac:dyDescent="0.25">
      <c r="A8" s="135"/>
      <c r="B8" s="135"/>
      <c r="C8" s="135"/>
      <c r="D8" s="136"/>
      <c r="E8" s="12" t="s">
        <v>9</v>
      </c>
      <c r="F8" s="136"/>
      <c r="G8" s="137"/>
      <c r="H8" s="13"/>
      <c r="I8" s="14"/>
      <c r="J8" s="5"/>
    </row>
    <row r="9" spans="1:10" x14ac:dyDescent="0.25">
      <c r="A9" s="135"/>
      <c r="B9" s="135"/>
      <c r="C9" s="135"/>
      <c r="D9" s="136"/>
      <c r="E9" s="15" t="s">
        <v>10</v>
      </c>
      <c r="F9" s="136"/>
      <c r="G9" s="137"/>
      <c r="H9" s="13"/>
      <c r="I9" s="14"/>
      <c r="J9" s="5"/>
    </row>
    <row r="10" spans="1:10" x14ac:dyDescent="0.25">
      <c r="A10" s="135"/>
      <c r="B10" s="135"/>
      <c r="C10" s="135"/>
      <c r="D10" s="136"/>
      <c r="E10" s="12" t="s">
        <v>11</v>
      </c>
      <c r="F10" s="136"/>
      <c r="G10" s="137"/>
      <c r="H10" s="13"/>
      <c r="I10" s="14"/>
      <c r="J10" s="5"/>
    </row>
    <row r="11" spans="1:10" x14ac:dyDescent="0.25">
      <c r="A11" s="135"/>
      <c r="B11" s="135"/>
      <c r="C11" s="135"/>
      <c r="D11" s="136"/>
      <c r="E11" s="12" t="s">
        <v>12</v>
      </c>
      <c r="F11" s="136"/>
      <c r="G11" s="137"/>
      <c r="H11" s="13"/>
      <c r="I11" s="14"/>
      <c r="J11" s="5"/>
    </row>
    <row r="12" spans="1:10" x14ac:dyDescent="0.25">
      <c r="A12" s="135"/>
      <c r="B12" s="135"/>
      <c r="C12" s="135"/>
      <c r="D12" s="136"/>
      <c r="E12" s="12" t="s">
        <v>13</v>
      </c>
      <c r="F12" s="136"/>
      <c r="G12" s="137"/>
      <c r="H12" s="13"/>
      <c r="I12" s="14"/>
      <c r="J12" s="5"/>
    </row>
    <row r="13" spans="1:10" ht="25.5" x14ac:dyDescent="0.25">
      <c r="A13" s="135"/>
      <c r="B13" s="135"/>
      <c r="C13" s="135" t="s">
        <v>14</v>
      </c>
      <c r="D13" s="138" t="s">
        <v>15</v>
      </c>
      <c r="E13" s="12" t="s">
        <v>6</v>
      </c>
      <c r="F13" s="139" t="s">
        <v>7</v>
      </c>
      <c r="G13" s="137">
        <v>0</v>
      </c>
      <c r="H13" s="13"/>
      <c r="I13" s="14">
        <f>H13*$G13</f>
        <v>0</v>
      </c>
      <c r="J13" s="5"/>
    </row>
    <row r="14" spans="1:10" x14ac:dyDescent="0.25">
      <c r="A14" s="135"/>
      <c r="B14" s="135"/>
      <c r="C14" s="135"/>
      <c r="D14" s="138"/>
      <c r="E14" s="12" t="s">
        <v>8</v>
      </c>
      <c r="F14" s="139"/>
      <c r="G14" s="137"/>
      <c r="H14" s="13"/>
      <c r="I14" s="14"/>
      <c r="J14" s="5"/>
    </row>
    <row r="15" spans="1:10" x14ac:dyDescent="0.25">
      <c r="A15" s="135"/>
      <c r="B15" s="135"/>
      <c r="C15" s="135"/>
      <c r="D15" s="138"/>
      <c r="E15" s="12" t="s">
        <v>16</v>
      </c>
      <c r="F15" s="139"/>
      <c r="G15" s="137"/>
      <c r="H15" s="13"/>
      <c r="I15" s="14"/>
      <c r="J15" s="5"/>
    </row>
    <row r="16" spans="1:10" x14ac:dyDescent="0.25">
      <c r="A16" s="135"/>
      <c r="B16" s="135"/>
      <c r="C16" s="135"/>
      <c r="D16" s="138"/>
      <c r="E16" s="15" t="s">
        <v>10</v>
      </c>
      <c r="F16" s="139"/>
      <c r="G16" s="137"/>
      <c r="H16" s="13"/>
      <c r="I16" s="14"/>
      <c r="J16" s="5"/>
    </row>
    <row r="17" spans="1:10" x14ac:dyDescent="0.25">
      <c r="A17" s="135"/>
      <c r="B17" s="135"/>
      <c r="C17" s="135"/>
      <c r="D17" s="138"/>
      <c r="E17" s="12" t="s">
        <v>17</v>
      </c>
      <c r="F17" s="139"/>
      <c r="G17" s="137"/>
      <c r="H17" s="13"/>
      <c r="I17" s="14"/>
      <c r="J17" s="5"/>
    </row>
    <row r="18" spans="1:10" x14ac:dyDescent="0.25">
      <c r="A18" s="135"/>
      <c r="B18" s="135"/>
      <c r="C18" s="135"/>
      <c r="D18" s="138"/>
      <c r="E18" s="12" t="s">
        <v>18</v>
      </c>
      <c r="F18" s="139"/>
      <c r="G18" s="137"/>
      <c r="H18" s="13"/>
      <c r="I18" s="14"/>
      <c r="J18" s="5"/>
    </row>
    <row r="19" spans="1:10" x14ac:dyDescent="0.25">
      <c r="A19" s="135"/>
      <c r="B19" s="135"/>
      <c r="C19" s="135"/>
      <c r="D19" s="138"/>
      <c r="E19" s="12" t="s">
        <v>13</v>
      </c>
      <c r="F19" s="139"/>
      <c r="G19" s="137"/>
      <c r="H19" s="13"/>
      <c r="I19" s="14"/>
      <c r="J19" s="5"/>
    </row>
    <row r="20" spans="1:10" x14ac:dyDescent="0.25">
      <c r="A20" s="16"/>
      <c r="B20" s="17" t="s">
        <v>2</v>
      </c>
      <c r="C20" s="18"/>
      <c r="D20" s="19"/>
      <c r="E20" s="20" t="s">
        <v>19</v>
      </c>
      <c r="F20" s="21"/>
      <c r="G20" s="22"/>
      <c r="H20" s="13"/>
      <c r="I20" s="14">
        <f>H20*G21</f>
        <v>0</v>
      </c>
      <c r="J20" s="5"/>
    </row>
    <row r="21" spans="1:10" x14ac:dyDescent="0.25">
      <c r="A21" s="16"/>
      <c r="B21" s="140"/>
      <c r="C21" s="140" t="s">
        <v>4</v>
      </c>
      <c r="D21" s="143"/>
      <c r="E21" s="23" t="s">
        <v>20</v>
      </c>
      <c r="F21" s="144" t="s">
        <v>7</v>
      </c>
      <c r="G21" s="147">
        <v>1</v>
      </c>
      <c r="H21" s="13"/>
      <c r="I21" s="14"/>
      <c r="J21" s="5"/>
    </row>
    <row r="22" spans="1:10" x14ac:dyDescent="0.25">
      <c r="A22" s="16"/>
      <c r="B22" s="141"/>
      <c r="C22" s="141"/>
      <c r="D22" s="143"/>
      <c r="E22" s="24" t="s">
        <v>21</v>
      </c>
      <c r="F22" s="145"/>
      <c r="G22" s="148"/>
      <c r="H22" s="13"/>
      <c r="I22" s="14"/>
      <c r="J22" s="5"/>
    </row>
    <row r="23" spans="1:10" x14ac:dyDescent="0.25">
      <c r="A23" s="16"/>
      <c r="B23" s="142"/>
      <c r="C23" s="142"/>
      <c r="D23" s="143"/>
      <c r="E23" s="24" t="s">
        <v>13</v>
      </c>
      <c r="F23" s="145"/>
      <c r="G23" s="148"/>
      <c r="H23" s="13"/>
      <c r="I23" s="14"/>
      <c r="J23" s="5"/>
    </row>
    <row r="24" spans="1:10" x14ac:dyDescent="0.25">
      <c r="A24" s="16"/>
      <c r="B24" s="25"/>
      <c r="C24" s="26"/>
      <c r="D24" s="27"/>
      <c r="E24" s="28"/>
      <c r="F24" s="145"/>
      <c r="G24" s="148"/>
      <c r="H24" s="13"/>
      <c r="I24" s="14"/>
      <c r="J24" s="5"/>
    </row>
    <row r="25" spans="1:10" x14ac:dyDescent="0.25">
      <c r="A25" s="16"/>
      <c r="B25" s="140"/>
      <c r="C25" s="140" t="s">
        <v>4</v>
      </c>
      <c r="D25" s="143"/>
      <c r="E25" s="23" t="s">
        <v>22</v>
      </c>
      <c r="F25" s="145"/>
      <c r="G25" s="148"/>
      <c r="H25" s="13"/>
      <c r="I25" s="14"/>
      <c r="J25" s="5"/>
    </row>
    <row r="26" spans="1:10" x14ac:dyDescent="0.25">
      <c r="A26" s="16"/>
      <c r="B26" s="141"/>
      <c r="C26" s="141"/>
      <c r="D26" s="143"/>
      <c r="E26" s="24" t="s">
        <v>23</v>
      </c>
      <c r="F26" s="145"/>
      <c r="G26" s="148"/>
      <c r="H26" s="13"/>
      <c r="I26" s="14"/>
      <c r="J26" s="5"/>
    </row>
    <row r="27" spans="1:10" x14ac:dyDescent="0.25">
      <c r="A27" s="16"/>
      <c r="B27" s="141"/>
      <c r="C27" s="141"/>
      <c r="D27" s="143"/>
      <c r="E27" s="24" t="s">
        <v>8</v>
      </c>
      <c r="F27" s="145"/>
      <c r="G27" s="148"/>
      <c r="H27" s="13"/>
      <c r="I27" s="14"/>
      <c r="J27" s="5"/>
    </row>
    <row r="28" spans="1:10" x14ac:dyDescent="0.25">
      <c r="A28" s="16"/>
      <c r="B28" s="141"/>
      <c r="C28" s="141"/>
      <c r="D28" s="143"/>
      <c r="E28" s="24" t="s">
        <v>24</v>
      </c>
      <c r="F28" s="145"/>
      <c r="G28" s="148"/>
      <c r="H28" s="13"/>
      <c r="I28" s="14"/>
      <c r="J28" s="5"/>
    </row>
    <row r="29" spans="1:10" x14ac:dyDescent="0.25">
      <c r="A29" s="16"/>
      <c r="B29" s="141"/>
      <c r="C29" s="141"/>
      <c r="D29" s="143"/>
      <c r="E29" s="24" t="s">
        <v>25</v>
      </c>
      <c r="F29" s="145"/>
      <c r="G29" s="148"/>
      <c r="H29" s="13"/>
      <c r="I29" s="14"/>
      <c r="J29" s="5"/>
    </row>
    <row r="30" spans="1:10" x14ac:dyDescent="0.25">
      <c r="A30" s="16"/>
      <c r="B30" s="141"/>
      <c r="C30" s="141"/>
      <c r="D30" s="143"/>
      <c r="E30" s="24" t="s">
        <v>26</v>
      </c>
      <c r="F30" s="145"/>
      <c r="G30" s="148"/>
      <c r="H30" s="13"/>
      <c r="I30" s="14"/>
      <c r="J30" s="5"/>
    </row>
    <row r="31" spans="1:10" x14ac:dyDescent="0.25">
      <c r="A31" s="16"/>
      <c r="B31" s="141"/>
      <c r="C31" s="141"/>
      <c r="D31" s="143"/>
      <c r="E31" s="24" t="s">
        <v>27</v>
      </c>
      <c r="F31" s="145"/>
      <c r="G31" s="148"/>
      <c r="H31" s="13"/>
      <c r="I31" s="14"/>
      <c r="J31" s="5"/>
    </row>
    <row r="32" spans="1:10" x14ac:dyDescent="0.25">
      <c r="A32" s="16"/>
      <c r="B32" s="141"/>
      <c r="C32" s="141"/>
      <c r="D32" s="143"/>
      <c r="E32" s="24" t="s">
        <v>28</v>
      </c>
      <c r="F32" s="145"/>
      <c r="G32" s="148"/>
      <c r="H32" s="13"/>
      <c r="I32" s="14"/>
      <c r="J32" s="5"/>
    </row>
    <row r="33" spans="1:10" x14ac:dyDescent="0.25">
      <c r="A33" s="16"/>
      <c r="B33" s="141"/>
      <c r="C33" s="141"/>
      <c r="D33" s="143"/>
      <c r="E33" s="24" t="s">
        <v>29</v>
      </c>
      <c r="F33" s="145"/>
      <c r="G33" s="148"/>
      <c r="H33" s="13"/>
      <c r="I33" s="14"/>
      <c r="J33" s="5"/>
    </row>
    <row r="34" spans="1:10" x14ac:dyDescent="0.25">
      <c r="A34" s="16"/>
      <c r="B34" s="141"/>
      <c r="C34" s="141"/>
      <c r="D34" s="143"/>
      <c r="E34" s="24" t="s">
        <v>30</v>
      </c>
      <c r="F34" s="145"/>
      <c r="G34" s="148"/>
      <c r="H34" s="13"/>
      <c r="I34" s="14"/>
      <c r="J34" s="5"/>
    </row>
    <row r="35" spans="1:10" x14ac:dyDescent="0.25">
      <c r="A35" s="16"/>
      <c r="B35" s="141"/>
      <c r="C35" s="141"/>
      <c r="D35" s="143"/>
      <c r="E35" s="24" t="s">
        <v>31</v>
      </c>
      <c r="F35" s="145"/>
      <c r="G35" s="148"/>
      <c r="H35" s="13"/>
      <c r="I35" s="14"/>
      <c r="J35" s="5"/>
    </row>
    <row r="36" spans="1:10" x14ac:dyDescent="0.25">
      <c r="A36" s="16"/>
      <c r="B36" s="141"/>
      <c r="C36" s="141"/>
      <c r="D36" s="143"/>
      <c r="E36" s="24" t="s">
        <v>32</v>
      </c>
      <c r="F36" s="145"/>
      <c r="G36" s="148"/>
      <c r="H36" s="13"/>
      <c r="I36" s="14"/>
      <c r="J36" s="5"/>
    </row>
    <row r="37" spans="1:10" x14ac:dyDescent="0.25">
      <c r="A37" s="16"/>
      <c r="B37" s="141"/>
      <c r="C37" s="141"/>
      <c r="D37" s="143"/>
      <c r="E37" s="24" t="s">
        <v>33</v>
      </c>
      <c r="F37" s="145"/>
      <c r="G37" s="148"/>
      <c r="H37" s="13"/>
      <c r="I37" s="14"/>
      <c r="J37" s="5"/>
    </row>
    <row r="38" spans="1:10" x14ac:dyDescent="0.25">
      <c r="A38" s="16"/>
      <c r="B38" s="141"/>
      <c r="C38" s="141"/>
      <c r="D38" s="143"/>
      <c r="E38" s="24" t="s">
        <v>34</v>
      </c>
      <c r="F38" s="145"/>
      <c r="G38" s="148"/>
      <c r="H38" s="13"/>
      <c r="I38" s="14"/>
      <c r="J38" s="5"/>
    </row>
    <row r="39" spans="1:10" x14ac:dyDescent="0.25">
      <c r="A39" s="16"/>
      <c r="B39" s="141"/>
      <c r="C39" s="141"/>
      <c r="D39" s="143"/>
      <c r="E39" s="24" t="s">
        <v>35</v>
      </c>
      <c r="F39" s="145"/>
      <c r="G39" s="148"/>
      <c r="H39" s="13"/>
      <c r="I39" s="14"/>
      <c r="J39" s="5"/>
    </row>
    <row r="40" spans="1:10" x14ac:dyDescent="0.25">
      <c r="A40" s="16"/>
      <c r="B40" s="141"/>
      <c r="C40" s="141"/>
      <c r="D40" s="143"/>
      <c r="E40" s="24" t="s">
        <v>36</v>
      </c>
      <c r="F40" s="145"/>
      <c r="G40" s="148"/>
      <c r="H40" s="13"/>
      <c r="I40" s="14"/>
      <c r="J40" s="5"/>
    </row>
    <row r="41" spans="1:10" x14ac:dyDescent="0.25">
      <c r="A41" s="16"/>
      <c r="B41" s="141"/>
      <c r="C41" s="141"/>
      <c r="D41" s="143"/>
      <c r="E41" s="24" t="s">
        <v>37</v>
      </c>
      <c r="F41" s="145"/>
      <c r="G41" s="148"/>
      <c r="H41" s="13"/>
      <c r="I41" s="14"/>
      <c r="J41" s="5"/>
    </row>
    <row r="42" spans="1:10" x14ac:dyDescent="0.25">
      <c r="A42" s="16"/>
      <c r="B42" s="141"/>
      <c r="C42" s="141"/>
      <c r="D42" s="143"/>
      <c r="E42" s="24" t="s">
        <v>38</v>
      </c>
      <c r="F42" s="145"/>
      <c r="G42" s="148"/>
      <c r="H42" s="13"/>
      <c r="I42" s="14"/>
      <c r="J42" s="5"/>
    </row>
    <row r="43" spans="1:10" ht="30" x14ac:dyDescent="0.25">
      <c r="A43" s="16"/>
      <c r="B43" s="141"/>
      <c r="C43" s="141"/>
      <c r="D43" s="143"/>
      <c r="E43" s="24" t="s">
        <v>39</v>
      </c>
      <c r="F43" s="145"/>
      <c r="G43" s="148"/>
      <c r="H43" s="13"/>
      <c r="I43" s="14"/>
      <c r="J43" s="5"/>
    </row>
    <row r="44" spans="1:10" x14ac:dyDescent="0.25">
      <c r="A44" s="16"/>
      <c r="B44" s="142"/>
      <c r="C44" s="142"/>
      <c r="D44" s="143"/>
      <c r="E44" s="24" t="s">
        <v>13</v>
      </c>
      <c r="F44" s="146"/>
      <c r="G44" s="149"/>
      <c r="H44" s="13"/>
      <c r="I44" s="14"/>
      <c r="J44" s="5"/>
    </row>
    <row r="45" spans="1:10" ht="25.5" x14ac:dyDescent="0.25">
      <c r="A45" s="135"/>
      <c r="B45" s="135"/>
      <c r="C45" s="135" t="s">
        <v>40</v>
      </c>
      <c r="D45" s="136" t="s">
        <v>41</v>
      </c>
      <c r="E45" s="12" t="s">
        <v>6</v>
      </c>
      <c r="F45" s="136" t="s">
        <v>7</v>
      </c>
      <c r="G45" s="137">
        <v>0</v>
      </c>
      <c r="H45" s="13"/>
      <c r="I45" s="14">
        <f>H45*$G45</f>
        <v>0</v>
      </c>
      <c r="J45" s="5"/>
    </row>
    <row r="46" spans="1:10" x14ac:dyDescent="0.25">
      <c r="A46" s="135"/>
      <c r="B46" s="135"/>
      <c r="C46" s="135"/>
      <c r="D46" s="136"/>
      <c r="E46" s="12" t="s">
        <v>8</v>
      </c>
      <c r="F46" s="136"/>
      <c r="G46" s="137"/>
      <c r="H46" s="13"/>
      <c r="I46" s="14"/>
      <c r="J46" s="5"/>
    </row>
    <row r="47" spans="1:10" x14ac:dyDescent="0.25">
      <c r="A47" s="135"/>
      <c r="B47" s="135"/>
      <c r="C47" s="135"/>
      <c r="D47" s="136"/>
      <c r="E47" s="12" t="s">
        <v>16</v>
      </c>
      <c r="F47" s="136"/>
      <c r="G47" s="137"/>
      <c r="H47" s="13"/>
      <c r="I47" s="14"/>
      <c r="J47" s="5"/>
    </row>
    <row r="48" spans="1:10" x14ac:dyDescent="0.25">
      <c r="A48" s="135"/>
      <c r="B48" s="135"/>
      <c r="C48" s="135"/>
      <c r="D48" s="136"/>
      <c r="E48" s="15" t="s">
        <v>10</v>
      </c>
      <c r="F48" s="136"/>
      <c r="G48" s="137"/>
      <c r="H48" s="13"/>
      <c r="I48" s="14"/>
      <c r="J48" s="5"/>
    </row>
    <row r="49" spans="1:10" x14ac:dyDescent="0.25">
      <c r="A49" s="135"/>
      <c r="B49" s="135"/>
      <c r="C49" s="135"/>
      <c r="D49" s="136"/>
      <c r="E49" s="12" t="s">
        <v>42</v>
      </c>
      <c r="F49" s="136"/>
      <c r="G49" s="137"/>
      <c r="H49" s="13"/>
      <c r="I49" s="14"/>
      <c r="J49" s="5"/>
    </row>
    <row r="50" spans="1:10" x14ac:dyDescent="0.25">
      <c r="A50" s="135"/>
      <c r="B50" s="135"/>
      <c r="C50" s="135"/>
      <c r="D50" s="136"/>
      <c r="E50" s="12" t="s">
        <v>43</v>
      </c>
      <c r="F50" s="136"/>
      <c r="G50" s="137"/>
      <c r="H50" s="13"/>
      <c r="I50" s="14"/>
      <c r="J50" s="5"/>
    </row>
    <row r="51" spans="1:10" x14ac:dyDescent="0.25">
      <c r="A51" s="135"/>
      <c r="B51" s="135"/>
      <c r="C51" s="135"/>
      <c r="D51" s="136"/>
      <c r="E51" s="12" t="s">
        <v>13</v>
      </c>
      <c r="F51" s="136"/>
      <c r="G51" s="137"/>
      <c r="H51" s="13"/>
      <c r="I51" s="14"/>
      <c r="J51" s="5"/>
    </row>
    <row r="52" spans="1:10" ht="47.25" x14ac:dyDescent="0.25">
      <c r="A52" s="29" t="s">
        <v>44</v>
      </c>
      <c r="B52" s="29"/>
      <c r="C52" s="30"/>
      <c r="D52" s="30"/>
      <c r="E52" s="31"/>
      <c r="F52" s="29"/>
      <c r="G52" s="32"/>
      <c r="H52" s="33"/>
      <c r="I52" s="34">
        <f>SUM(I6:I51)</f>
        <v>0</v>
      </c>
      <c r="J52" s="5"/>
    </row>
    <row r="53" spans="1:10" ht="15.75" x14ac:dyDescent="0.25">
      <c r="A53" s="7"/>
      <c r="B53" s="7" t="s">
        <v>45</v>
      </c>
      <c r="C53" s="7"/>
      <c r="D53" s="7"/>
      <c r="E53" s="8" t="s">
        <v>46</v>
      </c>
      <c r="F53" s="7"/>
      <c r="G53" s="9"/>
      <c r="H53" s="10"/>
      <c r="I53" s="11"/>
      <c r="J53" s="5"/>
    </row>
    <row r="54" spans="1:10" ht="25.5" x14ac:dyDescent="0.25">
      <c r="A54" s="135"/>
      <c r="B54" s="135"/>
      <c r="C54" s="135" t="s">
        <v>47</v>
      </c>
      <c r="D54" s="136" t="s">
        <v>48</v>
      </c>
      <c r="E54" s="35" t="s">
        <v>49</v>
      </c>
      <c r="F54" s="139" t="s">
        <v>7</v>
      </c>
      <c r="G54" s="137">
        <v>0</v>
      </c>
      <c r="H54" s="13"/>
      <c r="I54" s="14">
        <f>H54*$G54</f>
        <v>0</v>
      </c>
      <c r="J54" s="5"/>
    </row>
    <row r="55" spans="1:10" x14ac:dyDescent="0.25">
      <c r="A55" s="135"/>
      <c r="B55" s="135"/>
      <c r="C55" s="135"/>
      <c r="D55" s="136"/>
      <c r="E55" s="15" t="s">
        <v>8</v>
      </c>
      <c r="F55" s="139"/>
      <c r="G55" s="137"/>
      <c r="H55" s="13"/>
      <c r="I55" s="14"/>
      <c r="J55" s="5"/>
    </row>
    <row r="56" spans="1:10" x14ac:dyDescent="0.25">
      <c r="A56" s="135"/>
      <c r="B56" s="135"/>
      <c r="C56" s="135"/>
      <c r="D56" s="136"/>
      <c r="E56" s="12" t="s">
        <v>50</v>
      </c>
      <c r="F56" s="139"/>
      <c r="G56" s="137"/>
      <c r="H56" s="13"/>
      <c r="I56" s="14"/>
      <c r="J56" s="5"/>
    </row>
    <row r="57" spans="1:10" x14ac:dyDescent="0.25">
      <c r="A57" s="135"/>
      <c r="B57" s="135"/>
      <c r="C57" s="135"/>
      <c r="D57" s="136"/>
      <c r="E57" s="15" t="s">
        <v>51</v>
      </c>
      <c r="F57" s="139"/>
      <c r="G57" s="137"/>
      <c r="H57" s="13"/>
      <c r="I57" s="14"/>
      <c r="J57" s="5"/>
    </row>
    <row r="58" spans="1:10" x14ac:dyDescent="0.25">
      <c r="A58" s="135"/>
      <c r="B58" s="135"/>
      <c r="C58" s="135"/>
      <c r="D58" s="136"/>
      <c r="E58" s="12" t="s">
        <v>52</v>
      </c>
      <c r="F58" s="139"/>
      <c r="G58" s="137"/>
      <c r="H58" s="13"/>
      <c r="I58" s="14"/>
      <c r="J58" s="5"/>
    </row>
    <row r="59" spans="1:10" x14ac:dyDescent="0.25">
      <c r="A59" s="135"/>
      <c r="B59" s="135"/>
      <c r="C59" s="135"/>
      <c r="D59" s="136"/>
      <c r="E59" s="15" t="s">
        <v>10</v>
      </c>
      <c r="F59" s="139"/>
      <c r="G59" s="137"/>
      <c r="H59" s="13"/>
      <c r="I59" s="14"/>
      <c r="J59" s="5"/>
    </row>
    <row r="60" spans="1:10" x14ac:dyDescent="0.25">
      <c r="A60" s="135"/>
      <c r="B60" s="135"/>
      <c r="C60" s="135"/>
      <c r="D60" s="136"/>
      <c r="E60" s="12" t="s">
        <v>53</v>
      </c>
      <c r="F60" s="139"/>
      <c r="G60" s="137"/>
      <c r="H60" s="13"/>
      <c r="I60" s="14"/>
      <c r="J60" s="5"/>
    </row>
    <row r="61" spans="1:10" x14ac:dyDescent="0.25">
      <c r="A61" s="135"/>
      <c r="B61" s="135"/>
      <c r="C61" s="135"/>
      <c r="D61" s="136"/>
      <c r="E61" s="36" t="s">
        <v>13</v>
      </c>
      <c r="F61" s="139"/>
      <c r="G61" s="137"/>
      <c r="H61" s="13"/>
      <c r="I61" s="14"/>
      <c r="J61" s="5"/>
    </row>
    <row r="62" spans="1:10" ht="25.5" x14ac:dyDescent="0.25">
      <c r="A62" s="135"/>
      <c r="B62" s="135"/>
      <c r="C62" s="135" t="s">
        <v>54</v>
      </c>
      <c r="D62" s="138" t="s">
        <v>55</v>
      </c>
      <c r="E62" s="12" t="s">
        <v>56</v>
      </c>
      <c r="F62" s="136" t="s">
        <v>7</v>
      </c>
      <c r="G62" s="137">
        <v>0</v>
      </c>
      <c r="H62" s="13"/>
      <c r="I62" s="14">
        <f>H62*$G62</f>
        <v>0</v>
      </c>
      <c r="J62" s="5"/>
    </row>
    <row r="63" spans="1:10" ht="25.5" x14ac:dyDescent="0.25">
      <c r="A63" s="135"/>
      <c r="B63" s="135"/>
      <c r="C63" s="135"/>
      <c r="D63" s="138"/>
      <c r="E63" s="12" t="s">
        <v>49</v>
      </c>
      <c r="F63" s="136"/>
      <c r="G63" s="137"/>
      <c r="H63" s="13"/>
      <c r="I63" s="14"/>
      <c r="J63" s="5"/>
    </row>
    <row r="64" spans="1:10" x14ac:dyDescent="0.25">
      <c r="A64" s="135"/>
      <c r="B64" s="135"/>
      <c r="C64" s="135"/>
      <c r="D64" s="138"/>
      <c r="E64" s="36" t="s">
        <v>57</v>
      </c>
      <c r="F64" s="136"/>
      <c r="G64" s="137"/>
      <c r="H64" s="13"/>
      <c r="I64" s="14"/>
      <c r="J64" s="5"/>
    </row>
    <row r="65" spans="1:10" x14ac:dyDescent="0.25">
      <c r="A65" s="135"/>
      <c r="B65" s="135"/>
      <c r="C65" s="135"/>
      <c r="D65" s="138"/>
      <c r="E65" s="15" t="s">
        <v>8</v>
      </c>
      <c r="F65" s="136"/>
      <c r="G65" s="137"/>
      <c r="H65" s="13"/>
      <c r="I65" s="14"/>
      <c r="J65" s="5"/>
    </row>
    <row r="66" spans="1:10" x14ac:dyDescent="0.25">
      <c r="A66" s="135"/>
      <c r="B66" s="135"/>
      <c r="C66" s="135"/>
      <c r="D66" s="138"/>
      <c r="E66" s="12" t="s">
        <v>58</v>
      </c>
      <c r="F66" s="136"/>
      <c r="G66" s="137"/>
      <c r="H66" s="13"/>
      <c r="I66" s="14"/>
      <c r="J66" s="5"/>
    </row>
    <row r="67" spans="1:10" x14ac:dyDescent="0.25">
      <c r="A67" s="135"/>
      <c r="B67" s="135"/>
      <c r="C67" s="135"/>
      <c r="D67" s="138"/>
      <c r="E67" s="15" t="s">
        <v>51</v>
      </c>
      <c r="F67" s="136"/>
      <c r="G67" s="137"/>
      <c r="H67" s="13"/>
      <c r="I67" s="14"/>
      <c r="J67" s="5"/>
    </row>
    <row r="68" spans="1:10" x14ac:dyDescent="0.25">
      <c r="A68" s="135"/>
      <c r="B68" s="135"/>
      <c r="C68" s="135"/>
      <c r="D68" s="138"/>
      <c r="E68" s="12" t="s">
        <v>59</v>
      </c>
      <c r="F68" s="136"/>
      <c r="G68" s="137"/>
      <c r="H68" s="13"/>
      <c r="I68" s="14"/>
      <c r="J68" s="5"/>
    </row>
    <row r="69" spans="1:10" x14ac:dyDescent="0.25">
      <c r="A69" s="135"/>
      <c r="B69" s="135"/>
      <c r="C69" s="135"/>
      <c r="D69" s="138"/>
      <c r="E69" s="15" t="s">
        <v>10</v>
      </c>
      <c r="F69" s="136"/>
      <c r="G69" s="137"/>
      <c r="H69" s="13"/>
      <c r="I69" s="14"/>
      <c r="J69" s="5"/>
    </row>
    <row r="70" spans="1:10" x14ac:dyDescent="0.25">
      <c r="A70" s="135"/>
      <c r="B70" s="135"/>
      <c r="C70" s="135"/>
      <c r="D70" s="138"/>
      <c r="E70" s="12" t="s">
        <v>60</v>
      </c>
      <c r="F70" s="136"/>
      <c r="G70" s="137"/>
      <c r="H70" s="13"/>
      <c r="I70" s="14"/>
      <c r="J70" s="5"/>
    </row>
    <row r="71" spans="1:10" x14ac:dyDescent="0.25">
      <c r="A71" s="135"/>
      <c r="B71" s="135"/>
      <c r="C71" s="135"/>
      <c r="D71" s="138"/>
      <c r="E71" s="36" t="s">
        <v>13</v>
      </c>
      <c r="F71" s="136"/>
      <c r="G71" s="137"/>
      <c r="H71" s="13"/>
      <c r="I71" s="14"/>
      <c r="J71" s="5"/>
    </row>
    <row r="72" spans="1:10" ht="25.5" x14ac:dyDescent="0.25">
      <c r="A72" s="135"/>
      <c r="B72" s="135"/>
      <c r="C72" s="135" t="s">
        <v>61</v>
      </c>
      <c r="D72" s="138" t="s">
        <v>62</v>
      </c>
      <c r="E72" s="12" t="s">
        <v>63</v>
      </c>
      <c r="F72" s="136" t="s">
        <v>7</v>
      </c>
      <c r="G72" s="137">
        <v>0</v>
      </c>
      <c r="H72" s="13"/>
      <c r="I72" s="14">
        <f>H72*$G72</f>
        <v>0</v>
      </c>
      <c r="J72" s="5"/>
    </row>
    <row r="73" spans="1:10" ht="25.5" x14ac:dyDescent="0.25">
      <c r="A73" s="135"/>
      <c r="B73" s="135"/>
      <c r="C73" s="135"/>
      <c r="D73" s="138"/>
      <c r="E73" s="12" t="s">
        <v>49</v>
      </c>
      <c r="F73" s="136"/>
      <c r="G73" s="137"/>
      <c r="H73" s="13"/>
      <c r="I73" s="14"/>
      <c r="J73" s="5"/>
    </row>
    <row r="74" spans="1:10" x14ac:dyDescent="0.25">
      <c r="A74" s="135"/>
      <c r="B74" s="135"/>
      <c r="C74" s="135"/>
      <c r="D74" s="138"/>
      <c r="E74" s="36" t="s">
        <v>57</v>
      </c>
      <c r="F74" s="136"/>
      <c r="G74" s="137"/>
      <c r="H74" s="13"/>
      <c r="I74" s="14"/>
      <c r="J74" s="5"/>
    </row>
    <row r="75" spans="1:10" x14ac:dyDescent="0.25">
      <c r="A75" s="135"/>
      <c r="B75" s="135"/>
      <c r="C75" s="135"/>
      <c r="D75" s="138"/>
      <c r="E75" s="15" t="s">
        <v>8</v>
      </c>
      <c r="F75" s="136"/>
      <c r="G75" s="137"/>
      <c r="H75" s="13"/>
      <c r="I75" s="14"/>
      <c r="J75" s="5"/>
    </row>
    <row r="76" spans="1:10" x14ac:dyDescent="0.25">
      <c r="A76" s="135"/>
      <c r="B76" s="135"/>
      <c r="C76" s="135"/>
      <c r="D76" s="138"/>
      <c r="E76" s="12" t="s">
        <v>58</v>
      </c>
      <c r="F76" s="136"/>
      <c r="G76" s="137"/>
      <c r="H76" s="13"/>
      <c r="I76" s="14"/>
      <c r="J76" s="5"/>
    </row>
    <row r="77" spans="1:10" x14ac:dyDescent="0.25">
      <c r="A77" s="135"/>
      <c r="B77" s="135"/>
      <c r="C77" s="135"/>
      <c r="D77" s="138"/>
      <c r="E77" s="15" t="s">
        <v>51</v>
      </c>
      <c r="F77" s="136"/>
      <c r="G77" s="137"/>
      <c r="H77" s="13"/>
      <c r="I77" s="14"/>
      <c r="J77" s="5"/>
    </row>
    <row r="78" spans="1:10" x14ac:dyDescent="0.25">
      <c r="A78" s="135"/>
      <c r="B78" s="135"/>
      <c r="C78" s="135"/>
      <c r="D78" s="138"/>
      <c r="E78" s="12" t="s">
        <v>59</v>
      </c>
      <c r="F78" s="136"/>
      <c r="G78" s="137"/>
      <c r="H78" s="13"/>
      <c r="I78" s="14"/>
      <c r="J78" s="5"/>
    </row>
    <row r="79" spans="1:10" x14ac:dyDescent="0.25">
      <c r="A79" s="135"/>
      <c r="B79" s="135"/>
      <c r="C79" s="135"/>
      <c r="D79" s="138"/>
      <c r="E79" s="15" t="s">
        <v>10</v>
      </c>
      <c r="F79" s="136"/>
      <c r="G79" s="137"/>
      <c r="H79" s="13"/>
      <c r="I79" s="14"/>
      <c r="J79" s="5"/>
    </row>
    <row r="80" spans="1:10" x14ac:dyDescent="0.25">
      <c r="A80" s="135"/>
      <c r="B80" s="135"/>
      <c r="C80" s="135"/>
      <c r="D80" s="138"/>
      <c r="E80" s="12" t="s">
        <v>64</v>
      </c>
      <c r="F80" s="136"/>
      <c r="G80" s="137"/>
      <c r="H80" s="13"/>
      <c r="I80" s="14"/>
      <c r="J80" s="5"/>
    </row>
    <row r="81" spans="1:10" x14ac:dyDescent="0.25">
      <c r="A81" s="135"/>
      <c r="B81" s="135"/>
      <c r="C81" s="135"/>
      <c r="D81" s="138"/>
      <c r="E81" s="36" t="s">
        <v>13</v>
      </c>
      <c r="F81" s="136"/>
      <c r="G81" s="137"/>
      <c r="H81" s="13"/>
      <c r="I81" s="14"/>
      <c r="J81" s="5"/>
    </row>
    <row r="82" spans="1:10" ht="47.25" x14ac:dyDescent="0.25">
      <c r="A82" s="29" t="s">
        <v>65</v>
      </c>
      <c r="B82" s="29"/>
      <c r="C82" s="30"/>
      <c r="D82" s="30"/>
      <c r="E82" s="31"/>
      <c r="F82" s="29"/>
      <c r="G82" s="31"/>
      <c r="H82" s="37"/>
      <c r="I82" s="38">
        <f>SUM(I54:I81)</f>
        <v>0</v>
      </c>
      <c r="J82" s="5"/>
    </row>
    <row r="83" spans="1:10" ht="15.75" x14ac:dyDescent="0.25">
      <c r="A83" s="7"/>
      <c r="B83" s="7" t="s">
        <v>66</v>
      </c>
      <c r="C83" s="7"/>
      <c r="D83" s="7"/>
      <c r="E83" s="39" t="s">
        <v>67</v>
      </c>
      <c r="F83" s="7"/>
      <c r="G83" s="40"/>
      <c r="H83" s="41"/>
      <c r="I83" s="42"/>
      <c r="J83" s="5"/>
    </row>
    <row r="84" spans="1:10" x14ac:dyDescent="0.25">
      <c r="A84" s="135"/>
      <c r="B84" s="135"/>
      <c r="C84" s="135" t="s">
        <v>68</v>
      </c>
      <c r="D84" s="136" t="s">
        <v>69</v>
      </c>
      <c r="E84" s="12" t="s">
        <v>70</v>
      </c>
      <c r="F84" s="136" t="s">
        <v>7</v>
      </c>
      <c r="G84" s="137">
        <v>0</v>
      </c>
      <c r="H84" s="43"/>
      <c r="I84" s="14">
        <f>H84*$G84</f>
        <v>0</v>
      </c>
      <c r="J84" s="5"/>
    </row>
    <row r="85" spans="1:10" x14ac:dyDescent="0.25">
      <c r="A85" s="135"/>
      <c r="B85" s="135"/>
      <c r="C85" s="135"/>
      <c r="D85" s="136"/>
      <c r="E85" s="12" t="s">
        <v>8</v>
      </c>
      <c r="F85" s="136"/>
      <c r="G85" s="137"/>
      <c r="H85" s="13"/>
      <c r="I85" s="14"/>
      <c r="J85" s="5"/>
    </row>
    <row r="86" spans="1:10" x14ac:dyDescent="0.25">
      <c r="A86" s="135"/>
      <c r="B86" s="135"/>
      <c r="C86" s="135"/>
      <c r="D86" s="136"/>
      <c r="E86" s="12" t="s">
        <v>71</v>
      </c>
      <c r="F86" s="136"/>
      <c r="G86" s="137"/>
      <c r="H86" s="13"/>
      <c r="I86" s="14"/>
      <c r="J86" s="5"/>
    </row>
    <row r="87" spans="1:10" x14ac:dyDescent="0.25">
      <c r="A87" s="135"/>
      <c r="B87" s="135"/>
      <c r="C87" s="135"/>
      <c r="D87" s="136"/>
      <c r="E87" s="12" t="s">
        <v>10</v>
      </c>
      <c r="F87" s="136"/>
      <c r="G87" s="137"/>
      <c r="H87" s="13"/>
      <c r="I87" s="14"/>
      <c r="J87" s="5"/>
    </row>
    <row r="88" spans="1:10" x14ac:dyDescent="0.25">
      <c r="A88" s="135"/>
      <c r="B88" s="135"/>
      <c r="C88" s="135"/>
      <c r="D88" s="136"/>
      <c r="E88" s="12" t="s">
        <v>64</v>
      </c>
      <c r="F88" s="136"/>
      <c r="G88" s="137"/>
      <c r="H88" s="13"/>
      <c r="I88" s="14"/>
      <c r="J88" s="5"/>
    </row>
    <row r="89" spans="1:10" x14ac:dyDescent="0.25">
      <c r="A89" s="135"/>
      <c r="B89" s="135"/>
      <c r="C89" s="135"/>
      <c r="D89" s="136"/>
      <c r="E89" s="12" t="s">
        <v>72</v>
      </c>
      <c r="F89" s="136"/>
      <c r="G89" s="137"/>
      <c r="H89" s="13"/>
      <c r="I89" s="14"/>
      <c r="J89" s="5"/>
    </row>
    <row r="90" spans="1:10" x14ac:dyDescent="0.25">
      <c r="A90" s="135"/>
      <c r="B90" s="135"/>
      <c r="C90" s="135"/>
      <c r="D90" s="136"/>
      <c r="E90" s="12" t="s">
        <v>13</v>
      </c>
      <c r="F90" s="136"/>
      <c r="G90" s="137"/>
      <c r="H90" s="13"/>
      <c r="I90" s="14"/>
      <c r="J90" s="5"/>
    </row>
    <row r="91" spans="1:10" x14ac:dyDescent="0.25">
      <c r="A91" s="135"/>
      <c r="B91" s="135"/>
      <c r="C91" s="135" t="s">
        <v>73</v>
      </c>
      <c r="D91" s="136" t="s">
        <v>74</v>
      </c>
      <c r="E91" s="12" t="s">
        <v>75</v>
      </c>
      <c r="F91" s="136" t="s">
        <v>7</v>
      </c>
      <c r="G91" s="137">
        <v>2</v>
      </c>
      <c r="H91" s="43"/>
      <c r="I91" s="14">
        <f>H91*$G91</f>
        <v>0</v>
      </c>
      <c r="J91" s="5"/>
    </row>
    <row r="92" spans="1:10" x14ac:dyDescent="0.25">
      <c r="A92" s="135"/>
      <c r="B92" s="135"/>
      <c r="C92" s="135"/>
      <c r="D92" s="136"/>
      <c r="E92" s="44" t="s">
        <v>8</v>
      </c>
      <c r="F92" s="136"/>
      <c r="G92" s="137"/>
      <c r="H92" s="13"/>
      <c r="I92" s="14"/>
      <c r="J92" s="5"/>
    </row>
    <row r="93" spans="1:10" x14ac:dyDescent="0.25">
      <c r="A93" s="135"/>
      <c r="B93" s="135"/>
      <c r="C93" s="135"/>
      <c r="D93" s="136"/>
      <c r="E93" s="12" t="s">
        <v>76</v>
      </c>
      <c r="F93" s="136"/>
      <c r="G93" s="137"/>
      <c r="H93" s="13"/>
      <c r="I93" s="14"/>
      <c r="J93" s="5"/>
    </row>
    <row r="94" spans="1:10" x14ac:dyDescent="0.25">
      <c r="A94" s="135"/>
      <c r="B94" s="135"/>
      <c r="C94" s="135"/>
      <c r="D94" s="136"/>
      <c r="E94" s="44" t="s">
        <v>10</v>
      </c>
      <c r="F94" s="136"/>
      <c r="G94" s="137"/>
      <c r="H94" s="13"/>
      <c r="I94" s="14"/>
      <c r="J94" s="5"/>
    </row>
    <row r="95" spans="1:10" x14ac:dyDescent="0.25">
      <c r="A95" s="135"/>
      <c r="B95" s="135"/>
      <c r="C95" s="135"/>
      <c r="D95" s="136"/>
      <c r="E95" s="12" t="s">
        <v>77</v>
      </c>
      <c r="F95" s="136"/>
      <c r="G95" s="137"/>
      <c r="H95" s="13"/>
      <c r="I95" s="14"/>
      <c r="J95" s="5"/>
    </row>
    <row r="96" spans="1:10" x14ac:dyDescent="0.25">
      <c r="A96" s="135"/>
      <c r="B96" s="135"/>
      <c r="C96" s="135"/>
      <c r="D96" s="136"/>
      <c r="E96" s="12" t="s">
        <v>78</v>
      </c>
      <c r="F96" s="136"/>
      <c r="G96" s="137"/>
      <c r="H96" s="13"/>
      <c r="I96" s="14"/>
      <c r="J96" s="5"/>
    </row>
    <row r="97" spans="1:10" x14ac:dyDescent="0.25">
      <c r="A97" s="135"/>
      <c r="B97" s="135"/>
      <c r="C97" s="135"/>
      <c r="D97" s="136"/>
      <c r="E97" s="12" t="s">
        <v>13</v>
      </c>
      <c r="F97" s="136"/>
      <c r="G97" s="137"/>
      <c r="H97" s="13"/>
      <c r="I97" s="14"/>
      <c r="J97" s="5"/>
    </row>
    <row r="98" spans="1:10" x14ac:dyDescent="0.25">
      <c r="A98" s="135"/>
      <c r="B98" s="135"/>
      <c r="C98" s="135" t="s">
        <v>79</v>
      </c>
      <c r="D98" s="136" t="s">
        <v>80</v>
      </c>
      <c r="E98" s="12" t="s">
        <v>81</v>
      </c>
      <c r="F98" s="136" t="s">
        <v>7</v>
      </c>
      <c r="G98" s="137">
        <v>0</v>
      </c>
      <c r="H98" s="43"/>
      <c r="I98" s="14">
        <f>H98*$G98</f>
        <v>0</v>
      </c>
      <c r="J98" s="5"/>
    </row>
    <row r="99" spans="1:10" x14ac:dyDescent="0.25">
      <c r="A99" s="135"/>
      <c r="B99" s="135"/>
      <c r="C99" s="135"/>
      <c r="D99" s="136"/>
      <c r="E99" s="12" t="s">
        <v>8</v>
      </c>
      <c r="F99" s="136"/>
      <c r="G99" s="137"/>
      <c r="H99" s="13"/>
      <c r="I99" s="14"/>
      <c r="J99" s="5"/>
    </row>
    <row r="100" spans="1:10" x14ac:dyDescent="0.25">
      <c r="A100" s="135"/>
      <c r="B100" s="135"/>
      <c r="C100" s="135"/>
      <c r="D100" s="136"/>
      <c r="E100" s="12" t="s">
        <v>82</v>
      </c>
      <c r="F100" s="136"/>
      <c r="G100" s="137"/>
      <c r="H100" s="13"/>
      <c r="I100" s="14"/>
      <c r="J100" s="5"/>
    </row>
    <row r="101" spans="1:10" x14ac:dyDescent="0.25">
      <c r="A101" s="135"/>
      <c r="B101" s="135"/>
      <c r="C101" s="135"/>
      <c r="D101" s="136"/>
      <c r="E101" s="12" t="s">
        <v>10</v>
      </c>
      <c r="F101" s="136"/>
      <c r="G101" s="137"/>
      <c r="H101" s="13"/>
      <c r="I101" s="14"/>
      <c r="J101" s="5"/>
    </row>
    <row r="102" spans="1:10" x14ac:dyDescent="0.25">
      <c r="A102" s="135"/>
      <c r="B102" s="135"/>
      <c r="C102" s="135"/>
      <c r="D102" s="136"/>
      <c r="E102" s="12" t="s">
        <v>83</v>
      </c>
      <c r="F102" s="136"/>
      <c r="G102" s="137"/>
      <c r="H102" s="13"/>
      <c r="I102" s="14"/>
      <c r="J102" s="5"/>
    </row>
    <row r="103" spans="1:10" x14ac:dyDescent="0.25">
      <c r="A103" s="135"/>
      <c r="B103" s="135"/>
      <c r="C103" s="135"/>
      <c r="D103" s="136"/>
      <c r="E103" s="12" t="s">
        <v>84</v>
      </c>
      <c r="F103" s="136"/>
      <c r="G103" s="137"/>
      <c r="H103" s="13"/>
      <c r="I103" s="14"/>
      <c r="J103" s="5"/>
    </row>
    <row r="104" spans="1:10" x14ac:dyDescent="0.25">
      <c r="A104" s="135"/>
      <c r="B104" s="135"/>
      <c r="C104" s="135"/>
      <c r="D104" s="136"/>
      <c r="E104" s="12" t="s">
        <v>13</v>
      </c>
      <c r="F104" s="136"/>
      <c r="G104" s="137"/>
      <c r="H104" s="13"/>
      <c r="I104" s="14"/>
      <c r="J104" s="5"/>
    </row>
    <row r="105" spans="1:10" ht="47.25" x14ac:dyDescent="0.25">
      <c r="A105" s="29" t="s">
        <v>85</v>
      </c>
      <c r="B105" s="29"/>
      <c r="C105" s="30"/>
      <c r="D105" s="30"/>
      <c r="E105" s="31"/>
      <c r="F105" s="29"/>
      <c r="G105" s="31"/>
      <c r="H105" s="37"/>
      <c r="I105" s="45">
        <f>SUM(I84:I104)</f>
        <v>0</v>
      </c>
      <c r="J105" s="5"/>
    </row>
    <row r="106" spans="1:10" ht="15.75" x14ac:dyDescent="0.25">
      <c r="A106" s="7"/>
      <c r="B106" s="7" t="s">
        <v>86</v>
      </c>
      <c r="C106" s="7"/>
      <c r="D106" s="7"/>
      <c r="E106" s="8" t="s">
        <v>87</v>
      </c>
      <c r="F106" s="7"/>
      <c r="G106" s="40"/>
      <c r="H106" s="41"/>
      <c r="I106" s="42"/>
      <c r="J106" s="5"/>
    </row>
    <row r="107" spans="1:10" x14ac:dyDescent="0.25">
      <c r="A107" s="16"/>
      <c r="B107" s="16"/>
      <c r="C107" s="16" t="s">
        <v>4</v>
      </c>
      <c r="D107" s="16"/>
      <c r="E107" s="46" t="s">
        <v>88</v>
      </c>
      <c r="F107" s="47" t="s">
        <v>7</v>
      </c>
      <c r="G107" s="48">
        <v>2</v>
      </c>
      <c r="H107" s="13"/>
      <c r="I107" s="14">
        <f t="shared" ref="I107:I135" si="0">H107*$G107</f>
        <v>0</v>
      </c>
      <c r="J107" s="5"/>
    </row>
    <row r="108" spans="1:10" x14ac:dyDescent="0.25">
      <c r="A108" s="16"/>
      <c r="B108" s="16"/>
      <c r="C108" s="16" t="s">
        <v>14</v>
      </c>
      <c r="D108" s="16"/>
      <c r="E108" s="46" t="s">
        <v>89</v>
      </c>
      <c r="F108" s="47" t="s">
        <v>7</v>
      </c>
      <c r="G108" s="48">
        <v>0</v>
      </c>
      <c r="H108" s="13"/>
      <c r="I108" s="14">
        <f t="shared" si="0"/>
        <v>0</v>
      </c>
      <c r="J108" s="5"/>
    </row>
    <row r="109" spans="1:10" x14ac:dyDescent="0.25">
      <c r="A109" s="16"/>
      <c r="B109" s="16"/>
      <c r="C109" s="16" t="s">
        <v>40</v>
      </c>
      <c r="D109" s="16"/>
      <c r="E109" s="46" t="s">
        <v>90</v>
      </c>
      <c r="F109" s="47" t="s">
        <v>7</v>
      </c>
      <c r="G109" s="48">
        <v>0</v>
      </c>
      <c r="H109" s="13"/>
      <c r="I109" s="14">
        <f t="shared" si="0"/>
        <v>0</v>
      </c>
      <c r="J109" s="5"/>
    </row>
    <row r="110" spans="1:10" x14ac:dyDescent="0.25">
      <c r="A110" s="16"/>
      <c r="B110" s="16"/>
      <c r="C110" s="16" t="s">
        <v>91</v>
      </c>
      <c r="D110" s="16"/>
      <c r="E110" s="46" t="s">
        <v>92</v>
      </c>
      <c r="F110" s="47" t="s">
        <v>7</v>
      </c>
      <c r="G110" s="49">
        <v>2</v>
      </c>
      <c r="H110" s="13"/>
      <c r="I110" s="14">
        <f t="shared" si="0"/>
        <v>0</v>
      </c>
      <c r="J110" s="5"/>
    </row>
    <row r="111" spans="1:10" x14ac:dyDescent="0.25">
      <c r="A111" s="16"/>
      <c r="B111" s="16"/>
      <c r="C111" s="16" t="s">
        <v>93</v>
      </c>
      <c r="D111" s="16"/>
      <c r="E111" s="46" t="s">
        <v>94</v>
      </c>
      <c r="F111" s="47" t="s">
        <v>7</v>
      </c>
      <c r="G111" s="49">
        <v>0</v>
      </c>
      <c r="H111" s="13"/>
      <c r="I111" s="14">
        <f t="shared" si="0"/>
        <v>0</v>
      </c>
      <c r="J111" s="5"/>
    </row>
    <row r="112" spans="1:10" x14ac:dyDescent="0.25">
      <c r="A112" s="16"/>
      <c r="B112" s="16"/>
      <c r="C112" s="16" t="s">
        <v>95</v>
      </c>
      <c r="D112" s="16"/>
      <c r="E112" s="46" t="s">
        <v>96</v>
      </c>
      <c r="F112" s="47" t="s">
        <v>7</v>
      </c>
      <c r="G112" s="49">
        <v>0</v>
      </c>
      <c r="H112" s="13"/>
      <c r="I112" s="14">
        <f t="shared" si="0"/>
        <v>0</v>
      </c>
      <c r="J112" s="5"/>
    </row>
    <row r="113" spans="1:10" x14ac:dyDescent="0.25">
      <c r="A113" s="16"/>
      <c r="B113" s="16"/>
      <c r="C113" s="16" t="s">
        <v>97</v>
      </c>
      <c r="D113" s="16"/>
      <c r="E113" s="46" t="s">
        <v>98</v>
      </c>
      <c r="F113" s="47" t="s">
        <v>7</v>
      </c>
      <c r="G113" s="48">
        <v>0</v>
      </c>
      <c r="H113" s="13"/>
      <c r="I113" s="14">
        <f t="shared" si="0"/>
        <v>0</v>
      </c>
      <c r="J113" s="5"/>
    </row>
    <row r="114" spans="1:10" x14ac:dyDescent="0.25">
      <c r="A114" s="16"/>
      <c r="B114" s="16"/>
      <c r="C114" s="16" t="s">
        <v>99</v>
      </c>
      <c r="D114" s="16"/>
      <c r="E114" s="46" t="s">
        <v>100</v>
      </c>
      <c r="F114" s="47" t="s">
        <v>7</v>
      </c>
      <c r="G114" s="49">
        <v>1</v>
      </c>
      <c r="H114" s="13"/>
      <c r="I114" s="14">
        <f t="shared" si="0"/>
        <v>0</v>
      </c>
      <c r="J114" s="5"/>
    </row>
    <row r="115" spans="1:10" x14ac:dyDescent="0.25">
      <c r="A115" s="16"/>
      <c r="B115" s="16"/>
      <c r="C115" s="16" t="s">
        <v>101</v>
      </c>
      <c r="D115" s="16"/>
      <c r="E115" s="46" t="s">
        <v>102</v>
      </c>
      <c r="F115" s="47" t="s">
        <v>7</v>
      </c>
      <c r="G115" s="49">
        <v>0</v>
      </c>
      <c r="H115" s="13"/>
      <c r="I115" s="14">
        <f t="shared" si="0"/>
        <v>0</v>
      </c>
      <c r="J115" s="5"/>
    </row>
    <row r="116" spans="1:10" x14ac:dyDescent="0.25">
      <c r="A116" s="16"/>
      <c r="B116" s="16"/>
      <c r="C116" s="16" t="s">
        <v>103</v>
      </c>
      <c r="D116" s="16"/>
      <c r="E116" s="46" t="s">
        <v>104</v>
      </c>
      <c r="F116" s="47" t="s">
        <v>7</v>
      </c>
      <c r="G116" s="22">
        <v>0</v>
      </c>
      <c r="H116" s="13"/>
      <c r="I116" s="14">
        <f t="shared" si="0"/>
        <v>0</v>
      </c>
      <c r="J116" s="5"/>
    </row>
    <row r="117" spans="1:10" x14ac:dyDescent="0.25">
      <c r="A117" s="16"/>
      <c r="B117" s="16"/>
      <c r="C117" s="16" t="s">
        <v>105</v>
      </c>
      <c r="D117" s="16"/>
      <c r="E117" s="46" t="s">
        <v>106</v>
      </c>
      <c r="F117" s="47" t="s">
        <v>7</v>
      </c>
      <c r="G117" s="22">
        <v>0</v>
      </c>
      <c r="H117" s="13"/>
      <c r="I117" s="14">
        <f t="shared" si="0"/>
        <v>0</v>
      </c>
      <c r="J117" s="5"/>
    </row>
    <row r="118" spans="1:10" x14ac:dyDescent="0.25">
      <c r="A118" s="16"/>
      <c r="B118" s="16"/>
      <c r="C118" s="16" t="s">
        <v>107</v>
      </c>
      <c r="D118" s="16"/>
      <c r="E118" s="46" t="s">
        <v>108</v>
      </c>
      <c r="F118" s="47" t="s">
        <v>7</v>
      </c>
      <c r="G118" s="22">
        <v>0</v>
      </c>
      <c r="H118" s="13"/>
      <c r="I118" s="14">
        <f t="shared" si="0"/>
        <v>0</v>
      </c>
      <c r="J118" s="5"/>
    </row>
    <row r="119" spans="1:10" x14ac:dyDescent="0.25">
      <c r="A119" s="16"/>
      <c r="B119" s="16"/>
      <c r="C119" s="16" t="s">
        <v>109</v>
      </c>
      <c r="D119" s="16"/>
      <c r="E119" s="46" t="s">
        <v>110</v>
      </c>
      <c r="F119" s="47" t="s">
        <v>7</v>
      </c>
      <c r="G119" s="22">
        <v>0</v>
      </c>
      <c r="H119" s="13"/>
      <c r="I119" s="14">
        <f t="shared" si="0"/>
        <v>0</v>
      </c>
      <c r="J119" s="5"/>
    </row>
    <row r="120" spans="1:10" x14ac:dyDescent="0.25">
      <c r="A120" s="16"/>
      <c r="B120" s="16"/>
      <c r="C120" s="16" t="s">
        <v>111</v>
      </c>
      <c r="D120" s="16"/>
      <c r="E120" s="46" t="s">
        <v>112</v>
      </c>
      <c r="F120" s="47" t="s">
        <v>7</v>
      </c>
      <c r="G120" s="22">
        <v>0</v>
      </c>
      <c r="H120" s="13"/>
      <c r="I120" s="14">
        <f t="shared" si="0"/>
        <v>0</v>
      </c>
      <c r="J120" s="5"/>
    </row>
    <row r="121" spans="1:10" x14ac:dyDescent="0.25">
      <c r="A121" s="16"/>
      <c r="B121" s="16"/>
      <c r="C121" s="16" t="s">
        <v>113</v>
      </c>
      <c r="D121" s="16"/>
      <c r="E121" s="46" t="s">
        <v>114</v>
      </c>
      <c r="F121" s="47" t="s">
        <v>7</v>
      </c>
      <c r="G121" s="22">
        <v>0</v>
      </c>
      <c r="H121" s="13"/>
      <c r="I121" s="14">
        <f t="shared" si="0"/>
        <v>0</v>
      </c>
      <c r="J121" s="5"/>
    </row>
    <row r="122" spans="1:10" x14ac:dyDescent="0.25">
      <c r="A122" s="16"/>
      <c r="B122" s="16"/>
      <c r="C122" s="16" t="s">
        <v>115</v>
      </c>
      <c r="D122" s="16"/>
      <c r="E122" s="46" t="s">
        <v>116</v>
      </c>
      <c r="F122" s="47" t="s">
        <v>7</v>
      </c>
      <c r="G122" s="22">
        <v>0</v>
      </c>
      <c r="H122" s="13"/>
      <c r="I122" s="14">
        <f t="shared" si="0"/>
        <v>0</v>
      </c>
      <c r="J122" s="5"/>
    </row>
    <row r="123" spans="1:10" x14ac:dyDescent="0.25">
      <c r="A123" s="16"/>
      <c r="B123" s="16"/>
      <c r="C123" s="16" t="s">
        <v>117</v>
      </c>
      <c r="D123" s="16"/>
      <c r="E123" s="46" t="s">
        <v>118</v>
      </c>
      <c r="F123" s="47" t="s">
        <v>7</v>
      </c>
      <c r="G123" s="22">
        <v>0</v>
      </c>
      <c r="H123" s="13"/>
      <c r="I123" s="14">
        <f t="shared" si="0"/>
        <v>0</v>
      </c>
      <c r="J123" s="5"/>
    </row>
    <row r="124" spans="1:10" x14ac:dyDescent="0.25">
      <c r="A124" s="16"/>
      <c r="B124" s="16"/>
      <c r="C124" s="16" t="s">
        <v>119</v>
      </c>
      <c r="D124" s="16"/>
      <c r="E124" s="50" t="s">
        <v>120</v>
      </c>
      <c r="F124" s="47"/>
      <c r="G124" s="22"/>
      <c r="H124" s="13"/>
      <c r="I124" s="14">
        <f t="shared" si="0"/>
        <v>0</v>
      </c>
      <c r="J124" s="5"/>
    </row>
    <row r="125" spans="1:10" ht="25.5" x14ac:dyDescent="0.25">
      <c r="A125" s="16"/>
      <c r="B125" s="16"/>
      <c r="C125" s="16" t="s">
        <v>47</v>
      </c>
      <c r="D125" s="16"/>
      <c r="E125" s="50" t="s">
        <v>121</v>
      </c>
      <c r="F125" s="47" t="s">
        <v>7</v>
      </c>
      <c r="G125" s="22">
        <v>0</v>
      </c>
      <c r="H125" s="13"/>
      <c r="I125" s="14">
        <f t="shared" si="0"/>
        <v>0</v>
      </c>
      <c r="J125" s="5"/>
    </row>
    <row r="126" spans="1:10" ht="25.5" x14ac:dyDescent="0.25">
      <c r="A126" s="16"/>
      <c r="B126" s="16"/>
      <c r="C126" s="16" t="s">
        <v>54</v>
      </c>
      <c r="D126" s="16"/>
      <c r="E126" s="50" t="s">
        <v>122</v>
      </c>
      <c r="F126" s="47" t="s">
        <v>7</v>
      </c>
      <c r="G126" s="22">
        <v>1</v>
      </c>
      <c r="H126" s="13"/>
      <c r="I126" s="14">
        <f t="shared" si="0"/>
        <v>0</v>
      </c>
      <c r="J126" s="5"/>
    </row>
    <row r="127" spans="1:10" x14ac:dyDescent="0.25">
      <c r="A127" s="16"/>
      <c r="B127" s="16"/>
      <c r="C127" s="16" t="s">
        <v>123</v>
      </c>
      <c r="D127" s="16"/>
      <c r="E127" s="50" t="s">
        <v>124</v>
      </c>
      <c r="F127" s="47" t="s">
        <v>7</v>
      </c>
      <c r="G127" s="22" t="e">
        <f>0.96/100*#REF!</f>
        <v>#REF!</v>
      </c>
      <c r="H127" s="13"/>
      <c r="I127" s="14" t="e">
        <f t="shared" si="0"/>
        <v>#REF!</v>
      </c>
      <c r="J127" s="5"/>
    </row>
    <row r="128" spans="1:10" ht="30" x14ac:dyDescent="0.25">
      <c r="A128" s="16"/>
      <c r="B128" s="16"/>
      <c r="C128" s="16"/>
      <c r="D128" s="16"/>
      <c r="E128" s="51" t="s">
        <v>125</v>
      </c>
      <c r="F128" s="47" t="s">
        <v>7</v>
      </c>
      <c r="G128" s="52">
        <v>23</v>
      </c>
      <c r="H128" s="13"/>
      <c r="I128" s="14">
        <f t="shared" si="0"/>
        <v>0</v>
      </c>
      <c r="J128" s="5"/>
    </row>
    <row r="129" spans="1:10" ht="30" x14ac:dyDescent="0.25">
      <c r="A129" s="16"/>
      <c r="B129" s="16"/>
      <c r="C129" s="16"/>
      <c r="D129" s="16"/>
      <c r="E129" s="51" t="s">
        <v>126</v>
      </c>
      <c r="F129" s="47" t="s">
        <v>7</v>
      </c>
      <c r="G129" s="52">
        <f>13+34</f>
        <v>47</v>
      </c>
      <c r="H129" s="13"/>
      <c r="I129" s="14">
        <f t="shared" si="0"/>
        <v>0</v>
      </c>
      <c r="J129" s="5"/>
    </row>
    <row r="130" spans="1:10" x14ac:dyDescent="0.25">
      <c r="A130" s="16"/>
      <c r="B130" s="16"/>
      <c r="C130" s="16"/>
      <c r="D130" s="16"/>
      <c r="E130" s="53" t="s">
        <v>127</v>
      </c>
      <c r="F130" s="47" t="s">
        <v>7</v>
      </c>
      <c r="G130" s="54">
        <v>0</v>
      </c>
      <c r="H130" s="13"/>
      <c r="I130" s="14">
        <f t="shared" si="0"/>
        <v>0</v>
      </c>
      <c r="J130" s="5"/>
    </row>
    <row r="131" spans="1:10" x14ac:dyDescent="0.25">
      <c r="A131" s="16"/>
      <c r="B131" s="16"/>
      <c r="C131" s="16"/>
      <c r="D131" s="16"/>
      <c r="E131" s="53" t="s">
        <v>128</v>
      </c>
      <c r="F131" s="47" t="s">
        <v>7</v>
      </c>
      <c r="G131" s="54">
        <v>2</v>
      </c>
      <c r="H131" s="13"/>
      <c r="I131" s="14">
        <f t="shared" si="0"/>
        <v>0</v>
      </c>
      <c r="J131" s="5"/>
    </row>
    <row r="132" spans="1:10" x14ac:dyDescent="0.25">
      <c r="A132" s="16"/>
      <c r="B132" s="16"/>
      <c r="C132" s="16"/>
      <c r="D132" s="16"/>
      <c r="E132" s="55" t="s">
        <v>114</v>
      </c>
      <c r="F132" s="47" t="s">
        <v>7</v>
      </c>
      <c r="G132" s="56">
        <v>0</v>
      </c>
      <c r="H132" s="13"/>
      <c r="I132" s="14">
        <f t="shared" si="0"/>
        <v>0</v>
      </c>
      <c r="J132" s="5"/>
    </row>
    <row r="133" spans="1:10" x14ac:dyDescent="0.25">
      <c r="A133" s="16"/>
      <c r="B133" s="16"/>
      <c r="C133" s="16"/>
      <c r="D133" s="16"/>
      <c r="E133" s="55" t="s">
        <v>116</v>
      </c>
      <c r="F133" s="47" t="s">
        <v>7</v>
      </c>
      <c r="G133" s="56">
        <v>3</v>
      </c>
      <c r="H133" s="13"/>
      <c r="I133" s="14">
        <f t="shared" si="0"/>
        <v>0</v>
      </c>
      <c r="J133" s="5"/>
    </row>
    <row r="134" spans="1:10" x14ac:dyDescent="0.25">
      <c r="A134" s="16"/>
      <c r="B134" s="16"/>
      <c r="C134" s="16"/>
      <c r="D134" s="16"/>
      <c r="E134" s="53" t="s">
        <v>118</v>
      </c>
      <c r="F134" s="47" t="s">
        <v>7</v>
      </c>
      <c r="G134" s="54">
        <v>4</v>
      </c>
      <c r="H134" s="13"/>
      <c r="I134" s="14">
        <f t="shared" si="0"/>
        <v>0</v>
      </c>
      <c r="J134" s="5"/>
    </row>
    <row r="135" spans="1:10" x14ac:dyDescent="0.25">
      <c r="A135" s="16"/>
      <c r="B135" s="16"/>
      <c r="C135" s="16"/>
      <c r="D135" s="16"/>
      <c r="E135" s="53" t="s">
        <v>129</v>
      </c>
      <c r="F135" s="47" t="s">
        <v>7</v>
      </c>
      <c r="G135" s="54">
        <v>0</v>
      </c>
      <c r="H135" s="13"/>
      <c r="I135" s="14">
        <f t="shared" si="0"/>
        <v>0</v>
      </c>
      <c r="J135" s="5"/>
    </row>
    <row r="136" spans="1:10" ht="140.25" x14ac:dyDescent="0.25">
      <c r="A136" s="16"/>
      <c r="B136" s="16"/>
      <c r="C136" s="16"/>
      <c r="D136" s="57" t="s">
        <v>130</v>
      </c>
      <c r="E136" s="36" t="s">
        <v>131</v>
      </c>
      <c r="F136" s="47"/>
      <c r="G136" s="22"/>
      <c r="H136" s="13"/>
      <c r="I136" s="14"/>
      <c r="J136" s="5"/>
    </row>
    <row r="137" spans="1:10" ht="63.75" x14ac:dyDescent="0.25">
      <c r="A137" s="16"/>
      <c r="B137" s="16"/>
      <c r="C137" s="16" t="s">
        <v>132</v>
      </c>
      <c r="D137" s="58" t="s">
        <v>133</v>
      </c>
      <c r="E137" s="12" t="s">
        <v>134</v>
      </c>
      <c r="F137" s="59"/>
      <c r="G137" s="22"/>
      <c r="H137" s="13"/>
      <c r="I137" s="14"/>
      <c r="J137" s="5"/>
    </row>
    <row r="138" spans="1:10" x14ac:dyDescent="0.25">
      <c r="A138" s="16"/>
      <c r="B138" s="16"/>
      <c r="C138" s="16" t="s">
        <v>135</v>
      </c>
      <c r="D138" s="16"/>
      <c r="E138" s="60" t="s">
        <v>136</v>
      </c>
      <c r="F138" s="47" t="s">
        <v>137</v>
      </c>
      <c r="G138" s="61">
        <v>4</v>
      </c>
      <c r="H138" s="13"/>
      <c r="I138" s="14">
        <f t="shared" ref="I138:I143" si="1">H138*$G138</f>
        <v>0</v>
      </c>
      <c r="J138" s="5"/>
    </row>
    <row r="139" spans="1:10" x14ac:dyDescent="0.25">
      <c r="A139" s="16"/>
      <c r="B139" s="16"/>
      <c r="C139" s="16" t="s">
        <v>138</v>
      </c>
      <c r="D139" s="16"/>
      <c r="E139" s="60" t="s">
        <v>139</v>
      </c>
      <c r="F139" s="47" t="s">
        <v>137</v>
      </c>
      <c r="G139" s="61">
        <v>19</v>
      </c>
      <c r="H139" s="13"/>
      <c r="I139" s="14">
        <f t="shared" si="1"/>
        <v>0</v>
      </c>
      <c r="J139" s="5"/>
    </row>
    <row r="140" spans="1:10" x14ac:dyDescent="0.25">
      <c r="A140" s="16"/>
      <c r="B140" s="16"/>
      <c r="C140" s="16" t="s">
        <v>140</v>
      </c>
      <c r="D140" s="16"/>
      <c r="E140" s="60" t="s">
        <v>141</v>
      </c>
      <c r="F140" s="47" t="s">
        <v>137</v>
      </c>
      <c r="G140" s="62">
        <v>150</v>
      </c>
      <c r="H140" s="13"/>
      <c r="I140" s="14">
        <f t="shared" si="1"/>
        <v>0</v>
      </c>
      <c r="J140" s="5"/>
    </row>
    <row r="141" spans="1:10" ht="38.25" x14ac:dyDescent="0.25">
      <c r="A141" s="16"/>
      <c r="B141" s="16"/>
      <c r="C141" s="16" t="s">
        <v>142</v>
      </c>
      <c r="D141" s="16"/>
      <c r="E141" s="63" t="s">
        <v>143</v>
      </c>
      <c r="F141" s="47" t="s">
        <v>144</v>
      </c>
      <c r="G141" s="61"/>
      <c r="H141" s="13"/>
      <c r="I141" s="14">
        <f t="shared" si="1"/>
        <v>0</v>
      </c>
      <c r="J141" s="5"/>
    </row>
    <row r="142" spans="1:10" ht="25.5" x14ac:dyDescent="0.25">
      <c r="A142" s="16"/>
      <c r="B142" s="16"/>
      <c r="C142" s="16" t="s">
        <v>145</v>
      </c>
      <c r="D142" s="16"/>
      <c r="E142" s="63" t="s">
        <v>146</v>
      </c>
      <c r="F142" s="47" t="s">
        <v>144</v>
      </c>
      <c r="G142" s="61">
        <v>100</v>
      </c>
      <c r="H142" s="13"/>
      <c r="I142" s="14">
        <f t="shared" si="1"/>
        <v>0</v>
      </c>
      <c r="J142" s="5"/>
    </row>
    <row r="143" spans="1:10" ht="25.5" x14ac:dyDescent="0.25">
      <c r="A143" s="16"/>
      <c r="B143" s="16"/>
      <c r="C143" s="16" t="s">
        <v>147</v>
      </c>
      <c r="D143" s="16"/>
      <c r="E143" s="63" t="s">
        <v>148</v>
      </c>
      <c r="F143" s="47" t="s">
        <v>144</v>
      </c>
      <c r="G143" s="64">
        <v>200</v>
      </c>
      <c r="H143" s="13"/>
      <c r="I143" s="14">
        <f t="shared" si="1"/>
        <v>0</v>
      </c>
      <c r="J143" s="5"/>
    </row>
    <row r="144" spans="1:10" ht="63.75" x14ac:dyDescent="0.25">
      <c r="A144" s="16"/>
      <c r="B144" s="16"/>
      <c r="C144" s="16" t="s">
        <v>149</v>
      </c>
      <c r="D144" s="57" t="s">
        <v>150</v>
      </c>
      <c r="E144" s="65" t="s">
        <v>151</v>
      </c>
      <c r="F144" s="47"/>
      <c r="G144" s="22"/>
      <c r="H144" s="13"/>
      <c r="I144" s="14"/>
      <c r="J144" s="5"/>
    </row>
    <row r="145" spans="1:10" x14ac:dyDescent="0.25">
      <c r="A145" s="16"/>
      <c r="B145" s="16"/>
      <c r="C145" s="16" t="s">
        <v>152</v>
      </c>
      <c r="D145" s="66"/>
      <c r="E145" s="60" t="s">
        <v>136</v>
      </c>
      <c r="F145" s="67" t="s">
        <v>153</v>
      </c>
      <c r="G145" s="61">
        <v>19</v>
      </c>
      <c r="H145" s="13"/>
      <c r="I145" s="14">
        <f>H145*$G145</f>
        <v>0</v>
      </c>
      <c r="J145" s="5"/>
    </row>
    <row r="146" spans="1:10" x14ac:dyDescent="0.25">
      <c r="A146" s="16"/>
      <c r="B146" s="16"/>
      <c r="C146" s="16" t="s">
        <v>154</v>
      </c>
      <c r="D146" s="66"/>
      <c r="E146" s="60" t="s">
        <v>139</v>
      </c>
      <c r="F146" s="67" t="s">
        <v>153</v>
      </c>
      <c r="G146" s="61">
        <v>18</v>
      </c>
      <c r="H146" s="13"/>
      <c r="I146" s="14">
        <f>H146*$G146</f>
        <v>0</v>
      </c>
      <c r="J146" s="5"/>
    </row>
    <row r="147" spans="1:10" x14ac:dyDescent="0.25">
      <c r="A147" s="16"/>
      <c r="B147" s="16"/>
      <c r="C147" s="16" t="s">
        <v>155</v>
      </c>
      <c r="D147" s="66"/>
      <c r="E147" s="60" t="s">
        <v>141</v>
      </c>
      <c r="F147" s="67" t="s">
        <v>153</v>
      </c>
      <c r="G147" s="68">
        <v>16</v>
      </c>
      <c r="H147" s="13"/>
      <c r="I147" s="14">
        <f>H147*$G147</f>
        <v>0</v>
      </c>
      <c r="J147" s="5"/>
    </row>
    <row r="148" spans="1:10" ht="38.25" x14ac:dyDescent="0.25">
      <c r="A148" s="16"/>
      <c r="B148" s="16"/>
      <c r="C148" s="16" t="s">
        <v>156</v>
      </c>
      <c r="D148" s="66"/>
      <c r="E148" s="63" t="s">
        <v>157</v>
      </c>
      <c r="F148" s="69" t="s">
        <v>158</v>
      </c>
      <c r="G148" s="22">
        <v>0</v>
      </c>
      <c r="H148" s="13"/>
      <c r="I148" s="14">
        <f>H148*$G148</f>
        <v>0</v>
      </c>
      <c r="J148" s="5"/>
    </row>
    <row r="149" spans="1:10" ht="25.5" x14ac:dyDescent="0.25">
      <c r="A149" s="16"/>
      <c r="B149" s="16"/>
      <c r="C149" s="16" t="s">
        <v>159</v>
      </c>
      <c r="D149" s="66"/>
      <c r="E149" s="63" t="s">
        <v>160</v>
      </c>
      <c r="F149" s="70" t="s">
        <v>158</v>
      </c>
      <c r="G149" s="71">
        <v>0</v>
      </c>
      <c r="H149" s="13"/>
      <c r="I149" s="14">
        <f>H149*$G149</f>
        <v>0</v>
      </c>
      <c r="J149" s="5"/>
    </row>
    <row r="150" spans="1:10" x14ac:dyDescent="0.25">
      <c r="A150" s="72"/>
      <c r="B150" s="72"/>
      <c r="C150" s="73" t="s">
        <v>161</v>
      </c>
      <c r="D150" s="74"/>
      <c r="E150" s="75" t="s">
        <v>162</v>
      </c>
      <c r="F150" s="76"/>
      <c r="G150" s="77"/>
      <c r="H150" s="78"/>
      <c r="I150" s="79"/>
      <c r="J150" s="5"/>
    </row>
    <row r="151" spans="1:10" ht="76.5" x14ac:dyDescent="0.25">
      <c r="A151" s="72"/>
      <c r="B151" s="72"/>
      <c r="C151" s="72"/>
      <c r="D151" s="74"/>
      <c r="E151" s="80" t="s">
        <v>163</v>
      </c>
      <c r="F151" s="76"/>
      <c r="G151" s="77"/>
      <c r="H151" s="78"/>
      <c r="I151" s="79"/>
      <c r="J151" s="5"/>
    </row>
    <row r="152" spans="1:10" x14ac:dyDescent="0.25">
      <c r="A152" s="72"/>
      <c r="B152" s="72"/>
      <c r="C152" s="72" t="s">
        <v>164</v>
      </c>
      <c r="D152" s="74"/>
      <c r="E152" s="80" t="s">
        <v>165</v>
      </c>
      <c r="F152" s="76" t="s">
        <v>137</v>
      </c>
      <c r="G152" s="81">
        <v>3</v>
      </c>
      <c r="H152" s="82"/>
      <c r="I152" s="79">
        <f>H152*$G152</f>
        <v>0</v>
      </c>
      <c r="J152" s="5"/>
    </row>
    <row r="153" spans="1:10" x14ac:dyDescent="0.25">
      <c r="A153" s="72"/>
      <c r="B153" s="72"/>
      <c r="C153" s="72" t="s">
        <v>166</v>
      </c>
      <c r="D153" s="74"/>
      <c r="E153" s="80" t="s">
        <v>167</v>
      </c>
      <c r="F153" s="76" t="s">
        <v>137</v>
      </c>
      <c r="G153" s="83" t="e">
        <f>1.6/100*#REF!</f>
        <v>#REF!</v>
      </c>
      <c r="H153" s="82"/>
      <c r="I153" s="79" t="e">
        <f>H153*$G153</f>
        <v>#REF!</v>
      </c>
      <c r="J153" s="5"/>
    </row>
    <row r="154" spans="1:10" x14ac:dyDescent="0.25">
      <c r="A154" s="72"/>
      <c r="B154" s="72"/>
      <c r="C154" s="72" t="s">
        <v>168</v>
      </c>
      <c r="D154" s="74"/>
      <c r="E154" s="80" t="s">
        <v>169</v>
      </c>
      <c r="F154" s="76" t="s">
        <v>137</v>
      </c>
      <c r="G154" s="83" t="e">
        <f>0.32/100*#REF!</f>
        <v>#REF!</v>
      </c>
      <c r="H154" s="82"/>
      <c r="I154" s="79" t="e">
        <f>H154*$G154</f>
        <v>#REF!</v>
      </c>
      <c r="J154" s="5"/>
    </row>
    <row r="155" spans="1:10" x14ac:dyDescent="0.25">
      <c r="A155" s="72"/>
      <c r="B155" s="72"/>
      <c r="C155" s="72" t="s">
        <v>170</v>
      </c>
      <c r="D155" s="74"/>
      <c r="E155" s="80" t="s">
        <v>171</v>
      </c>
      <c r="F155" s="76" t="s">
        <v>137</v>
      </c>
      <c r="G155" s="83" t="e">
        <f>0.8/100*#REF!</f>
        <v>#REF!</v>
      </c>
      <c r="H155" s="82"/>
      <c r="I155" s="79" t="e">
        <f>H155*$G155</f>
        <v>#REF!</v>
      </c>
      <c r="J155" s="5"/>
    </row>
    <row r="156" spans="1:10" ht="38.25" x14ac:dyDescent="0.25">
      <c r="A156" s="72"/>
      <c r="B156" s="72"/>
      <c r="C156" s="72" t="s">
        <v>172</v>
      </c>
      <c r="D156" s="74"/>
      <c r="E156" s="80" t="s">
        <v>173</v>
      </c>
      <c r="F156" s="76" t="s">
        <v>137</v>
      </c>
      <c r="G156" s="84"/>
      <c r="H156" s="85"/>
      <c r="I156" s="79">
        <f>H156*$G156</f>
        <v>0</v>
      </c>
      <c r="J156" s="5"/>
    </row>
    <row r="157" spans="1:10" ht="76.5" x14ac:dyDescent="0.25">
      <c r="A157" s="72"/>
      <c r="B157" s="72"/>
      <c r="C157" s="72" t="s">
        <v>174</v>
      </c>
      <c r="D157" s="74"/>
      <c r="E157" s="80" t="s">
        <v>175</v>
      </c>
      <c r="F157" s="76"/>
      <c r="G157" s="84"/>
      <c r="H157" s="85"/>
      <c r="I157" s="79"/>
      <c r="J157" s="5"/>
    </row>
    <row r="158" spans="1:10" ht="25.5" x14ac:dyDescent="0.25">
      <c r="A158" s="72"/>
      <c r="B158" s="72"/>
      <c r="C158" s="72" t="s">
        <v>176</v>
      </c>
      <c r="D158" s="74"/>
      <c r="E158" s="80" t="s">
        <v>177</v>
      </c>
      <c r="F158" s="76" t="s">
        <v>137</v>
      </c>
      <c r="G158" s="83">
        <v>27</v>
      </c>
      <c r="H158" s="85"/>
      <c r="I158" s="79">
        <f>H158*$G158</f>
        <v>0</v>
      </c>
      <c r="J158" s="5"/>
    </row>
    <row r="159" spans="1:10" ht="25.5" x14ac:dyDescent="0.25">
      <c r="A159" s="72"/>
      <c r="B159" s="72"/>
      <c r="C159" s="72" t="s">
        <v>178</v>
      </c>
      <c r="D159" s="74"/>
      <c r="E159" s="80" t="s">
        <v>179</v>
      </c>
      <c r="F159" s="76" t="s">
        <v>137</v>
      </c>
      <c r="G159" s="83">
        <v>2</v>
      </c>
      <c r="H159" s="85"/>
      <c r="I159" s="79">
        <f>H159*$G159</f>
        <v>0</v>
      </c>
      <c r="J159" s="5"/>
    </row>
    <row r="160" spans="1:10" ht="38.25" x14ac:dyDescent="0.25">
      <c r="A160" s="72"/>
      <c r="B160" s="72"/>
      <c r="C160" s="72" t="s">
        <v>180</v>
      </c>
      <c r="D160" s="74"/>
      <c r="E160" s="80" t="s">
        <v>181</v>
      </c>
      <c r="F160" s="76" t="s">
        <v>137</v>
      </c>
      <c r="G160" s="84"/>
      <c r="H160" s="85"/>
      <c r="I160" s="79">
        <f>H160*$G160</f>
        <v>0</v>
      </c>
      <c r="J160" s="5"/>
    </row>
    <row r="161" spans="1:10" ht="38.25" x14ac:dyDescent="0.25">
      <c r="A161" s="72"/>
      <c r="B161" s="72"/>
      <c r="C161" s="72" t="s">
        <v>182</v>
      </c>
      <c r="D161" s="74"/>
      <c r="E161" s="80" t="s">
        <v>183</v>
      </c>
      <c r="F161" s="76" t="s">
        <v>158</v>
      </c>
      <c r="G161" s="83">
        <v>200</v>
      </c>
      <c r="H161" s="85"/>
      <c r="I161" s="79">
        <f>H161*$G161</f>
        <v>0</v>
      </c>
      <c r="J161" s="5"/>
    </row>
    <row r="162" spans="1:10" x14ac:dyDescent="0.25">
      <c r="A162" s="72"/>
      <c r="B162" s="72"/>
      <c r="C162" s="72" t="s">
        <v>184</v>
      </c>
      <c r="D162" s="74"/>
      <c r="E162" s="75" t="s">
        <v>185</v>
      </c>
      <c r="F162" s="76"/>
      <c r="G162" s="84"/>
      <c r="H162" s="85"/>
      <c r="I162" s="79"/>
      <c r="J162" s="5"/>
    </row>
    <row r="163" spans="1:10" ht="76.5" x14ac:dyDescent="0.25">
      <c r="A163" s="72"/>
      <c r="B163" s="72"/>
      <c r="C163" s="72"/>
      <c r="D163" s="74"/>
      <c r="E163" s="80" t="s">
        <v>186</v>
      </c>
      <c r="F163" s="76"/>
      <c r="G163" s="84"/>
      <c r="H163" s="85"/>
      <c r="I163" s="79"/>
      <c r="J163" s="5"/>
    </row>
    <row r="164" spans="1:10" x14ac:dyDescent="0.25">
      <c r="A164" s="72"/>
      <c r="B164" s="72"/>
      <c r="C164" s="72" t="s">
        <v>187</v>
      </c>
      <c r="D164" s="74"/>
      <c r="E164" s="80" t="s">
        <v>165</v>
      </c>
      <c r="F164" s="76" t="s">
        <v>137</v>
      </c>
      <c r="G164" s="84">
        <v>0</v>
      </c>
      <c r="H164" s="82"/>
      <c r="I164" s="79">
        <f>H164*$G164</f>
        <v>0</v>
      </c>
      <c r="J164" s="5"/>
    </row>
    <row r="165" spans="1:10" x14ac:dyDescent="0.25">
      <c r="A165" s="72"/>
      <c r="B165" s="72"/>
      <c r="C165" s="72" t="s">
        <v>188</v>
      </c>
      <c r="D165" s="74"/>
      <c r="E165" s="80" t="s">
        <v>167</v>
      </c>
      <c r="F165" s="76" t="s">
        <v>137</v>
      </c>
      <c r="G165" s="84">
        <v>0</v>
      </c>
      <c r="H165" s="82"/>
      <c r="I165" s="79">
        <f>H165*$G165</f>
        <v>0</v>
      </c>
      <c r="J165" s="5"/>
    </row>
    <row r="166" spans="1:10" x14ac:dyDescent="0.25">
      <c r="A166" s="72"/>
      <c r="B166" s="72"/>
      <c r="C166" s="72" t="s">
        <v>189</v>
      </c>
      <c r="D166" s="74"/>
      <c r="E166" s="80" t="s">
        <v>169</v>
      </c>
      <c r="F166" s="76" t="s">
        <v>137</v>
      </c>
      <c r="G166" s="84">
        <v>0</v>
      </c>
      <c r="H166" s="82"/>
      <c r="I166" s="79">
        <f>H166*$G166</f>
        <v>0</v>
      </c>
      <c r="J166" s="5"/>
    </row>
    <row r="167" spans="1:10" x14ac:dyDescent="0.25">
      <c r="A167" s="72"/>
      <c r="B167" s="72"/>
      <c r="C167" s="72" t="s">
        <v>190</v>
      </c>
      <c r="D167" s="74"/>
      <c r="E167" s="80" t="s">
        <v>171</v>
      </c>
      <c r="F167" s="76" t="s">
        <v>137</v>
      </c>
      <c r="G167" s="84">
        <v>0</v>
      </c>
      <c r="H167" s="82"/>
      <c r="I167" s="79">
        <f>H167*$G167</f>
        <v>0</v>
      </c>
      <c r="J167" s="5"/>
    </row>
    <row r="168" spans="1:10" ht="76.5" x14ac:dyDescent="0.25">
      <c r="A168" s="72"/>
      <c r="B168" s="72"/>
      <c r="C168" s="72" t="s">
        <v>191</v>
      </c>
      <c r="D168" s="74"/>
      <c r="E168" s="80" t="s">
        <v>192</v>
      </c>
      <c r="F168" s="76"/>
      <c r="G168" s="84"/>
      <c r="H168" s="85"/>
      <c r="I168" s="79"/>
      <c r="J168" s="5"/>
    </row>
    <row r="169" spans="1:10" ht="25.5" x14ac:dyDescent="0.25">
      <c r="A169" s="72"/>
      <c r="B169" s="72"/>
      <c r="C169" s="72" t="s">
        <v>193</v>
      </c>
      <c r="D169" s="74"/>
      <c r="E169" s="80" t="s">
        <v>177</v>
      </c>
      <c r="F169" s="76" t="s">
        <v>137</v>
      </c>
      <c r="G169" s="84">
        <v>0</v>
      </c>
      <c r="H169" s="85"/>
      <c r="I169" s="79">
        <f>H169*$G169</f>
        <v>0</v>
      </c>
      <c r="J169" s="5"/>
    </row>
    <row r="170" spans="1:10" ht="25.5" x14ac:dyDescent="0.25">
      <c r="A170" s="72"/>
      <c r="B170" s="72"/>
      <c r="C170" s="72" t="s">
        <v>194</v>
      </c>
      <c r="D170" s="74"/>
      <c r="E170" s="80" t="s">
        <v>179</v>
      </c>
      <c r="F170" s="76" t="s">
        <v>137</v>
      </c>
      <c r="G170" s="84">
        <v>0</v>
      </c>
      <c r="H170" s="85"/>
      <c r="I170" s="79">
        <f>H170*$G170</f>
        <v>0</v>
      </c>
      <c r="J170" s="5"/>
    </row>
    <row r="171" spans="1:10" ht="25.5" x14ac:dyDescent="0.25">
      <c r="A171" s="16"/>
      <c r="B171" s="16"/>
      <c r="C171" s="16" t="s">
        <v>195</v>
      </c>
      <c r="D171" s="58" t="s">
        <v>196</v>
      </c>
      <c r="E171" s="86" t="s">
        <v>197</v>
      </c>
      <c r="F171" s="59"/>
      <c r="G171" s="71"/>
      <c r="H171" s="13"/>
      <c r="I171" s="14"/>
      <c r="J171" s="5"/>
    </row>
    <row r="172" spans="1:10" x14ac:dyDescent="0.25">
      <c r="A172" s="16"/>
      <c r="B172" s="16"/>
      <c r="C172" s="16" t="s">
        <v>198</v>
      </c>
      <c r="D172" s="87"/>
      <c r="E172" s="86" t="s">
        <v>199</v>
      </c>
      <c r="F172" s="47" t="s">
        <v>158</v>
      </c>
      <c r="G172" s="88">
        <f>4.01/100*1247</f>
        <v>50.004699999999993</v>
      </c>
      <c r="H172" s="43"/>
      <c r="I172" s="14">
        <f>H172*$G172</f>
        <v>0</v>
      </c>
      <c r="J172" s="5"/>
    </row>
    <row r="173" spans="1:10" x14ac:dyDescent="0.25">
      <c r="A173" s="16"/>
      <c r="B173" s="16"/>
      <c r="C173" s="16" t="s">
        <v>200</v>
      </c>
      <c r="D173" s="87"/>
      <c r="E173" s="86" t="s">
        <v>201</v>
      </c>
      <c r="F173" s="47" t="s">
        <v>158</v>
      </c>
      <c r="G173" s="88">
        <f>4.01/100*1247</f>
        <v>50.004699999999993</v>
      </c>
      <c r="H173" s="43"/>
      <c r="I173" s="14">
        <f>H173*$G173</f>
        <v>0</v>
      </c>
      <c r="J173" s="5"/>
    </row>
    <row r="174" spans="1:10" x14ac:dyDescent="0.25">
      <c r="A174" s="16"/>
      <c r="B174" s="16"/>
      <c r="C174" s="16" t="s">
        <v>202</v>
      </c>
      <c r="D174" s="16"/>
      <c r="E174" s="89" t="s">
        <v>203</v>
      </c>
      <c r="F174" s="69" t="s">
        <v>158</v>
      </c>
      <c r="G174" s="88">
        <v>0</v>
      </c>
      <c r="H174" s="43"/>
      <c r="I174" s="14">
        <f>H174*$G174</f>
        <v>0</v>
      </c>
      <c r="J174" s="5"/>
    </row>
    <row r="175" spans="1:10" x14ac:dyDescent="0.25">
      <c r="A175" s="16"/>
      <c r="B175" s="16"/>
      <c r="C175" s="16" t="s">
        <v>204</v>
      </c>
      <c r="D175" s="16"/>
      <c r="E175" s="89" t="s">
        <v>205</v>
      </c>
      <c r="F175" s="69" t="s">
        <v>158</v>
      </c>
      <c r="G175" s="22">
        <v>0</v>
      </c>
      <c r="H175" s="43"/>
      <c r="I175" s="14">
        <f>H175*$G175</f>
        <v>0</v>
      </c>
      <c r="J175" s="5"/>
    </row>
    <row r="176" spans="1:10" x14ac:dyDescent="0.25">
      <c r="A176" s="16"/>
      <c r="B176" s="16"/>
      <c r="C176" s="16" t="s">
        <v>206</v>
      </c>
      <c r="D176" s="16"/>
      <c r="E176" s="89" t="s">
        <v>207</v>
      </c>
      <c r="F176" s="69" t="s">
        <v>158</v>
      </c>
      <c r="G176" s="22">
        <v>0</v>
      </c>
      <c r="H176" s="43"/>
      <c r="I176" s="14">
        <f>H176*$G176</f>
        <v>0</v>
      </c>
      <c r="J176" s="5"/>
    </row>
    <row r="177" spans="1:10" ht="38.25" x14ac:dyDescent="0.25">
      <c r="A177" s="16"/>
      <c r="B177" s="16"/>
      <c r="C177" s="16" t="s">
        <v>208</v>
      </c>
      <c r="D177" s="16"/>
      <c r="E177" s="86" t="s">
        <v>209</v>
      </c>
      <c r="F177" s="47"/>
      <c r="G177" s="22"/>
      <c r="H177" s="13"/>
      <c r="I177" s="14"/>
      <c r="J177" s="5"/>
    </row>
    <row r="178" spans="1:10" x14ac:dyDescent="0.25">
      <c r="A178" s="16"/>
      <c r="B178" s="16"/>
      <c r="C178" s="16" t="s">
        <v>210</v>
      </c>
      <c r="D178" s="16"/>
      <c r="E178" s="89" t="s">
        <v>199</v>
      </c>
      <c r="F178" s="47" t="s">
        <v>158</v>
      </c>
      <c r="G178" s="22">
        <v>0</v>
      </c>
      <c r="H178" s="43"/>
      <c r="I178" s="14">
        <f t="shared" ref="I178:I187" si="2">H178*$G178</f>
        <v>0</v>
      </c>
      <c r="J178" s="5"/>
    </row>
    <row r="179" spans="1:10" x14ac:dyDescent="0.25">
      <c r="A179" s="16"/>
      <c r="B179" s="16"/>
      <c r="C179" s="16" t="s">
        <v>211</v>
      </c>
      <c r="D179" s="16"/>
      <c r="E179" s="89" t="s">
        <v>201</v>
      </c>
      <c r="F179" s="47" t="s">
        <v>158</v>
      </c>
      <c r="G179" s="52">
        <v>60</v>
      </c>
      <c r="H179" s="43"/>
      <c r="I179" s="14">
        <f t="shared" si="2"/>
        <v>0</v>
      </c>
      <c r="J179" s="5"/>
    </row>
    <row r="180" spans="1:10" x14ac:dyDescent="0.25">
      <c r="A180" s="16"/>
      <c r="B180" s="16"/>
      <c r="C180" s="16" t="s">
        <v>212</v>
      </c>
      <c r="D180" s="16"/>
      <c r="E180" s="89" t="s">
        <v>203</v>
      </c>
      <c r="F180" s="47" t="s">
        <v>158</v>
      </c>
      <c r="G180" s="22">
        <v>0</v>
      </c>
      <c r="H180" s="43"/>
      <c r="I180" s="14">
        <f t="shared" si="2"/>
        <v>0</v>
      </c>
      <c r="J180" s="5"/>
    </row>
    <row r="181" spans="1:10" x14ac:dyDescent="0.25">
      <c r="A181" s="16"/>
      <c r="B181" s="16"/>
      <c r="C181" s="16" t="s">
        <v>213</v>
      </c>
      <c r="D181" s="16"/>
      <c r="E181" s="89" t="s">
        <v>205</v>
      </c>
      <c r="F181" s="47" t="s">
        <v>158</v>
      </c>
      <c r="G181" s="22">
        <v>0</v>
      </c>
      <c r="H181" s="43"/>
      <c r="I181" s="14">
        <f t="shared" si="2"/>
        <v>0</v>
      </c>
      <c r="J181" s="5"/>
    </row>
    <row r="182" spans="1:10" x14ac:dyDescent="0.25">
      <c r="A182" s="16"/>
      <c r="B182" s="16"/>
      <c r="C182" s="16" t="s">
        <v>214</v>
      </c>
      <c r="D182" s="16"/>
      <c r="E182" s="89" t="s">
        <v>207</v>
      </c>
      <c r="F182" s="47" t="s">
        <v>158</v>
      </c>
      <c r="G182" s="22">
        <v>0</v>
      </c>
      <c r="H182" s="43"/>
      <c r="I182" s="14">
        <f t="shared" si="2"/>
        <v>0</v>
      </c>
      <c r="J182" s="5"/>
    </row>
    <row r="183" spans="1:10" ht="25.5" x14ac:dyDescent="0.25">
      <c r="A183" s="16"/>
      <c r="B183" s="90"/>
      <c r="C183" s="90" t="s">
        <v>215</v>
      </c>
      <c r="D183" s="90"/>
      <c r="E183" s="89" t="s">
        <v>216</v>
      </c>
      <c r="F183" s="91" t="s">
        <v>158</v>
      </c>
      <c r="G183" s="22">
        <v>0</v>
      </c>
      <c r="H183" s="43"/>
      <c r="I183" s="14">
        <f t="shared" si="2"/>
        <v>0</v>
      </c>
      <c r="J183" s="5"/>
    </row>
    <row r="184" spans="1:10" ht="25.5" x14ac:dyDescent="0.25">
      <c r="A184" s="16"/>
      <c r="B184" s="16"/>
      <c r="C184" s="16" t="s">
        <v>217</v>
      </c>
      <c r="D184" s="16"/>
      <c r="E184" s="92" t="s">
        <v>218</v>
      </c>
      <c r="F184" s="47" t="s">
        <v>158</v>
      </c>
      <c r="G184" s="88" t="e">
        <f>2.73/100*#REF!</f>
        <v>#REF!</v>
      </c>
      <c r="H184" s="43"/>
      <c r="I184" s="14" t="e">
        <f t="shared" si="2"/>
        <v>#REF!</v>
      </c>
      <c r="J184" s="5"/>
    </row>
    <row r="185" spans="1:10" ht="25.5" x14ac:dyDescent="0.25">
      <c r="A185" s="16"/>
      <c r="B185" s="16"/>
      <c r="C185" s="16" t="s">
        <v>219</v>
      </c>
      <c r="D185" s="16"/>
      <c r="E185" s="86" t="s">
        <v>220</v>
      </c>
      <c r="F185" s="47" t="s">
        <v>158</v>
      </c>
      <c r="G185" s="88">
        <f>0.8/100*1247</f>
        <v>9.9760000000000009</v>
      </c>
      <c r="H185" s="43"/>
      <c r="I185" s="14">
        <f t="shared" si="2"/>
        <v>0</v>
      </c>
      <c r="J185" s="5"/>
    </row>
    <row r="186" spans="1:10" ht="25.5" x14ac:dyDescent="0.25">
      <c r="A186" s="16"/>
      <c r="B186" s="16"/>
      <c r="C186" s="16" t="s">
        <v>221</v>
      </c>
      <c r="D186" s="16"/>
      <c r="E186" s="89" t="s">
        <v>222</v>
      </c>
      <c r="F186" s="47" t="s">
        <v>158</v>
      </c>
      <c r="G186" s="22">
        <v>0</v>
      </c>
      <c r="H186" s="43"/>
      <c r="I186" s="14">
        <f t="shared" si="2"/>
        <v>0</v>
      </c>
      <c r="J186" s="5"/>
    </row>
    <row r="187" spans="1:10" ht="25.5" x14ac:dyDescent="0.25">
      <c r="A187" s="16"/>
      <c r="B187" s="16"/>
      <c r="C187" s="16" t="s">
        <v>223</v>
      </c>
      <c r="D187" s="16"/>
      <c r="E187" s="89" t="s">
        <v>224</v>
      </c>
      <c r="F187" s="47" t="s">
        <v>158</v>
      </c>
      <c r="G187" s="22">
        <v>0</v>
      </c>
      <c r="H187" s="13"/>
      <c r="I187" s="14">
        <f t="shared" si="2"/>
        <v>0</v>
      </c>
      <c r="J187" s="5"/>
    </row>
    <row r="188" spans="1:10" ht="47.25" x14ac:dyDescent="0.25">
      <c r="A188" s="29" t="s">
        <v>225</v>
      </c>
      <c r="B188" s="29"/>
      <c r="C188" s="30"/>
      <c r="D188" s="30"/>
      <c r="E188" s="31"/>
      <c r="F188" s="29"/>
      <c r="G188" s="32"/>
      <c r="H188" s="33"/>
      <c r="I188" s="34" t="e">
        <f>SUM(I107:I187)</f>
        <v>#REF!</v>
      </c>
      <c r="J188" s="5"/>
    </row>
    <row r="189" spans="1:10" ht="15.75" x14ac:dyDescent="0.25">
      <c r="A189" s="7"/>
      <c r="B189" s="7" t="s">
        <v>226</v>
      </c>
      <c r="C189" s="7"/>
      <c r="D189" s="7"/>
      <c r="E189" s="8" t="s">
        <v>227</v>
      </c>
      <c r="F189" s="93"/>
      <c r="G189" s="9"/>
      <c r="H189" s="10"/>
      <c r="I189" s="11"/>
      <c r="J189" s="5"/>
    </row>
    <row r="190" spans="1:10" ht="51" x14ac:dyDescent="0.25">
      <c r="A190" s="94"/>
      <c r="B190" s="94"/>
      <c r="C190" s="16" t="s">
        <v>228</v>
      </c>
      <c r="D190" s="58" t="s">
        <v>229</v>
      </c>
      <c r="E190" s="50" t="s">
        <v>230</v>
      </c>
      <c r="F190" s="47"/>
      <c r="G190" s="22"/>
      <c r="H190" s="13"/>
      <c r="I190" s="14"/>
      <c r="J190" s="5"/>
    </row>
    <row r="191" spans="1:10" x14ac:dyDescent="0.25">
      <c r="A191" s="94"/>
      <c r="B191" s="94"/>
      <c r="C191" s="16" t="s">
        <v>4</v>
      </c>
      <c r="D191" s="16"/>
      <c r="E191" s="51" t="s">
        <v>231</v>
      </c>
      <c r="F191" s="58" t="s">
        <v>158</v>
      </c>
      <c r="G191" s="95">
        <v>0</v>
      </c>
      <c r="H191" s="13"/>
      <c r="I191" s="14">
        <f t="shared" ref="I191:I220" si="3">H191*$G191</f>
        <v>0</v>
      </c>
      <c r="J191" s="5"/>
    </row>
    <row r="192" spans="1:10" x14ac:dyDescent="0.25">
      <c r="A192" s="94"/>
      <c r="B192" s="94"/>
      <c r="C192" s="16"/>
      <c r="D192" s="16"/>
      <c r="E192" s="96" t="s">
        <v>232</v>
      </c>
      <c r="F192" s="58" t="s">
        <v>158</v>
      </c>
      <c r="G192" s="97">
        <v>30</v>
      </c>
      <c r="H192" s="13"/>
      <c r="I192" s="14">
        <f t="shared" si="3"/>
        <v>0</v>
      </c>
      <c r="J192" s="5"/>
    </row>
    <row r="193" spans="1:10" x14ac:dyDescent="0.25">
      <c r="A193" s="94"/>
      <c r="B193" s="94"/>
      <c r="C193" s="16"/>
      <c r="D193" s="16"/>
      <c r="E193" s="51" t="s">
        <v>233</v>
      </c>
      <c r="F193" s="58" t="s">
        <v>158</v>
      </c>
      <c r="G193" s="52">
        <v>0</v>
      </c>
      <c r="H193" s="13"/>
      <c r="I193" s="14">
        <f t="shared" si="3"/>
        <v>0</v>
      </c>
      <c r="J193" s="5"/>
    </row>
    <row r="194" spans="1:10" x14ac:dyDescent="0.25">
      <c r="A194" s="94"/>
      <c r="B194" s="94"/>
      <c r="C194" s="16"/>
      <c r="D194" s="16"/>
      <c r="E194" s="24" t="s">
        <v>234</v>
      </c>
      <c r="F194" s="58" t="s">
        <v>158</v>
      </c>
      <c r="G194" s="98">
        <v>30</v>
      </c>
      <c r="H194" s="13"/>
      <c r="I194" s="14">
        <f t="shared" si="3"/>
        <v>0</v>
      </c>
      <c r="J194" s="5"/>
    </row>
    <row r="195" spans="1:10" x14ac:dyDescent="0.25">
      <c r="A195" s="94"/>
      <c r="B195" s="94"/>
      <c r="C195" s="16"/>
      <c r="D195" s="16"/>
      <c r="E195" s="51" t="s">
        <v>235</v>
      </c>
      <c r="F195" s="58" t="s">
        <v>158</v>
      </c>
      <c r="G195" s="52">
        <v>0</v>
      </c>
      <c r="H195" s="13"/>
      <c r="I195" s="14">
        <f t="shared" si="3"/>
        <v>0</v>
      </c>
      <c r="J195" s="5"/>
    </row>
    <row r="196" spans="1:10" x14ac:dyDescent="0.25">
      <c r="A196" s="94"/>
      <c r="B196" s="94"/>
      <c r="C196" s="16"/>
      <c r="D196" s="16"/>
      <c r="E196" s="51" t="s">
        <v>236</v>
      </c>
      <c r="F196" s="58" t="s">
        <v>158</v>
      </c>
      <c r="G196" s="52">
        <v>75</v>
      </c>
      <c r="H196" s="13"/>
      <c r="I196" s="14">
        <f t="shared" si="3"/>
        <v>0</v>
      </c>
      <c r="J196" s="5"/>
    </row>
    <row r="197" spans="1:10" x14ac:dyDescent="0.25">
      <c r="A197" s="94"/>
      <c r="B197" s="94"/>
      <c r="C197" s="16"/>
      <c r="D197" s="16"/>
      <c r="E197" s="99" t="s">
        <v>237</v>
      </c>
      <c r="F197" s="58" t="s">
        <v>158</v>
      </c>
      <c r="G197" s="100">
        <v>15</v>
      </c>
      <c r="H197" s="13"/>
      <c r="I197" s="14">
        <f t="shared" si="3"/>
        <v>0</v>
      </c>
      <c r="J197" s="5"/>
    </row>
    <row r="198" spans="1:10" x14ac:dyDescent="0.25">
      <c r="A198" s="94"/>
      <c r="B198" s="94"/>
      <c r="C198" s="16"/>
      <c r="D198" s="16"/>
      <c r="E198" s="51" t="s">
        <v>238</v>
      </c>
      <c r="F198" s="58" t="s">
        <v>158</v>
      </c>
      <c r="G198" s="52">
        <v>10</v>
      </c>
      <c r="H198" s="13"/>
      <c r="I198" s="14">
        <f t="shared" si="3"/>
        <v>0</v>
      </c>
      <c r="J198" s="5"/>
    </row>
    <row r="199" spans="1:10" x14ac:dyDescent="0.25">
      <c r="A199" s="94"/>
      <c r="B199" s="94"/>
      <c r="C199" s="16"/>
      <c r="D199" s="16"/>
      <c r="E199" s="51" t="s">
        <v>239</v>
      </c>
      <c r="F199" s="58" t="s">
        <v>158</v>
      </c>
      <c r="G199" s="52">
        <v>0</v>
      </c>
      <c r="H199" s="13"/>
      <c r="I199" s="14">
        <f t="shared" si="3"/>
        <v>0</v>
      </c>
      <c r="J199" s="5"/>
    </row>
    <row r="200" spans="1:10" x14ac:dyDescent="0.25">
      <c r="A200" s="94"/>
      <c r="B200" s="94"/>
      <c r="C200" s="16"/>
      <c r="D200" s="16"/>
      <c r="E200" s="51" t="s">
        <v>240</v>
      </c>
      <c r="F200" s="58" t="s">
        <v>158</v>
      </c>
      <c r="G200" s="52">
        <v>0</v>
      </c>
      <c r="H200" s="13"/>
      <c r="I200" s="14">
        <f t="shared" si="3"/>
        <v>0</v>
      </c>
      <c r="J200" s="5"/>
    </row>
    <row r="201" spans="1:10" x14ac:dyDescent="0.25">
      <c r="A201" s="94"/>
      <c r="B201" s="94"/>
      <c r="C201" s="16"/>
      <c r="D201" s="16"/>
      <c r="E201" s="99" t="s">
        <v>241</v>
      </c>
      <c r="F201" s="58" t="s">
        <v>158</v>
      </c>
      <c r="G201" s="100">
        <v>0</v>
      </c>
      <c r="H201" s="13"/>
      <c r="I201" s="14">
        <f t="shared" si="3"/>
        <v>0</v>
      </c>
      <c r="J201" s="5"/>
    </row>
    <row r="202" spans="1:10" x14ac:dyDescent="0.25">
      <c r="A202" s="94"/>
      <c r="B202" s="94"/>
      <c r="C202" s="16"/>
      <c r="D202" s="16"/>
      <c r="E202" s="53" t="s">
        <v>242</v>
      </c>
      <c r="F202" s="58" t="s">
        <v>158</v>
      </c>
      <c r="G202" s="101">
        <v>0</v>
      </c>
      <c r="H202" s="13"/>
      <c r="I202" s="14">
        <f t="shared" si="3"/>
        <v>0</v>
      </c>
      <c r="J202" s="5"/>
    </row>
    <row r="203" spans="1:10" x14ac:dyDescent="0.25">
      <c r="A203" s="94"/>
      <c r="B203" s="94"/>
      <c r="C203" s="16"/>
      <c r="D203" s="16"/>
      <c r="E203" s="55" t="s">
        <v>243</v>
      </c>
      <c r="F203" s="58" t="s">
        <v>158</v>
      </c>
      <c r="G203" s="102">
        <v>0</v>
      </c>
      <c r="H203" s="13"/>
      <c r="I203" s="14">
        <f t="shared" si="3"/>
        <v>0</v>
      </c>
      <c r="J203" s="5"/>
    </row>
    <row r="204" spans="1:10" x14ac:dyDescent="0.25">
      <c r="A204" s="94"/>
      <c r="B204" s="94"/>
      <c r="C204" s="16"/>
      <c r="D204" s="16"/>
      <c r="E204" s="53" t="s">
        <v>244</v>
      </c>
      <c r="F204" s="58" t="s">
        <v>158</v>
      </c>
      <c r="G204" s="101">
        <v>0</v>
      </c>
      <c r="H204" s="13"/>
      <c r="I204" s="14">
        <f t="shared" si="3"/>
        <v>0</v>
      </c>
      <c r="J204" s="5"/>
    </row>
    <row r="205" spans="1:10" x14ac:dyDescent="0.25">
      <c r="A205" s="94"/>
      <c r="B205" s="94"/>
      <c r="C205" s="16"/>
      <c r="D205" s="16"/>
      <c r="E205" s="55" t="s">
        <v>245</v>
      </c>
      <c r="F205" s="58" t="s">
        <v>158</v>
      </c>
      <c r="G205" s="102">
        <v>0</v>
      </c>
      <c r="H205" s="13"/>
      <c r="I205" s="14">
        <f t="shared" si="3"/>
        <v>0</v>
      </c>
      <c r="J205" s="5"/>
    </row>
    <row r="206" spans="1:10" x14ac:dyDescent="0.25">
      <c r="A206" s="94"/>
      <c r="B206" s="94"/>
      <c r="C206" s="16"/>
      <c r="D206" s="16"/>
      <c r="E206" s="55" t="s">
        <v>246</v>
      </c>
      <c r="F206" s="58" t="s">
        <v>158</v>
      </c>
      <c r="G206" s="102">
        <v>0</v>
      </c>
      <c r="H206" s="13"/>
      <c r="I206" s="14">
        <f t="shared" si="3"/>
        <v>0</v>
      </c>
      <c r="J206" s="5"/>
    </row>
    <row r="207" spans="1:10" x14ac:dyDescent="0.25">
      <c r="A207" s="94"/>
      <c r="B207" s="94"/>
      <c r="C207" s="16"/>
      <c r="D207" s="16"/>
      <c r="E207" s="55" t="s">
        <v>247</v>
      </c>
      <c r="F207" s="58" t="s">
        <v>158</v>
      </c>
      <c r="G207" s="102">
        <v>0</v>
      </c>
      <c r="H207" s="13"/>
      <c r="I207" s="14">
        <f t="shared" si="3"/>
        <v>0</v>
      </c>
      <c r="J207" s="5"/>
    </row>
    <row r="208" spans="1:10" x14ac:dyDescent="0.25">
      <c r="A208" s="94"/>
      <c r="B208" s="94"/>
      <c r="C208" s="16"/>
      <c r="D208" s="16"/>
      <c r="E208" s="51" t="s">
        <v>248</v>
      </c>
      <c r="F208" s="58" t="s">
        <v>158</v>
      </c>
      <c r="G208" s="52">
        <v>0</v>
      </c>
      <c r="H208" s="13"/>
      <c r="I208" s="14">
        <f t="shared" si="3"/>
        <v>0</v>
      </c>
      <c r="J208" s="5"/>
    </row>
    <row r="209" spans="1:10" x14ac:dyDescent="0.25">
      <c r="A209" s="94"/>
      <c r="B209" s="94"/>
      <c r="C209" s="16"/>
      <c r="D209" s="16"/>
      <c r="E209" s="51" t="s">
        <v>249</v>
      </c>
      <c r="F209" s="58" t="s">
        <v>158</v>
      </c>
      <c r="G209" s="52">
        <v>30</v>
      </c>
      <c r="H209" s="13"/>
      <c r="I209" s="14">
        <f t="shared" si="3"/>
        <v>0</v>
      </c>
      <c r="J209" s="5"/>
    </row>
    <row r="210" spans="1:10" x14ac:dyDescent="0.25">
      <c r="A210" s="94"/>
      <c r="B210" s="94"/>
      <c r="C210" s="16"/>
      <c r="D210" s="16"/>
      <c r="E210" s="51" t="s">
        <v>250</v>
      </c>
      <c r="F210" s="58" t="s">
        <v>158</v>
      </c>
      <c r="G210" s="52">
        <v>30</v>
      </c>
      <c r="H210" s="13"/>
      <c r="I210" s="14">
        <f t="shared" si="3"/>
        <v>0</v>
      </c>
      <c r="J210" s="5"/>
    </row>
    <row r="211" spans="1:10" x14ac:dyDescent="0.25">
      <c r="A211" s="94"/>
      <c r="B211" s="94"/>
      <c r="C211" s="16"/>
      <c r="D211" s="16"/>
      <c r="E211" s="51" t="s">
        <v>251</v>
      </c>
      <c r="F211" s="58" t="s">
        <v>158</v>
      </c>
      <c r="G211" s="52">
        <v>150</v>
      </c>
      <c r="H211" s="13"/>
      <c r="I211" s="14">
        <f t="shared" si="3"/>
        <v>0</v>
      </c>
      <c r="J211" s="5"/>
    </row>
    <row r="212" spans="1:10" x14ac:dyDescent="0.25">
      <c r="A212" s="94"/>
      <c r="B212" s="94"/>
      <c r="C212" s="16"/>
      <c r="D212" s="16"/>
      <c r="E212" s="103" t="s">
        <v>252</v>
      </c>
      <c r="F212" s="58" t="s">
        <v>158</v>
      </c>
      <c r="G212" s="104">
        <v>15</v>
      </c>
      <c r="H212" s="13"/>
      <c r="I212" s="14">
        <f t="shared" si="3"/>
        <v>0</v>
      </c>
      <c r="J212" s="5"/>
    </row>
    <row r="213" spans="1:10" x14ac:dyDescent="0.25">
      <c r="A213" s="94"/>
      <c r="B213" s="94"/>
      <c r="C213" s="16"/>
      <c r="D213" s="16"/>
      <c r="E213" s="99" t="s">
        <v>253</v>
      </c>
      <c r="F213" s="58" t="s">
        <v>158</v>
      </c>
      <c r="G213" s="100">
        <v>15</v>
      </c>
      <c r="H213" s="13"/>
      <c r="I213" s="14">
        <f t="shared" si="3"/>
        <v>0</v>
      </c>
      <c r="J213" s="5"/>
    </row>
    <row r="214" spans="1:10" x14ac:dyDescent="0.25">
      <c r="A214" s="94"/>
      <c r="B214" s="94"/>
      <c r="C214" s="16"/>
      <c r="D214" s="16"/>
      <c r="E214" s="103" t="s">
        <v>254</v>
      </c>
      <c r="F214" s="58" t="s">
        <v>158</v>
      </c>
      <c r="G214" s="104">
        <v>0</v>
      </c>
      <c r="H214" s="13"/>
      <c r="I214" s="14">
        <f t="shared" si="3"/>
        <v>0</v>
      </c>
      <c r="J214" s="5"/>
    </row>
    <row r="215" spans="1:10" x14ac:dyDescent="0.25">
      <c r="A215" s="94"/>
      <c r="B215" s="94"/>
      <c r="C215" s="16"/>
      <c r="D215" s="16"/>
      <c r="E215" s="99" t="s">
        <v>255</v>
      </c>
      <c r="F215" s="58" t="s">
        <v>158</v>
      </c>
      <c r="G215" s="100">
        <v>0</v>
      </c>
      <c r="H215" s="13"/>
      <c r="I215" s="14">
        <f t="shared" si="3"/>
        <v>0</v>
      </c>
      <c r="J215" s="5"/>
    </row>
    <row r="216" spans="1:10" x14ac:dyDescent="0.25">
      <c r="A216" s="94"/>
      <c r="B216" s="94"/>
      <c r="C216" s="16"/>
      <c r="D216" s="16"/>
      <c r="E216" s="96" t="s">
        <v>256</v>
      </c>
      <c r="F216" s="58" t="s">
        <v>158</v>
      </c>
      <c r="G216" s="105">
        <v>0</v>
      </c>
      <c r="H216" s="13"/>
      <c r="I216" s="14">
        <f t="shared" si="3"/>
        <v>0</v>
      </c>
      <c r="J216" s="5"/>
    </row>
    <row r="217" spans="1:10" x14ac:dyDescent="0.25">
      <c r="A217" s="94"/>
      <c r="B217" s="94"/>
      <c r="C217" s="16"/>
      <c r="D217" s="16"/>
      <c r="E217" s="51" t="s">
        <v>257</v>
      </c>
      <c r="F217" s="58" t="s">
        <v>158</v>
      </c>
      <c r="G217" s="52">
        <v>0</v>
      </c>
      <c r="H217" s="13"/>
      <c r="I217" s="14">
        <f t="shared" si="3"/>
        <v>0</v>
      </c>
      <c r="J217" s="5"/>
    </row>
    <row r="218" spans="1:10" x14ac:dyDescent="0.25">
      <c r="A218" s="94"/>
      <c r="B218" s="94"/>
      <c r="C218" s="16"/>
      <c r="D218" s="16"/>
      <c r="E218" s="51" t="s">
        <v>258</v>
      </c>
      <c r="F218" s="58" t="s">
        <v>158</v>
      </c>
      <c r="G218" s="52">
        <v>0</v>
      </c>
      <c r="H218" s="13"/>
      <c r="I218" s="14">
        <f t="shared" si="3"/>
        <v>0</v>
      </c>
      <c r="J218" s="5"/>
    </row>
    <row r="219" spans="1:10" x14ac:dyDescent="0.25">
      <c r="A219" s="94"/>
      <c r="B219" s="94"/>
      <c r="C219" s="16"/>
      <c r="D219" s="16"/>
      <c r="E219" s="51" t="s">
        <v>259</v>
      </c>
      <c r="F219" s="58" t="s">
        <v>158</v>
      </c>
      <c r="G219" s="52">
        <v>0</v>
      </c>
      <c r="H219" s="13"/>
      <c r="I219" s="14">
        <f t="shared" si="3"/>
        <v>0</v>
      </c>
      <c r="J219" s="5"/>
    </row>
    <row r="220" spans="1:10" x14ac:dyDescent="0.25">
      <c r="A220" s="94"/>
      <c r="B220" s="94"/>
      <c r="C220" s="16"/>
      <c r="D220" s="16"/>
      <c r="E220" s="51" t="s">
        <v>260</v>
      </c>
      <c r="F220" s="58" t="s">
        <v>158</v>
      </c>
      <c r="G220" s="52">
        <v>0</v>
      </c>
      <c r="H220" s="13"/>
      <c r="I220" s="14">
        <f t="shared" si="3"/>
        <v>0</v>
      </c>
      <c r="J220" s="5"/>
    </row>
    <row r="221" spans="1:10" x14ac:dyDescent="0.25">
      <c r="A221" s="94"/>
      <c r="B221" s="94"/>
      <c r="C221" s="16"/>
      <c r="D221" s="16"/>
      <c r="E221" s="50"/>
      <c r="F221" s="58"/>
      <c r="G221" s="22"/>
      <c r="H221" s="13"/>
      <c r="I221" s="14"/>
      <c r="J221" s="5"/>
    </row>
    <row r="222" spans="1:10" ht="51" x14ac:dyDescent="0.25">
      <c r="A222" s="94"/>
      <c r="B222" s="94"/>
      <c r="C222" s="106"/>
      <c r="D222" s="107" t="s">
        <v>261</v>
      </c>
      <c r="E222" s="108" t="s">
        <v>262</v>
      </c>
      <c r="F222" s="50"/>
      <c r="G222" s="22"/>
      <c r="H222" s="13"/>
      <c r="I222" s="14"/>
      <c r="J222" s="5"/>
    </row>
    <row r="223" spans="1:10" x14ac:dyDescent="0.25">
      <c r="A223" s="94"/>
      <c r="B223" s="94"/>
      <c r="C223" s="16" t="s">
        <v>119</v>
      </c>
      <c r="D223" s="16"/>
      <c r="E223" s="109" t="s">
        <v>263</v>
      </c>
      <c r="F223" s="50"/>
      <c r="G223" s="22"/>
      <c r="H223" s="13"/>
      <c r="I223" s="14"/>
      <c r="J223" s="5"/>
    </row>
    <row r="224" spans="1:10" x14ac:dyDescent="0.25">
      <c r="A224" s="94"/>
      <c r="B224" s="94"/>
      <c r="C224" s="16" t="s">
        <v>47</v>
      </c>
      <c r="D224" s="16"/>
      <c r="E224" s="50" t="s">
        <v>264</v>
      </c>
      <c r="F224" s="58" t="s">
        <v>265</v>
      </c>
      <c r="G224" s="22">
        <v>0</v>
      </c>
      <c r="H224" s="13"/>
      <c r="I224" s="14">
        <f t="shared" ref="I224:I229" si="4">H224*$G224</f>
        <v>0</v>
      </c>
      <c r="J224" s="5"/>
    </row>
    <row r="225" spans="1:10" x14ac:dyDescent="0.25">
      <c r="A225" s="94"/>
      <c r="B225" s="94"/>
      <c r="C225" s="16" t="s">
        <v>54</v>
      </c>
      <c r="D225" s="16"/>
      <c r="E225" s="50" t="s">
        <v>266</v>
      </c>
      <c r="F225" s="58" t="s">
        <v>265</v>
      </c>
      <c r="G225" s="22">
        <v>0</v>
      </c>
      <c r="H225" s="13"/>
      <c r="I225" s="14">
        <f t="shared" si="4"/>
        <v>0</v>
      </c>
      <c r="J225" s="5"/>
    </row>
    <row r="226" spans="1:10" x14ac:dyDescent="0.25">
      <c r="A226" s="94"/>
      <c r="B226" s="94"/>
      <c r="C226" s="16" t="s">
        <v>61</v>
      </c>
      <c r="D226" s="16"/>
      <c r="E226" s="50" t="s">
        <v>267</v>
      </c>
      <c r="F226" s="58" t="s">
        <v>265</v>
      </c>
      <c r="G226" s="22">
        <v>0</v>
      </c>
      <c r="H226" s="13"/>
      <c r="I226" s="14">
        <f t="shared" si="4"/>
        <v>0</v>
      </c>
      <c r="J226" s="5"/>
    </row>
    <row r="227" spans="1:10" ht="38.25" x14ac:dyDescent="0.25">
      <c r="A227" s="94"/>
      <c r="B227" s="94"/>
      <c r="C227" s="16" t="s">
        <v>123</v>
      </c>
      <c r="D227" s="16"/>
      <c r="E227" s="36" t="s">
        <v>268</v>
      </c>
      <c r="F227" s="47" t="s">
        <v>158</v>
      </c>
      <c r="G227" s="22">
        <v>0</v>
      </c>
      <c r="H227" s="13"/>
      <c r="I227" s="14">
        <f t="shared" si="4"/>
        <v>0</v>
      </c>
      <c r="J227" s="5"/>
    </row>
    <row r="228" spans="1:10" ht="15.75" x14ac:dyDescent="0.25">
      <c r="A228" s="94"/>
      <c r="B228" s="94"/>
      <c r="C228" s="16" t="s">
        <v>68</v>
      </c>
      <c r="D228" s="16"/>
      <c r="E228" s="110" t="s">
        <v>269</v>
      </c>
      <c r="F228" s="47" t="s">
        <v>158</v>
      </c>
      <c r="G228" s="22">
        <v>0</v>
      </c>
      <c r="H228" s="13"/>
      <c r="I228" s="14">
        <f t="shared" si="4"/>
        <v>0</v>
      </c>
      <c r="J228" s="5"/>
    </row>
    <row r="229" spans="1:10" ht="15.75" x14ac:dyDescent="0.25">
      <c r="A229" s="94"/>
      <c r="B229" s="94"/>
      <c r="C229" s="16" t="s">
        <v>73</v>
      </c>
      <c r="D229" s="16"/>
      <c r="E229" s="111" t="s">
        <v>270</v>
      </c>
      <c r="F229" s="47" t="s">
        <v>158</v>
      </c>
      <c r="G229" s="22">
        <v>0</v>
      </c>
      <c r="H229" s="13"/>
      <c r="I229" s="14">
        <f t="shared" si="4"/>
        <v>0</v>
      </c>
      <c r="J229" s="5"/>
    </row>
    <row r="230" spans="1:10" ht="47.25" x14ac:dyDescent="0.25">
      <c r="A230" s="29" t="s">
        <v>271</v>
      </c>
      <c r="B230" s="29"/>
      <c r="C230" s="30"/>
      <c r="D230" s="30"/>
      <c r="E230" s="31"/>
      <c r="F230" s="29"/>
      <c r="G230" s="32"/>
      <c r="H230" s="33"/>
      <c r="I230" s="34">
        <f>SUM(I191:I229)</f>
        <v>0</v>
      </c>
      <c r="J230" s="5"/>
    </row>
    <row r="231" spans="1:10" ht="15.75" x14ac:dyDescent="0.25">
      <c r="A231" s="7"/>
      <c r="B231" s="7" t="s">
        <v>272</v>
      </c>
      <c r="C231" s="7"/>
      <c r="D231" s="7"/>
      <c r="E231" s="8" t="s">
        <v>273</v>
      </c>
      <c r="F231" s="7"/>
      <c r="G231" s="9"/>
      <c r="H231" s="10"/>
      <c r="I231" s="11"/>
      <c r="J231" s="5"/>
    </row>
    <row r="232" spans="1:10" ht="25.5" x14ac:dyDescent="0.25">
      <c r="A232" s="94"/>
      <c r="B232" s="94"/>
      <c r="C232" s="16" t="s">
        <v>4</v>
      </c>
      <c r="D232" s="16"/>
      <c r="E232" s="112" t="s">
        <v>274</v>
      </c>
      <c r="F232" s="113" t="s">
        <v>275</v>
      </c>
      <c r="G232" s="22">
        <v>100</v>
      </c>
      <c r="H232" s="13"/>
      <c r="I232" s="14">
        <f t="shared" ref="I232:I243" si="5">H232*$G232</f>
        <v>0</v>
      </c>
      <c r="J232" s="5"/>
    </row>
    <row r="233" spans="1:10" ht="25.5" x14ac:dyDescent="0.25">
      <c r="A233" s="94"/>
      <c r="B233" s="94"/>
      <c r="C233" s="16" t="s">
        <v>14</v>
      </c>
      <c r="D233" s="16"/>
      <c r="E233" s="112" t="s">
        <v>276</v>
      </c>
      <c r="F233" s="113" t="s">
        <v>275</v>
      </c>
      <c r="G233" s="22">
        <v>0</v>
      </c>
      <c r="H233" s="13"/>
      <c r="I233" s="14">
        <f t="shared" si="5"/>
        <v>0</v>
      </c>
      <c r="J233" s="5"/>
    </row>
    <row r="234" spans="1:10" ht="25.5" x14ac:dyDescent="0.25">
      <c r="A234" s="94"/>
      <c r="B234" s="94"/>
      <c r="C234" s="16" t="s">
        <v>40</v>
      </c>
      <c r="D234" s="16"/>
      <c r="E234" s="112" t="s">
        <v>277</v>
      </c>
      <c r="F234" s="113" t="s">
        <v>275</v>
      </c>
      <c r="G234" s="22">
        <v>0</v>
      </c>
      <c r="H234" s="13"/>
      <c r="I234" s="14">
        <f t="shared" si="5"/>
        <v>0</v>
      </c>
      <c r="J234" s="5"/>
    </row>
    <row r="235" spans="1:10" ht="25.5" x14ac:dyDescent="0.25">
      <c r="A235" s="94"/>
      <c r="B235" s="94"/>
      <c r="C235" s="16" t="s">
        <v>91</v>
      </c>
      <c r="D235" s="16"/>
      <c r="E235" s="112" t="s">
        <v>278</v>
      </c>
      <c r="F235" s="113" t="s">
        <v>275</v>
      </c>
      <c r="G235" s="22">
        <v>0</v>
      </c>
      <c r="H235" s="13"/>
      <c r="I235" s="14">
        <f t="shared" si="5"/>
        <v>0</v>
      </c>
      <c r="J235" s="5"/>
    </row>
    <row r="236" spans="1:10" x14ac:dyDescent="0.25">
      <c r="A236" s="94"/>
      <c r="B236" s="94"/>
      <c r="C236" s="16" t="s">
        <v>93</v>
      </c>
      <c r="D236" s="16"/>
      <c r="E236" s="112" t="s">
        <v>279</v>
      </c>
      <c r="F236" s="113" t="s">
        <v>275</v>
      </c>
      <c r="G236" s="22">
        <v>30</v>
      </c>
      <c r="H236" s="13"/>
      <c r="I236" s="14">
        <f t="shared" si="5"/>
        <v>0</v>
      </c>
      <c r="J236" s="5"/>
    </row>
    <row r="237" spans="1:10" x14ac:dyDescent="0.25">
      <c r="A237" s="94"/>
      <c r="B237" s="94"/>
      <c r="C237" s="16" t="s">
        <v>95</v>
      </c>
      <c r="D237" s="16"/>
      <c r="E237" s="112" t="s">
        <v>280</v>
      </c>
      <c r="F237" s="113" t="s">
        <v>275</v>
      </c>
      <c r="G237" s="22">
        <v>0</v>
      </c>
      <c r="H237" s="13"/>
      <c r="I237" s="14">
        <f t="shared" si="5"/>
        <v>0</v>
      </c>
      <c r="J237" s="5"/>
    </row>
    <row r="238" spans="1:10" ht="76.5" x14ac:dyDescent="0.25">
      <c r="A238" s="94"/>
      <c r="B238" s="94"/>
      <c r="C238" s="16" t="s">
        <v>97</v>
      </c>
      <c r="D238" s="16"/>
      <c r="E238" s="112" t="s">
        <v>281</v>
      </c>
      <c r="F238" s="113" t="s">
        <v>282</v>
      </c>
      <c r="G238" s="22">
        <v>0</v>
      </c>
      <c r="H238" s="13"/>
      <c r="I238" s="14">
        <f t="shared" si="5"/>
        <v>0</v>
      </c>
      <c r="J238" s="5"/>
    </row>
    <row r="239" spans="1:10" ht="63.75" x14ac:dyDescent="0.25">
      <c r="A239" s="94"/>
      <c r="B239" s="94"/>
      <c r="C239" s="16" t="s">
        <v>99</v>
      </c>
      <c r="D239" s="16"/>
      <c r="E239" s="112" t="s">
        <v>283</v>
      </c>
      <c r="F239" s="113" t="s">
        <v>282</v>
      </c>
      <c r="G239" s="22">
        <v>0</v>
      </c>
      <c r="H239" s="13"/>
      <c r="I239" s="14">
        <f t="shared" si="5"/>
        <v>0</v>
      </c>
      <c r="J239" s="5"/>
    </row>
    <row r="240" spans="1:10" x14ac:dyDescent="0.25">
      <c r="A240" s="94"/>
      <c r="B240" s="94"/>
      <c r="C240" s="16" t="s">
        <v>101</v>
      </c>
      <c r="D240" s="16"/>
      <c r="E240" s="114" t="s">
        <v>284</v>
      </c>
      <c r="F240" s="47" t="s">
        <v>158</v>
      </c>
      <c r="G240" s="22">
        <v>0</v>
      </c>
      <c r="H240" s="13"/>
      <c r="I240" s="14">
        <f t="shared" si="5"/>
        <v>0</v>
      </c>
      <c r="J240" s="5"/>
    </row>
    <row r="241" spans="1:10" x14ac:dyDescent="0.25">
      <c r="A241" s="94"/>
      <c r="B241" s="94"/>
      <c r="C241" s="16" t="s">
        <v>103</v>
      </c>
      <c r="D241" s="16"/>
      <c r="E241" s="114" t="s">
        <v>285</v>
      </c>
      <c r="F241" s="47" t="s">
        <v>158</v>
      </c>
      <c r="G241" s="22">
        <v>0</v>
      </c>
      <c r="H241" s="13"/>
      <c r="I241" s="14">
        <f t="shared" si="5"/>
        <v>0</v>
      </c>
      <c r="J241" s="5"/>
    </row>
    <row r="242" spans="1:10" x14ac:dyDescent="0.25">
      <c r="A242" s="94"/>
      <c r="B242" s="94"/>
      <c r="C242" s="16" t="s">
        <v>105</v>
      </c>
      <c r="D242" s="16"/>
      <c r="E242" s="114" t="s">
        <v>286</v>
      </c>
      <c r="F242" s="47" t="s">
        <v>158</v>
      </c>
      <c r="G242" s="22">
        <v>10</v>
      </c>
      <c r="H242" s="13"/>
      <c r="I242" s="14">
        <f t="shared" si="5"/>
        <v>0</v>
      </c>
      <c r="J242" s="5"/>
    </row>
    <row r="243" spans="1:10" ht="25.5" x14ac:dyDescent="0.25">
      <c r="A243" s="94"/>
      <c r="B243" s="94"/>
      <c r="C243" s="16" t="s">
        <v>107</v>
      </c>
      <c r="D243" s="87" t="s">
        <v>287</v>
      </c>
      <c r="E243" s="114" t="s">
        <v>288</v>
      </c>
      <c r="F243" s="113" t="s">
        <v>289</v>
      </c>
      <c r="G243" s="22">
        <v>0</v>
      </c>
      <c r="H243" s="13"/>
      <c r="I243" s="14">
        <f t="shared" si="5"/>
        <v>0</v>
      </c>
      <c r="J243" s="5"/>
    </row>
    <row r="244" spans="1:10" ht="47.25" x14ac:dyDescent="0.25">
      <c r="A244" s="29" t="s">
        <v>290</v>
      </c>
      <c r="B244" s="29"/>
      <c r="C244" s="30"/>
      <c r="D244" s="30"/>
      <c r="E244" s="31"/>
      <c r="F244" s="29"/>
      <c r="G244" s="32"/>
      <c r="H244" s="33"/>
      <c r="I244" s="34">
        <f>SUM(I232:I243)</f>
        <v>0</v>
      </c>
      <c r="J244" s="5"/>
    </row>
    <row r="245" spans="1:10" ht="15.75" x14ac:dyDescent="0.25">
      <c r="A245" s="7"/>
      <c r="B245" s="7" t="s">
        <v>291</v>
      </c>
      <c r="C245" s="7"/>
      <c r="D245" s="7"/>
      <c r="E245" s="8" t="s">
        <v>292</v>
      </c>
      <c r="F245" s="7"/>
      <c r="G245" s="9"/>
      <c r="H245" s="10"/>
      <c r="I245" s="11"/>
      <c r="J245" s="5"/>
    </row>
    <row r="246" spans="1:10" ht="38.25" x14ac:dyDescent="0.25">
      <c r="A246" s="94"/>
      <c r="B246" s="94"/>
      <c r="C246" s="16" t="s">
        <v>4</v>
      </c>
      <c r="D246" s="16"/>
      <c r="E246" s="115" t="s">
        <v>293</v>
      </c>
      <c r="F246" s="47" t="s">
        <v>158</v>
      </c>
      <c r="G246" s="22">
        <v>15</v>
      </c>
      <c r="H246" s="13"/>
      <c r="I246" s="14">
        <f t="shared" ref="I246:I258" si="6">H246*$G246</f>
        <v>0</v>
      </c>
      <c r="J246" s="5"/>
    </row>
    <row r="247" spans="1:10" ht="38.25" x14ac:dyDescent="0.25">
      <c r="A247" s="94"/>
      <c r="B247" s="94"/>
      <c r="C247" s="16" t="s">
        <v>14</v>
      </c>
      <c r="D247" s="87" t="s">
        <v>294</v>
      </c>
      <c r="E247" s="63" t="s">
        <v>295</v>
      </c>
      <c r="F247" s="47" t="s">
        <v>158</v>
      </c>
      <c r="G247" s="22">
        <v>0</v>
      </c>
      <c r="H247" s="13"/>
      <c r="I247" s="14">
        <f t="shared" si="6"/>
        <v>0</v>
      </c>
      <c r="J247" s="5"/>
    </row>
    <row r="248" spans="1:10" ht="38.25" x14ac:dyDescent="0.25">
      <c r="A248" s="94"/>
      <c r="B248" s="94"/>
      <c r="C248" s="16" t="s">
        <v>40</v>
      </c>
      <c r="D248" s="87"/>
      <c r="E248" s="89" t="s">
        <v>296</v>
      </c>
      <c r="F248" s="47" t="s">
        <v>158</v>
      </c>
      <c r="G248" s="22">
        <v>20</v>
      </c>
      <c r="H248" s="13"/>
      <c r="I248" s="14">
        <f t="shared" si="6"/>
        <v>0</v>
      </c>
      <c r="J248" s="5"/>
    </row>
    <row r="249" spans="1:10" ht="38.25" x14ac:dyDescent="0.25">
      <c r="A249" s="16"/>
      <c r="B249" s="16"/>
      <c r="C249" s="16" t="s">
        <v>91</v>
      </c>
      <c r="D249" s="87" t="s">
        <v>294</v>
      </c>
      <c r="E249" s="63" t="s">
        <v>297</v>
      </c>
      <c r="F249" s="47" t="s">
        <v>158</v>
      </c>
      <c r="G249" s="22">
        <v>0</v>
      </c>
      <c r="H249" s="13"/>
      <c r="I249" s="14">
        <f t="shared" si="6"/>
        <v>0</v>
      </c>
      <c r="J249" s="5"/>
    </row>
    <row r="250" spans="1:10" ht="38.25" x14ac:dyDescent="0.25">
      <c r="A250" s="94"/>
      <c r="B250" s="94"/>
      <c r="C250" s="16" t="s">
        <v>93</v>
      </c>
      <c r="D250" s="87"/>
      <c r="E250" s="89" t="s">
        <v>298</v>
      </c>
      <c r="F250" s="47" t="s">
        <v>158</v>
      </c>
      <c r="G250" s="22">
        <v>0</v>
      </c>
      <c r="H250" s="13"/>
      <c r="I250" s="14">
        <f t="shared" si="6"/>
        <v>0</v>
      </c>
      <c r="J250" s="5"/>
    </row>
    <row r="251" spans="1:10" ht="38.25" x14ac:dyDescent="0.25">
      <c r="A251" s="16"/>
      <c r="B251" s="16"/>
      <c r="C251" s="16" t="s">
        <v>95</v>
      </c>
      <c r="D251" s="87" t="s">
        <v>294</v>
      </c>
      <c r="E251" s="63" t="s">
        <v>299</v>
      </c>
      <c r="F251" s="47" t="s">
        <v>158</v>
      </c>
      <c r="G251" s="22">
        <v>0</v>
      </c>
      <c r="H251" s="13"/>
      <c r="I251" s="14">
        <f t="shared" si="6"/>
        <v>0</v>
      </c>
      <c r="J251" s="5"/>
    </row>
    <row r="252" spans="1:10" ht="38.25" x14ac:dyDescent="0.25">
      <c r="A252" s="94"/>
      <c r="B252" s="94"/>
      <c r="C252" s="16" t="s">
        <v>97</v>
      </c>
      <c r="D252" s="87"/>
      <c r="E252" s="89" t="s">
        <v>300</v>
      </c>
      <c r="F252" s="47" t="s">
        <v>158</v>
      </c>
      <c r="G252" s="22">
        <v>0</v>
      </c>
      <c r="H252" s="13"/>
      <c r="I252" s="14">
        <f t="shared" si="6"/>
        <v>0</v>
      </c>
      <c r="J252" s="5"/>
    </row>
    <row r="253" spans="1:10" ht="38.25" x14ac:dyDescent="0.25">
      <c r="A253" s="16"/>
      <c r="B253" s="16"/>
      <c r="C253" s="16" t="s">
        <v>99</v>
      </c>
      <c r="D253" s="87" t="s">
        <v>294</v>
      </c>
      <c r="E253" s="63" t="s">
        <v>301</v>
      </c>
      <c r="F253" s="47" t="s">
        <v>158</v>
      </c>
      <c r="G253" s="22">
        <v>0</v>
      </c>
      <c r="H253" s="13"/>
      <c r="I253" s="14">
        <f t="shared" si="6"/>
        <v>0</v>
      </c>
      <c r="J253" s="5"/>
    </row>
    <row r="254" spans="1:10" ht="38.25" x14ac:dyDescent="0.25">
      <c r="A254" s="16"/>
      <c r="B254" s="16"/>
      <c r="C254" s="16" t="s">
        <v>119</v>
      </c>
      <c r="D254" s="116" t="s">
        <v>302</v>
      </c>
      <c r="E254" s="89" t="s">
        <v>303</v>
      </c>
      <c r="F254" s="47"/>
      <c r="G254" s="22"/>
      <c r="H254" s="13"/>
      <c r="I254" s="14">
        <f t="shared" si="6"/>
        <v>0</v>
      </c>
      <c r="J254" s="5"/>
    </row>
    <row r="255" spans="1:10" x14ac:dyDescent="0.25">
      <c r="A255" s="16"/>
      <c r="B255" s="16"/>
      <c r="C255" s="16" t="s">
        <v>47</v>
      </c>
      <c r="D255" s="116"/>
      <c r="E255" s="89" t="s">
        <v>304</v>
      </c>
      <c r="F255" s="47" t="s">
        <v>158</v>
      </c>
      <c r="G255" s="22">
        <v>10</v>
      </c>
      <c r="H255" s="13"/>
      <c r="I255" s="14">
        <f t="shared" si="6"/>
        <v>0</v>
      </c>
      <c r="J255" s="5"/>
    </row>
    <row r="256" spans="1:10" x14ac:dyDescent="0.25">
      <c r="A256" s="16"/>
      <c r="B256" s="16"/>
      <c r="C256" s="16" t="s">
        <v>54</v>
      </c>
      <c r="D256" s="116"/>
      <c r="E256" s="89" t="s">
        <v>305</v>
      </c>
      <c r="F256" s="47" t="s">
        <v>158</v>
      </c>
      <c r="G256" s="22">
        <v>10</v>
      </c>
      <c r="H256" s="13"/>
      <c r="I256" s="14">
        <f t="shared" si="6"/>
        <v>0</v>
      </c>
      <c r="J256" s="5"/>
    </row>
    <row r="257" spans="1:10" x14ac:dyDescent="0.25">
      <c r="A257" s="16"/>
      <c r="B257" s="16"/>
      <c r="C257" s="16" t="s">
        <v>61</v>
      </c>
      <c r="D257" s="116"/>
      <c r="E257" s="89" t="s">
        <v>306</v>
      </c>
      <c r="F257" s="47" t="s">
        <v>158</v>
      </c>
      <c r="G257" s="22"/>
      <c r="H257" s="13"/>
      <c r="I257" s="14">
        <f t="shared" si="6"/>
        <v>0</v>
      </c>
      <c r="J257" s="5"/>
    </row>
    <row r="258" spans="1:10" x14ac:dyDescent="0.25">
      <c r="A258" s="16"/>
      <c r="B258" s="16"/>
      <c r="C258" s="16" t="s">
        <v>307</v>
      </c>
      <c r="D258" s="90"/>
      <c r="E258" s="89" t="s">
        <v>308</v>
      </c>
      <c r="F258" s="47" t="s">
        <v>158</v>
      </c>
      <c r="G258" s="22"/>
      <c r="H258" s="13"/>
      <c r="I258" s="14">
        <f t="shared" si="6"/>
        <v>0</v>
      </c>
      <c r="J258" s="5"/>
    </row>
    <row r="259" spans="1:10" ht="47.25" x14ac:dyDescent="0.25">
      <c r="A259" s="29" t="s">
        <v>309</v>
      </c>
      <c r="B259" s="29"/>
      <c r="C259" s="30"/>
      <c r="D259" s="30"/>
      <c r="E259" s="31"/>
      <c r="F259" s="117"/>
      <c r="G259" s="32"/>
      <c r="H259" s="33"/>
      <c r="I259" s="34">
        <f>SUM(I246:I258)</f>
        <v>0</v>
      </c>
      <c r="J259" s="5"/>
    </row>
    <row r="260" spans="1:10" ht="15.75" x14ac:dyDescent="0.25">
      <c r="A260" s="7"/>
      <c r="B260" s="7" t="s">
        <v>310</v>
      </c>
      <c r="C260" s="7"/>
      <c r="D260" s="7"/>
      <c r="E260" s="8" t="s">
        <v>311</v>
      </c>
      <c r="F260" s="93"/>
      <c r="G260" s="9"/>
      <c r="H260" s="10"/>
      <c r="I260" s="11"/>
      <c r="J260" s="5"/>
    </row>
    <row r="261" spans="1:10" ht="25.5" x14ac:dyDescent="0.25">
      <c r="A261" s="94"/>
      <c r="B261" s="94"/>
      <c r="C261" s="16" t="s">
        <v>4</v>
      </c>
      <c r="D261" s="16"/>
      <c r="E261" s="118" t="s">
        <v>312</v>
      </c>
      <c r="F261" s="47" t="s">
        <v>313</v>
      </c>
      <c r="G261" s="22">
        <v>20</v>
      </c>
      <c r="H261" s="13"/>
      <c r="I261" s="14">
        <f>H261*$G261</f>
        <v>0</v>
      </c>
      <c r="J261" s="5"/>
    </row>
    <row r="262" spans="1:10" ht="25.5" x14ac:dyDescent="0.25">
      <c r="A262" s="117" t="s">
        <v>314</v>
      </c>
      <c r="B262" s="117"/>
      <c r="C262" s="119"/>
      <c r="D262" s="119"/>
      <c r="E262" s="32"/>
      <c r="F262" s="117"/>
      <c r="G262" s="32"/>
      <c r="H262" s="33"/>
      <c r="I262" s="34">
        <f>SUM(I261)</f>
        <v>0</v>
      </c>
      <c r="J262" s="5"/>
    </row>
    <row r="263" spans="1:10" ht="15.75" x14ac:dyDescent="0.25">
      <c r="A263" s="7"/>
      <c r="B263" s="7" t="s">
        <v>315</v>
      </c>
      <c r="C263" s="7" t="s">
        <v>228</v>
      </c>
      <c r="D263" s="7"/>
      <c r="E263" s="8" t="s">
        <v>316</v>
      </c>
      <c r="F263" s="93"/>
      <c r="G263" s="9"/>
      <c r="H263" s="10"/>
      <c r="I263" s="11"/>
      <c r="J263" s="5"/>
    </row>
    <row r="264" spans="1:10" x14ac:dyDescent="0.25">
      <c r="A264" s="94"/>
      <c r="B264" s="94"/>
      <c r="C264" s="16" t="s">
        <v>4</v>
      </c>
      <c r="D264" s="16"/>
      <c r="E264" s="120" t="s">
        <v>317</v>
      </c>
      <c r="F264" s="58" t="s">
        <v>318</v>
      </c>
      <c r="G264" s="22">
        <v>2</v>
      </c>
      <c r="H264" s="13"/>
      <c r="I264" s="14">
        <f>H264*$G264</f>
        <v>0</v>
      </c>
      <c r="J264" s="5"/>
    </row>
    <row r="265" spans="1:10" x14ac:dyDescent="0.25">
      <c r="A265" s="94"/>
      <c r="B265" s="94"/>
      <c r="C265" s="16" t="s">
        <v>14</v>
      </c>
      <c r="D265" s="16"/>
      <c r="E265" s="120" t="s">
        <v>319</v>
      </c>
      <c r="F265" s="58" t="s">
        <v>320</v>
      </c>
      <c r="G265" s="22">
        <v>1</v>
      </c>
      <c r="H265" s="13"/>
      <c r="I265" s="14">
        <f>H265*$G265</f>
        <v>0</v>
      </c>
      <c r="J265" s="5"/>
    </row>
    <row r="266" spans="1:10" ht="25.5" x14ac:dyDescent="0.25">
      <c r="A266" s="117" t="s">
        <v>321</v>
      </c>
      <c r="B266" s="117"/>
      <c r="C266" s="119"/>
      <c r="D266" s="119"/>
      <c r="E266" s="32"/>
      <c r="F266" s="117"/>
      <c r="G266" s="32"/>
      <c r="H266" s="33"/>
      <c r="I266" s="34">
        <f>SUM(I264:I265)</f>
        <v>0</v>
      </c>
      <c r="J266" s="5"/>
    </row>
  </sheetData>
  <mergeCells count="63">
    <mergeCell ref="A2:E2"/>
    <mergeCell ref="A6:A12"/>
    <mergeCell ref="B6:B12"/>
    <mergeCell ref="C6:C12"/>
    <mergeCell ref="D6:D12"/>
    <mergeCell ref="F6:F12"/>
    <mergeCell ref="G6:G12"/>
    <mergeCell ref="A13:A19"/>
    <mergeCell ref="B13:B19"/>
    <mergeCell ref="C13:C19"/>
    <mergeCell ref="D13:D19"/>
    <mergeCell ref="F13:F19"/>
    <mergeCell ref="G13:G19"/>
    <mergeCell ref="G45:G51"/>
    <mergeCell ref="B21:B23"/>
    <mergeCell ref="C21:C23"/>
    <mergeCell ref="D21:D23"/>
    <mergeCell ref="F21:F44"/>
    <mergeCell ref="G21:G44"/>
    <mergeCell ref="B25:B44"/>
    <mergeCell ref="C25:C44"/>
    <mergeCell ref="D25:D44"/>
    <mergeCell ref="A45:A51"/>
    <mergeCell ref="B45:B51"/>
    <mergeCell ref="C45:C51"/>
    <mergeCell ref="D45:D51"/>
    <mergeCell ref="F45:F51"/>
    <mergeCell ref="G62:G71"/>
    <mergeCell ref="A54:A61"/>
    <mergeCell ref="B54:B61"/>
    <mergeCell ref="C54:C61"/>
    <mergeCell ref="D54:D61"/>
    <mergeCell ref="F54:F61"/>
    <mergeCell ref="G54:G61"/>
    <mergeCell ref="A62:A71"/>
    <mergeCell ref="B62:B71"/>
    <mergeCell ref="C62:C71"/>
    <mergeCell ref="D62:D71"/>
    <mergeCell ref="F62:F71"/>
    <mergeCell ref="G84:G90"/>
    <mergeCell ref="A72:A81"/>
    <mergeCell ref="B72:B81"/>
    <mergeCell ref="C72:C81"/>
    <mergeCell ref="D72:D81"/>
    <mergeCell ref="F72:F81"/>
    <mergeCell ref="G72:G81"/>
    <mergeCell ref="A84:A90"/>
    <mergeCell ref="B84:B90"/>
    <mergeCell ref="C84:C90"/>
    <mergeCell ref="D84:D90"/>
    <mergeCell ref="F84:F90"/>
    <mergeCell ref="G98:G104"/>
    <mergeCell ref="A91:A97"/>
    <mergeCell ref="B91:B97"/>
    <mergeCell ref="C91:C97"/>
    <mergeCell ref="D91:D97"/>
    <mergeCell ref="F91:F97"/>
    <mergeCell ref="G91:G97"/>
    <mergeCell ref="A98:A104"/>
    <mergeCell ref="B98:B104"/>
    <mergeCell ref="C98:C104"/>
    <mergeCell ref="D98:D104"/>
    <mergeCell ref="F98:F10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1"/>
  <sheetViews>
    <sheetView tabSelected="1" workbookViewId="0">
      <selection activeCell="C11" sqref="C11"/>
    </sheetView>
  </sheetViews>
  <sheetFormatPr defaultColWidth="31.28515625" defaultRowHeight="15" x14ac:dyDescent="0.2"/>
  <cols>
    <col min="1" max="1" width="14" style="153" customWidth="1"/>
    <col min="2" max="2" width="37.85546875" style="153" customWidth="1"/>
    <col min="3" max="3" width="49.7109375" style="153" customWidth="1"/>
    <col min="4" max="256" width="31.28515625" style="153"/>
    <col min="257" max="257" width="14" style="153" customWidth="1"/>
    <col min="258" max="258" width="37.85546875" style="153" customWidth="1"/>
    <col min="259" max="259" width="49.7109375" style="153" customWidth="1"/>
    <col min="260" max="512" width="31.28515625" style="153"/>
    <col min="513" max="513" width="14" style="153" customWidth="1"/>
    <col min="514" max="514" width="37.85546875" style="153" customWidth="1"/>
    <col min="515" max="515" width="49.7109375" style="153" customWidth="1"/>
    <col min="516" max="768" width="31.28515625" style="153"/>
    <col min="769" max="769" width="14" style="153" customWidth="1"/>
    <col min="770" max="770" width="37.85546875" style="153" customWidth="1"/>
    <col min="771" max="771" width="49.7109375" style="153" customWidth="1"/>
    <col min="772" max="1024" width="31.28515625" style="153"/>
    <col min="1025" max="1025" width="14" style="153" customWidth="1"/>
    <col min="1026" max="1026" width="37.85546875" style="153" customWidth="1"/>
    <col min="1027" max="1027" width="49.7109375" style="153" customWidth="1"/>
    <col min="1028" max="1280" width="31.28515625" style="153"/>
    <col min="1281" max="1281" width="14" style="153" customWidth="1"/>
    <col min="1282" max="1282" width="37.85546875" style="153" customWidth="1"/>
    <col min="1283" max="1283" width="49.7109375" style="153" customWidth="1"/>
    <col min="1284" max="1536" width="31.28515625" style="153"/>
    <col min="1537" max="1537" width="14" style="153" customWidth="1"/>
    <col min="1538" max="1538" width="37.85546875" style="153" customWidth="1"/>
    <col min="1539" max="1539" width="49.7109375" style="153" customWidth="1"/>
    <col min="1540" max="1792" width="31.28515625" style="153"/>
    <col min="1793" max="1793" width="14" style="153" customWidth="1"/>
    <col min="1794" max="1794" width="37.85546875" style="153" customWidth="1"/>
    <col min="1795" max="1795" width="49.7109375" style="153" customWidth="1"/>
    <col min="1796" max="2048" width="31.28515625" style="153"/>
    <col min="2049" max="2049" width="14" style="153" customWidth="1"/>
    <col min="2050" max="2050" width="37.85546875" style="153" customWidth="1"/>
    <col min="2051" max="2051" width="49.7109375" style="153" customWidth="1"/>
    <col min="2052" max="2304" width="31.28515625" style="153"/>
    <col min="2305" max="2305" width="14" style="153" customWidth="1"/>
    <col min="2306" max="2306" width="37.85546875" style="153" customWidth="1"/>
    <col min="2307" max="2307" width="49.7109375" style="153" customWidth="1"/>
    <col min="2308" max="2560" width="31.28515625" style="153"/>
    <col min="2561" max="2561" width="14" style="153" customWidth="1"/>
    <col min="2562" max="2562" width="37.85546875" style="153" customWidth="1"/>
    <col min="2563" max="2563" width="49.7109375" style="153" customWidth="1"/>
    <col min="2564" max="2816" width="31.28515625" style="153"/>
    <col min="2817" max="2817" width="14" style="153" customWidth="1"/>
    <col min="2818" max="2818" width="37.85546875" style="153" customWidth="1"/>
    <col min="2819" max="2819" width="49.7109375" style="153" customWidth="1"/>
    <col min="2820" max="3072" width="31.28515625" style="153"/>
    <col min="3073" max="3073" width="14" style="153" customWidth="1"/>
    <col min="3074" max="3074" width="37.85546875" style="153" customWidth="1"/>
    <col min="3075" max="3075" width="49.7109375" style="153" customWidth="1"/>
    <col min="3076" max="3328" width="31.28515625" style="153"/>
    <col min="3329" max="3329" width="14" style="153" customWidth="1"/>
    <col min="3330" max="3330" width="37.85546875" style="153" customWidth="1"/>
    <col min="3331" max="3331" width="49.7109375" style="153" customWidth="1"/>
    <col min="3332" max="3584" width="31.28515625" style="153"/>
    <col min="3585" max="3585" width="14" style="153" customWidth="1"/>
    <col min="3586" max="3586" width="37.85546875" style="153" customWidth="1"/>
    <col min="3587" max="3587" width="49.7109375" style="153" customWidth="1"/>
    <col min="3588" max="3840" width="31.28515625" style="153"/>
    <col min="3841" max="3841" width="14" style="153" customWidth="1"/>
    <col min="3842" max="3842" width="37.85546875" style="153" customWidth="1"/>
    <col min="3843" max="3843" width="49.7109375" style="153" customWidth="1"/>
    <col min="3844" max="4096" width="31.28515625" style="153"/>
    <col min="4097" max="4097" width="14" style="153" customWidth="1"/>
    <col min="4098" max="4098" width="37.85546875" style="153" customWidth="1"/>
    <col min="4099" max="4099" width="49.7109375" style="153" customWidth="1"/>
    <col min="4100" max="4352" width="31.28515625" style="153"/>
    <col min="4353" max="4353" width="14" style="153" customWidth="1"/>
    <col min="4354" max="4354" width="37.85546875" style="153" customWidth="1"/>
    <col min="4355" max="4355" width="49.7109375" style="153" customWidth="1"/>
    <col min="4356" max="4608" width="31.28515625" style="153"/>
    <col min="4609" max="4609" width="14" style="153" customWidth="1"/>
    <col min="4610" max="4610" width="37.85546875" style="153" customWidth="1"/>
    <col min="4611" max="4611" width="49.7109375" style="153" customWidth="1"/>
    <col min="4612" max="4864" width="31.28515625" style="153"/>
    <col min="4865" max="4865" width="14" style="153" customWidth="1"/>
    <col min="4866" max="4866" width="37.85546875" style="153" customWidth="1"/>
    <col min="4867" max="4867" width="49.7109375" style="153" customWidth="1"/>
    <col min="4868" max="5120" width="31.28515625" style="153"/>
    <col min="5121" max="5121" width="14" style="153" customWidth="1"/>
    <col min="5122" max="5122" width="37.85546875" style="153" customWidth="1"/>
    <col min="5123" max="5123" width="49.7109375" style="153" customWidth="1"/>
    <col min="5124" max="5376" width="31.28515625" style="153"/>
    <col min="5377" max="5377" width="14" style="153" customWidth="1"/>
    <col min="5378" max="5378" width="37.85546875" style="153" customWidth="1"/>
    <col min="5379" max="5379" width="49.7109375" style="153" customWidth="1"/>
    <col min="5380" max="5632" width="31.28515625" style="153"/>
    <col min="5633" max="5633" width="14" style="153" customWidth="1"/>
    <col min="5634" max="5634" width="37.85546875" style="153" customWidth="1"/>
    <col min="5635" max="5635" width="49.7109375" style="153" customWidth="1"/>
    <col min="5636" max="5888" width="31.28515625" style="153"/>
    <col min="5889" max="5889" width="14" style="153" customWidth="1"/>
    <col min="5890" max="5890" width="37.85546875" style="153" customWidth="1"/>
    <col min="5891" max="5891" width="49.7109375" style="153" customWidth="1"/>
    <col min="5892" max="6144" width="31.28515625" style="153"/>
    <col min="6145" max="6145" width="14" style="153" customWidth="1"/>
    <col min="6146" max="6146" width="37.85546875" style="153" customWidth="1"/>
    <col min="6147" max="6147" width="49.7109375" style="153" customWidth="1"/>
    <col min="6148" max="6400" width="31.28515625" style="153"/>
    <col min="6401" max="6401" width="14" style="153" customWidth="1"/>
    <col min="6402" max="6402" width="37.85546875" style="153" customWidth="1"/>
    <col min="6403" max="6403" width="49.7109375" style="153" customWidth="1"/>
    <col min="6404" max="6656" width="31.28515625" style="153"/>
    <col min="6657" max="6657" width="14" style="153" customWidth="1"/>
    <col min="6658" max="6658" width="37.85546875" style="153" customWidth="1"/>
    <col min="6659" max="6659" width="49.7109375" style="153" customWidth="1"/>
    <col min="6660" max="6912" width="31.28515625" style="153"/>
    <col min="6913" max="6913" width="14" style="153" customWidth="1"/>
    <col min="6914" max="6914" width="37.85546875" style="153" customWidth="1"/>
    <col min="6915" max="6915" width="49.7109375" style="153" customWidth="1"/>
    <col min="6916" max="7168" width="31.28515625" style="153"/>
    <col min="7169" max="7169" width="14" style="153" customWidth="1"/>
    <col min="7170" max="7170" width="37.85546875" style="153" customWidth="1"/>
    <col min="7171" max="7171" width="49.7109375" style="153" customWidth="1"/>
    <col min="7172" max="7424" width="31.28515625" style="153"/>
    <col min="7425" max="7425" width="14" style="153" customWidth="1"/>
    <col min="7426" max="7426" width="37.85546875" style="153" customWidth="1"/>
    <col min="7427" max="7427" width="49.7109375" style="153" customWidth="1"/>
    <col min="7428" max="7680" width="31.28515625" style="153"/>
    <col min="7681" max="7681" width="14" style="153" customWidth="1"/>
    <col min="7682" max="7682" width="37.85546875" style="153" customWidth="1"/>
    <col min="7683" max="7683" width="49.7109375" style="153" customWidth="1"/>
    <col min="7684" max="7936" width="31.28515625" style="153"/>
    <col min="7937" max="7937" width="14" style="153" customWidth="1"/>
    <col min="7938" max="7938" width="37.85546875" style="153" customWidth="1"/>
    <col min="7939" max="7939" width="49.7109375" style="153" customWidth="1"/>
    <col min="7940" max="8192" width="31.28515625" style="153"/>
    <col min="8193" max="8193" width="14" style="153" customWidth="1"/>
    <col min="8194" max="8194" width="37.85546875" style="153" customWidth="1"/>
    <col min="8195" max="8195" width="49.7109375" style="153" customWidth="1"/>
    <col min="8196" max="8448" width="31.28515625" style="153"/>
    <col min="8449" max="8449" width="14" style="153" customWidth="1"/>
    <col min="8450" max="8450" width="37.85546875" style="153" customWidth="1"/>
    <col min="8451" max="8451" width="49.7109375" style="153" customWidth="1"/>
    <col min="8452" max="8704" width="31.28515625" style="153"/>
    <col min="8705" max="8705" width="14" style="153" customWidth="1"/>
    <col min="8706" max="8706" width="37.85546875" style="153" customWidth="1"/>
    <col min="8707" max="8707" width="49.7109375" style="153" customWidth="1"/>
    <col min="8708" max="8960" width="31.28515625" style="153"/>
    <col min="8961" max="8961" width="14" style="153" customWidth="1"/>
    <col min="8962" max="8962" width="37.85546875" style="153" customWidth="1"/>
    <col min="8963" max="8963" width="49.7109375" style="153" customWidth="1"/>
    <col min="8964" max="9216" width="31.28515625" style="153"/>
    <col min="9217" max="9217" width="14" style="153" customWidth="1"/>
    <col min="9218" max="9218" width="37.85546875" style="153" customWidth="1"/>
    <col min="9219" max="9219" width="49.7109375" style="153" customWidth="1"/>
    <col min="9220" max="9472" width="31.28515625" style="153"/>
    <col min="9473" max="9473" width="14" style="153" customWidth="1"/>
    <col min="9474" max="9474" width="37.85546875" style="153" customWidth="1"/>
    <col min="9475" max="9475" width="49.7109375" style="153" customWidth="1"/>
    <col min="9476" max="9728" width="31.28515625" style="153"/>
    <col min="9729" max="9729" width="14" style="153" customWidth="1"/>
    <col min="9730" max="9730" width="37.85546875" style="153" customWidth="1"/>
    <col min="9731" max="9731" width="49.7109375" style="153" customWidth="1"/>
    <col min="9732" max="9984" width="31.28515625" style="153"/>
    <col min="9985" max="9985" width="14" style="153" customWidth="1"/>
    <col min="9986" max="9986" width="37.85546875" style="153" customWidth="1"/>
    <col min="9987" max="9987" width="49.7109375" style="153" customWidth="1"/>
    <col min="9988" max="10240" width="31.28515625" style="153"/>
    <col min="10241" max="10241" width="14" style="153" customWidth="1"/>
    <col min="10242" max="10242" width="37.85546875" style="153" customWidth="1"/>
    <col min="10243" max="10243" width="49.7109375" style="153" customWidth="1"/>
    <col min="10244" max="10496" width="31.28515625" style="153"/>
    <col min="10497" max="10497" width="14" style="153" customWidth="1"/>
    <col min="10498" max="10498" width="37.85546875" style="153" customWidth="1"/>
    <col min="10499" max="10499" width="49.7109375" style="153" customWidth="1"/>
    <col min="10500" max="10752" width="31.28515625" style="153"/>
    <col min="10753" max="10753" width="14" style="153" customWidth="1"/>
    <col min="10754" max="10754" width="37.85546875" style="153" customWidth="1"/>
    <col min="10755" max="10755" width="49.7109375" style="153" customWidth="1"/>
    <col min="10756" max="11008" width="31.28515625" style="153"/>
    <col min="11009" max="11009" width="14" style="153" customWidth="1"/>
    <col min="11010" max="11010" width="37.85546875" style="153" customWidth="1"/>
    <col min="11011" max="11011" width="49.7109375" style="153" customWidth="1"/>
    <col min="11012" max="11264" width="31.28515625" style="153"/>
    <col min="11265" max="11265" width="14" style="153" customWidth="1"/>
    <col min="11266" max="11266" width="37.85546875" style="153" customWidth="1"/>
    <col min="11267" max="11267" width="49.7109375" style="153" customWidth="1"/>
    <col min="11268" max="11520" width="31.28515625" style="153"/>
    <col min="11521" max="11521" width="14" style="153" customWidth="1"/>
    <col min="11522" max="11522" width="37.85546875" style="153" customWidth="1"/>
    <col min="11523" max="11523" width="49.7109375" style="153" customWidth="1"/>
    <col min="11524" max="11776" width="31.28515625" style="153"/>
    <col min="11777" max="11777" width="14" style="153" customWidth="1"/>
    <col min="11778" max="11778" width="37.85546875" style="153" customWidth="1"/>
    <col min="11779" max="11779" width="49.7109375" style="153" customWidth="1"/>
    <col min="11780" max="12032" width="31.28515625" style="153"/>
    <col min="12033" max="12033" width="14" style="153" customWidth="1"/>
    <col min="12034" max="12034" width="37.85546875" style="153" customWidth="1"/>
    <col min="12035" max="12035" width="49.7109375" style="153" customWidth="1"/>
    <col min="12036" max="12288" width="31.28515625" style="153"/>
    <col min="12289" max="12289" width="14" style="153" customWidth="1"/>
    <col min="12290" max="12290" width="37.85546875" style="153" customWidth="1"/>
    <col min="12291" max="12291" width="49.7109375" style="153" customWidth="1"/>
    <col min="12292" max="12544" width="31.28515625" style="153"/>
    <col min="12545" max="12545" width="14" style="153" customWidth="1"/>
    <col min="12546" max="12546" width="37.85546875" style="153" customWidth="1"/>
    <col min="12547" max="12547" width="49.7109375" style="153" customWidth="1"/>
    <col min="12548" max="12800" width="31.28515625" style="153"/>
    <col min="12801" max="12801" width="14" style="153" customWidth="1"/>
    <col min="12802" max="12802" width="37.85546875" style="153" customWidth="1"/>
    <col min="12803" max="12803" width="49.7109375" style="153" customWidth="1"/>
    <col min="12804" max="13056" width="31.28515625" style="153"/>
    <col min="13057" max="13057" width="14" style="153" customWidth="1"/>
    <col min="13058" max="13058" width="37.85546875" style="153" customWidth="1"/>
    <col min="13059" max="13059" width="49.7109375" style="153" customWidth="1"/>
    <col min="13060" max="13312" width="31.28515625" style="153"/>
    <col min="13313" max="13313" width="14" style="153" customWidth="1"/>
    <col min="13314" max="13314" width="37.85546875" style="153" customWidth="1"/>
    <col min="13315" max="13315" width="49.7109375" style="153" customWidth="1"/>
    <col min="13316" max="13568" width="31.28515625" style="153"/>
    <col min="13569" max="13569" width="14" style="153" customWidth="1"/>
    <col min="13570" max="13570" width="37.85546875" style="153" customWidth="1"/>
    <col min="13571" max="13571" width="49.7109375" style="153" customWidth="1"/>
    <col min="13572" max="13824" width="31.28515625" style="153"/>
    <col min="13825" max="13825" width="14" style="153" customWidth="1"/>
    <col min="13826" max="13826" width="37.85546875" style="153" customWidth="1"/>
    <col min="13827" max="13827" width="49.7109375" style="153" customWidth="1"/>
    <col min="13828" max="14080" width="31.28515625" style="153"/>
    <col min="14081" max="14081" width="14" style="153" customWidth="1"/>
    <col min="14082" max="14082" width="37.85546875" style="153" customWidth="1"/>
    <col min="14083" max="14083" width="49.7109375" style="153" customWidth="1"/>
    <col min="14084" max="14336" width="31.28515625" style="153"/>
    <col min="14337" max="14337" width="14" style="153" customWidth="1"/>
    <col min="14338" max="14338" width="37.85546875" style="153" customWidth="1"/>
    <col min="14339" max="14339" width="49.7109375" style="153" customWidth="1"/>
    <col min="14340" max="14592" width="31.28515625" style="153"/>
    <col min="14593" max="14593" width="14" style="153" customWidth="1"/>
    <col min="14594" max="14594" width="37.85546875" style="153" customWidth="1"/>
    <col min="14595" max="14595" width="49.7109375" style="153" customWidth="1"/>
    <col min="14596" max="14848" width="31.28515625" style="153"/>
    <col min="14849" max="14849" width="14" style="153" customWidth="1"/>
    <col min="14850" max="14850" width="37.85546875" style="153" customWidth="1"/>
    <col min="14851" max="14851" width="49.7109375" style="153" customWidth="1"/>
    <col min="14852" max="15104" width="31.28515625" style="153"/>
    <col min="15105" max="15105" width="14" style="153" customWidth="1"/>
    <col min="15106" max="15106" width="37.85546875" style="153" customWidth="1"/>
    <col min="15107" max="15107" width="49.7109375" style="153" customWidth="1"/>
    <col min="15108" max="15360" width="31.28515625" style="153"/>
    <col min="15361" max="15361" width="14" style="153" customWidth="1"/>
    <col min="15362" max="15362" width="37.85546875" style="153" customWidth="1"/>
    <col min="15363" max="15363" width="49.7109375" style="153" customWidth="1"/>
    <col min="15364" max="15616" width="31.28515625" style="153"/>
    <col min="15617" max="15617" width="14" style="153" customWidth="1"/>
    <col min="15618" max="15618" width="37.85546875" style="153" customWidth="1"/>
    <col min="15619" max="15619" width="49.7109375" style="153" customWidth="1"/>
    <col min="15620" max="15872" width="31.28515625" style="153"/>
    <col min="15873" max="15873" width="14" style="153" customWidth="1"/>
    <col min="15874" max="15874" width="37.85546875" style="153" customWidth="1"/>
    <col min="15875" max="15875" width="49.7109375" style="153" customWidth="1"/>
    <col min="15876" max="16128" width="31.28515625" style="153"/>
    <col min="16129" max="16129" width="14" style="153" customWidth="1"/>
    <col min="16130" max="16130" width="37.85546875" style="153" customWidth="1"/>
    <col min="16131" max="16131" width="49.7109375" style="153" customWidth="1"/>
    <col min="16132" max="16384" width="31.28515625" style="153"/>
  </cols>
  <sheetData>
    <row r="2" spans="1:3" ht="18.75" x14ac:dyDescent="0.2">
      <c r="A2" s="152" t="s">
        <v>333</v>
      </c>
      <c r="B2" s="152"/>
      <c r="C2" s="152"/>
    </row>
    <row r="3" spans="1:3" x14ac:dyDescent="0.2">
      <c r="A3" s="154" t="s">
        <v>334</v>
      </c>
      <c r="B3" s="155" t="s">
        <v>335</v>
      </c>
      <c r="C3" s="155" t="s">
        <v>336</v>
      </c>
    </row>
    <row r="4" spans="1:3" x14ac:dyDescent="0.2">
      <c r="A4" s="156">
        <v>1</v>
      </c>
      <c r="B4" s="157" t="s">
        <v>337</v>
      </c>
      <c r="C4" s="157" t="s">
        <v>338</v>
      </c>
    </row>
    <row r="5" spans="1:3" x14ac:dyDescent="0.2">
      <c r="A5" s="156">
        <v>2</v>
      </c>
      <c r="B5" s="157" t="s">
        <v>339</v>
      </c>
      <c r="C5" s="157" t="s">
        <v>340</v>
      </c>
    </row>
    <row r="6" spans="1:3" x14ac:dyDescent="0.2">
      <c r="A6" s="156">
        <v>3</v>
      </c>
      <c r="B6" s="157" t="s">
        <v>341</v>
      </c>
      <c r="C6" s="157" t="s">
        <v>340</v>
      </c>
    </row>
    <row r="7" spans="1:3" ht="30" x14ac:dyDescent="0.2">
      <c r="A7" s="156">
        <v>4</v>
      </c>
      <c r="B7" s="157" t="s">
        <v>342</v>
      </c>
      <c r="C7" s="157" t="s">
        <v>343</v>
      </c>
    </row>
    <row r="8" spans="1:3" x14ac:dyDescent="0.2">
      <c r="A8" s="156">
        <v>5</v>
      </c>
      <c r="B8" s="157" t="s">
        <v>344</v>
      </c>
      <c r="C8" s="157" t="s">
        <v>345</v>
      </c>
    </row>
    <row r="9" spans="1:3" ht="45" x14ac:dyDescent="0.2">
      <c r="A9" s="156">
        <v>6</v>
      </c>
      <c r="B9" s="157" t="s">
        <v>346</v>
      </c>
      <c r="C9" s="157" t="s">
        <v>347</v>
      </c>
    </row>
    <row r="10" spans="1:3" x14ac:dyDescent="0.2">
      <c r="A10" s="156">
        <v>7</v>
      </c>
      <c r="B10" s="158" t="s">
        <v>348</v>
      </c>
      <c r="C10" s="159" t="s">
        <v>349</v>
      </c>
    </row>
    <row r="11" spans="1:3" x14ac:dyDescent="0.2">
      <c r="A11" s="156">
        <v>8</v>
      </c>
      <c r="B11" s="157" t="s">
        <v>350</v>
      </c>
      <c r="C11" s="158" t="s">
        <v>351</v>
      </c>
    </row>
    <row r="12" spans="1:3" ht="30" x14ac:dyDescent="0.2">
      <c r="A12" s="156">
        <v>9</v>
      </c>
      <c r="B12" s="157" t="s">
        <v>352</v>
      </c>
      <c r="C12" s="159" t="s">
        <v>351</v>
      </c>
    </row>
    <row r="13" spans="1:3" x14ac:dyDescent="0.2">
      <c r="A13" s="156">
        <v>10</v>
      </c>
      <c r="B13" s="158" t="s">
        <v>353</v>
      </c>
      <c r="C13" s="158" t="s">
        <v>354</v>
      </c>
    </row>
    <row r="14" spans="1:3" x14ac:dyDescent="0.2">
      <c r="A14" s="156">
        <v>11</v>
      </c>
      <c r="B14" s="157" t="s">
        <v>355</v>
      </c>
      <c r="C14" s="158" t="s">
        <v>356</v>
      </c>
    </row>
    <row r="15" spans="1:3" x14ac:dyDescent="0.2">
      <c r="A15" s="156">
        <v>12</v>
      </c>
      <c r="B15" s="157" t="s">
        <v>357</v>
      </c>
      <c r="C15" s="158" t="s">
        <v>356</v>
      </c>
    </row>
    <row r="16" spans="1:3" x14ac:dyDescent="0.2">
      <c r="A16" s="156">
        <v>13</v>
      </c>
      <c r="B16" s="157" t="s">
        <v>358</v>
      </c>
      <c r="C16" s="157" t="s">
        <v>359</v>
      </c>
    </row>
    <row r="17" spans="1:3" x14ac:dyDescent="0.2">
      <c r="A17" s="156">
        <v>14</v>
      </c>
      <c r="B17" s="157" t="s">
        <v>360</v>
      </c>
      <c r="C17" s="157" t="s">
        <v>361</v>
      </c>
    </row>
    <row r="18" spans="1:3" x14ac:dyDescent="0.2">
      <c r="A18" s="156">
        <v>15</v>
      </c>
      <c r="B18" s="157" t="s">
        <v>362</v>
      </c>
      <c r="C18" s="157" t="s">
        <v>363</v>
      </c>
    </row>
    <row r="19" spans="1:3" x14ac:dyDescent="0.2">
      <c r="A19" s="156">
        <v>16</v>
      </c>
      <c r="B19" s="158" t="s">
        <v>364</v>
      </c>
      <c r="C19" s="158" t="s">
        <v>356</v>
      </c>
    </row>
    <row r="20" spans="1:3" x14ac:dyDescent="0.2">
      <c r="A20" s="156">
        <v>17</v>
      </c>
      <c r="B20" s="158" t="s">
        <v>365</v>
      </c>
      <c r="C20" s="158" t="s">
        <v>356</v>
      </c>
    </row>
    <row r="21" spans="1:3" ht="30" x14ac:dyDescent="0.2">
      <c r="A21" s="156">
        <v>18</v>
      </c>
      <c r="B21" s="157" t="s">
        <v>366</v>
      </c>
      <c r="C21" s="157" t="s">
        <v>367</v>
      </c>
    </row>
    <row r="22" spans="1:3" x14ac:dyDescent="0.2">
      <c r="A22" s="156">
        <v>20</v>
      </c>
      <c r="B22" s="157" t="s">
        <v>368</v>
      </c>
      <c r="C22" s="157" t="s">
        <v>369</v>
      </c>
    </row>
    <row r="23" spans="1:3" x14ac:dyDescent="0.2">
      <c r="A23" s="156">
        <v>21</v>
      </c>
      <c r="B23" s="157" t="s">
        <v>370</v>
      </c>
      <c r="C23" s="157" t="s">
        <v>371</v>
      </c>
    </row>
    <row r="24" spans="1:3" x14ac:dyDescent="0.2">
      <c r="A24" s="156">
        <v>22</v>
      </c>
      <c r="B24" s="157" t="s">
        <v>372</v>
      </c>
      <c r="C24" s="157" t="s">
        <v>373</v>
      </c>
    </row>
    <row r="25" spans="1:3" x14ac:dyDescent="0.2">
      <c r="A25" s="156">
        <v>23</v>
      </c>
      <c r="B25" s="158" t="s">
        <v>374</v>
      </c>
      <c r="C25" s="159" t="s">
        <v>375</v>
      </c>
    </row>
    <row r="26" spans="1:3" x14ac:dyDescent="0.2">
      <c r="A26" s="156">
        <v>24</v>
      </c>
      <c r="B26" s="157" t="s">
        <v>376</v>
      </c>
      <c r="C26" s="157" t="s">
        <v>377</v>
      </c>
    </row>
    <row r="27" spans="1:3" x14ac:dyDescent="0.2">
      <c r="A27" s="156">
        <v>25</v>
      </c>
      <c r="B27" s="157" t="s">
        <v>378</v>
      </c>
      <c r="C27" s="157" t="s">
        <v>379</v>
      </c>
    </row>
    <row r="28" spans="1:3" x14ac:dyDescent="0.2">
      <c r="A28" s="156">
        <v>26</v>
      </c>
      <c r="B28" s="158" t="s">
        <v>380</v>
      </c>
      <c r="C28" s="159" t="s">
        <v>381</v>
      </c>
    </row>
    <row r="29" spans="1:3" x14ac:dyDescent="0.2">
      <c r="A29" s="156">
        <v>27</v>
      </c>
      <c r="B29" s="158" t="s">
        <v>382</v>
      </c>
      <c r="C29" s="158" t="s">
        <v>383</v>
      </c>
    </row>
    <row r="30" spans="1:3" x14ac:dyDescent="0.2">
      <c r="A30" s="156">
        <v>28</v>
      </c>
      <c r="B30" s="157" t="s">
        <v>384</v>
      </c>
      <c r="C30" s="157" t="s">
        <v>385</v>
      </c>
    </row>
    <row r="31" spans="1:3" x14ac:dyDescent="0.2">
      <c r="A31" s="156">
        <v>29</v>
      </c>
      <c r="B31" s="157" t="s">
        <v>386</v>
      </c>
      <c r="C31" s="157" t="s">
        <v>387</v>
      </c>
    </row>
    <row r="32" spans="1:3" x14ac:dyDescent="0.2">
      <c r="A32" s="156">
        <v>30</v>
      </c>
      <c r="B32" s="157" t="s">
        <v>388</v>
      </c>
      <c r="C32" s="157" t="s">
        <v>389</v>
      </c>
    </row>
    <row r="33" spans="1:3" x14ac:dyDescent="0.2">
      <c r="A33" s="156">
        <v>31</v>
      </c>
      <c r="B33" s="158" t="s">
        <v>390</v>
      </c>
      <c r="C33" s="157" t="s">
        <v>385</v>
      </c>
    </row>
    <row r="34" spans="1:3" ht="30" x14ac:dyDescent="0.2">
      <c r="A34" s="156">
        <v>32</v>
      </c>
      <c r="B34" s="157" t="s">
        <v>391</v>
      </c>
      <c r="C34" s="157" t="s">
        <v>392</v>
      </c>
    </row>
    <row r="35" spans="1:3" x14ac:dyDescent="0.2">
      <c r="A35" s="156">
        <v>33</v>
      </c>
      <c r="B35" s="157" t="s">
        <v>393</v>
      </c>
      <c r="C35" s="157" t="s">
        <v>394</v>
      </c>
    </row>
    <row r="36" spans="1:3" x14ac:dyDescent="0.2">
      <c r="A36" s="156">
        <v>34</v>
      </c>
      <c r="B36" s="157" t="s">
        <v>395</v>
      </c>
      <c r="C36" s="157" t="s">
        <v>396</v>
      </c>
    </row>
    <row r="37" spans="1:3" x14ac:dyDescent="0.2">
      <c r="A37" s="156">
        <v>35</v>
      </c>
      <c r="B37" s="157" t="s">
        <v>397</v>
      </c>
      <c r="C37" s="157" t="s">
        <v>398</v>
      </c>
    </row>
    <row r="38" spans="1:3" x14ac:dyDescent="0.2">
      <c r="A38" s="156">
        <v>36</v>
      </c>
      <c r="B38" s="157" t="s">
        <v>399</v>
      </c>
      <c r="C38" s="157" t="s">
        <v>400</v>
      </c>
    </row>
    <row r="39" spans="1:3" ht="30" x14ac:dyDescent="0.2">
      <c r="A39" s="156">
        <v>37</v>
      </c>
      <c r="B39" s="157" t="s">
        <v>401</v>
      </c>
      <c r="C39" s="157" t="s">
        <v>402</v>
      </c>
    </row>
    <row r="40" spans="1:3" ht="30" x14ac:dyDescent="0.2">
      <c r="A40" s="156">
        <v>38</v>
      </c>
      <c r="B40" s="157" t="s">
        <v>403</v>
      </c>
      <c r="C40" s="158" t="s">
        <v>404</v>
      </c>
    </row>
    <row r="41" spans="1:3" x14ac:dyDescent="0.2">
      <c r="A41" s="156">
        <v>39</v>
      </c>
      <c r="B41" s="157" t="s">
        <v>405</v>
      </c>
      <c r="C41" s="157" t="s">
        <v>406</v>
      </c>
    </row>
    <row r="42" spans="1:3" x14ac:dyDescent="0.2">
      <c r="A42" s="156">
        <v>40</v>
      </c>
      <c r="B42" s="160" t="s">
        <v>407</v>
      </c>
      <c r="C42" s="160"/>
    </row>
    <row r="43" spans="1:3" x14ac:dyDescent="0.2">
      <c r="A43" s="156">
        <v>41</v>
      </c>
      <c r="B43" s="158" t="s">
        <v>408</v>
      </c>
      <c r="C43" s="158"/>
    </row>
    <row r="44" spans="1:3" x14ac:dyDescent="0.2">
      <c r="A44" s="156">
        <v>42</v>
      </c>
      <c r="B44" s="158" t="s">
        <v>409</v>
      </c>
      <c r="C44" s="158"/>
    </row>
    <row r="45" spans="1:3" x14ac:dyDescent="0.2">
      <c r="A45" s="156">
        <v>43</v>
      </c>
      <c r="B45" s="158" t="s">
        <v>410</v>
      </c>
      <c r="C45" s="158"/>
    </row>
    <row r="46" spans="1:3" x14ac:dyDescent="0.2">
      <c r="A46" s="156">
        <v>44</v>
      </c>
      <c r="B46" s="158" t="s">
        <v>411</v>
      </c>
      <c r="C46" s="160" t="s">
        <v>412</v>
      </c>
    </row>
    <row r="47" spans="1:3" ht="30" x14ac:dyDescent="0.2">
      <c r="A47" s="156">
        <v>45</v>
      </c>
      <c r="B47" s="158" t="s">
        <v>413</v>
      </c>
      <c r="C47" s="159" t="s">
        <v>414</v>
      </c>
    </row>
    <row r="48" spans="1:3" ht="30" x14ac:dyDescent="0.2">
      <c r="A48" s="156">
        <v>46</v>
      </c>
      <c r="B48" s="158" t="s">
        <v>415</v>
      </c>
      <c r="C48" s="159" t="s">
        <v>414</v>
      </c>
    </row>
    <row r="49" spans="1:3" ht="30" x14ac:dyDescent="0.2">
      <c r="A49" s="156">
        <v>47</v>
      </c>
      <c r="B49" s="158" t="s">
        <v>416</v>
      </c>
      <c r="C49" s="159" t="s">
        <v>414</v>
      </c>
    </row>
    <row r="50" spans="1:3" ht="30" x14ac:dyDescent="0.2">
      <c r="A50" s="156">
        <v>48</v>
      </c>
      <c r="B50" s="157" t="s">
        <v>417</v>
      </c>
      <c r="C50" s="157" t="s">
        <v>418</v>
      </c>
    </row>
    <row r="51" spans="1:3" x14ac:dyDescent="0.2">
      <c r="A51" s="156">
        <v>49</v>
      </c>
      <c r="B51" s="157" t="s">
        <v>419</v>
      </c>
      <c r="C51" s="157" t="s">
        <v>420</v>
      </c>
    </row>
    <row r="52" spans="1:3" x14ac:dyDescent="0.2">
      <c r="A52" s="156">
        <v>50</v>
      </c>
      <c r="B52" s="157" t="s">
        <v>421</v>
      </c>
      <c r="C52" s="157" t="s">
        <v>422</v>
      </c>
    </row>
    <row r="53" spans="1:3" x14ac:dyDescent="0.2">
      <c r="A53" s="161"/>
      <c r="B53" s="162" t="s">
        <v>423</v>
      </c>
      <c r="C53" s="163"/>
    </row>
    <row r="54" spans="1:3" ht="30" x14ac:dyDescent="0.2">
      <c r="A54" s="156">
        <v>51</v>
      </c>
      <c r="B54" s="158" t="s">
        <v>424</v>
      </c>
      <c r="C54" s="157" t="s">
        <v>425</v>
      </c>
    </row>
    <row r="55" spans="1:3" x14ac:dyDescent="0.2">
      <c r="A55" s="156">
        <v>52</v>
      </c>
      <c r="B55" s="157" t="s">
        <v>426</v>
      </c>
      <c r="C55" s="158" t="s">
        <v>427</v>
      </c>
    </row>
    <row r="56" spans="1:3" ht="30" x14ac:dyDescent="0.2">
      <c r="A56" s="156">
        <v>53</v>
      </c>
      <c r="B56" s="158" t="s">
        <v>428</v>
      </c>
      <c r="C56" s="157" t="s">
        <v>429</v>
      </c>
    </row>
    <row r="57" spans="1:3" x14ac:dyDescent="0.2">
      <c r="A57" s="156">
        <v>54</v>
      </c>
      <c r="B57" s="157" t="s">
        <v>430</v>
      </c>
      <c r="C57" s="157" t="s">
        <v>431</v>
      </c>
    </row>
    <row r="58" spans="1:3" x14ac:dyDescent="0.2">
      <c r="A58" s="156">
        <v>55</v>
      </c>
      <c r="B58" s="157" t="s">
        <v>432</v>
      </c>
      <c r="C58" s="157" t="s">
        <v>433</v>
      </c>
    </row>
    <row r="59" spans="1:3" x14ac:dyDescent="0.2">
      <c r="A59" s="156">
        <v>56</v>
      </c>
      <c r="B59" s="157" t="s">
        <v>434</v>
      </c>
      <c r="C59" s="157" t="s">
        <v>435</v>
      </c>
    </row>
    <row r="60" spans="1:3" x14ac:dyDescent="0.2">
      <c r="A60" s="156">
        <v>57</v>
      </c>
      <c r="B60" s="157" t="s">
        <v>436</v>
      </c>
      <c r="C60" s="157" t="s">
        <v>437</v>
      </c>
    </row>
    <row r="61" spans="1:3" x14ac:dyDescent="0.2">
      <c r="A61" s="156">
        <v>58</v>
      </c>
      <c r="B61" s="157" t="s">
        <v>438</v>
      </c>
      <c r="C61" s="157" t="s">
        <v>439</v>
      </c>
    </row>
    <row r="62" spans="1:3" x14ac:dyDescent="0.2">
      <c r="A62" s="156">
        <v>59</v>
      </c>
      <c r="B62" s="157" t="s">
        <v>440</v>
      </c>
      <c r="C62" s="157" t="s">
        <v>441</v>
      </c>
    </row>
    <row r="63" spans="1:3" x14ac:dyDescent="0.2">
      <c r="A63" s="156">
        <v>60</v>
      </c>
      <c r="B63" s="157" t="s">
        <v>442</v>
      </c>
      <c r="C63" s="157" t="s">
        <v>443</v>
      </c>
    </row>
    <row r="64" spans="1:3" x14ac:dyDescent="0.2">
      <c r="A64" s="156">
        <v>61</v>
      </c>
      <c r="B64" s="157" t="s">
        <v>444</v>
      </c>
      <c r="C64" s="157" t="s">
        <v>445</v>
      </c>
    </row>
    <row r="65" spans="1:3" x14ac:dyDescent="0.2">
      <c r="A65" s="156">
        <v>62</v>
      </c>
      <c r="B65" s="158" t="s">
        <v>446</v>
      </c>
      <c r="C65" s="158" t="s">
        <v>447</v>
      </c>
    </row>
    <row r="66" spans="1:3" x14ac:dyDescent="0.2">
      <c r="A66" s="156">
        <v>63</v>
      </c>
      <c r="B66" s="157" t="s">
        <v>448</v>
      </c>
      <c r="C66" s="157" t="s">
        <v>449</v>
      </c>
    </row>
    <row r="67" spans="1:3" x14ac:dyDescent="0.2">
      <c r="A67" s="156">
        <v>64</v>
      </c>
      <c r="B67" s="157" t="s">
        <v>450</v>
      </c>
      <c r="C67" s="157" t="s">
        <v>451</v>
      </c>
    </row>
    <row r="68" spans="1:3" x14ac:dyDescent="0.2">
      <c r="A68" s="156">
        <v>65</v>
      </c>
      <c r="B68" s="157" t="s">
        <v>452</v>
      </c>
      <c r="C68" s="157" t="s">
        <v>453</v>
      </c>
    </row>
    <row r="69" spans="1:3" x14ac:dyDescent="0.2">
      <c r="A69" s="156">
        <v>66</v>
      </c>
      <c r="B69" s="164" t="s">
        <v>454</v>
      </c>
      <c r="C69" s="164" t="s">
        <v>455</v>
      </c>
    </row>
    <row r="70" spans="1:3" x14ac:dyDescent="0.2">
      <c r="A70" s="156">
        <v>67</v>
      </c>
      <c r="B70" s="164" t="s">
        <v>456</v>
      </c>
      <c r="C70" s="164" t="s">
        <v>455</v>
      </c>
    </row>
    <row r="71" spans="1:3" ht="30" x14ac:dyDescent="0.2">
      <c r="A71" s="156">
        <v>68</v>
      </c>
      <c r="B71" s="157" t="s">
        <v>457</v>
      </c>
      <c r="C71" s="165" t="s">
        <v>458</v>
      </c>
    </row>
    <row r="72" spans="1:3" x14ac:dyDescent="0.2">
      <c r="A72" s="156">
        <v>69</v>
      </c>
      <c r="B72" s="157" t="s">
        <v>424</v>
      </c>
      <c r="C72" s="157" t="s">
        <v>459</v>
      </c>
    </row>
    <row r="73" spans="1:3" x14ac:dyDescent="0.2">
      <c r="A73" s="156">
        <v>70</v>
      </c>
      <c r="B73" s="157" t="s">
        <v>426</v>
      </c>
      <c r="C73" s="158" t="s">
        <v>427</v>
      </c>
    </row>
    <row r="74" spans="1:3" ht="30" x14ac:dyDescent="0.2">
      <c r="A74" s="156">
        <v>71</v>
      </c>
      <c r="B74" s="157" t="s">
        <v>428</v>
      </c>
      <c r="C74" s="157" t="s">
        <v>460</v>
      </c>
    </row>
    <row r="75" spans="1:3" ht="30" x14ac:dyDescent="0.2">
      <c r="A75" s="156">
        <v>72</v>
      </c>
      <c r="B75" s="157" t="s">
        <v>461</v>
      </c>
      <c r="C75" s="157" t="s">
        <v>462</v>
      </c>
    </row>
    <row r="76" spans="1:3" x14ac:dyDescent="0.2">
      <c r="A76" s="156">
        <v>73</v>
      </c>
      <c r="B76" s="157" t="s">
        <v>430</v>
      </c>
      <c r="C76" s="157" t="s">
        <v>463</v>
      </c>
    </row>
    <row r="77" spans="1:3" x14ac:dyDescent="0.2">
      <c r="A77" s="156">
        <v>74</v>
      </c>
      <c r="B77" s="157" t="s">
        <v>432</v>
      </c>
      <c r="C77" s="157" t="s">
        <v>464</v>
      </c>
    </row>
    <row r="78" spans="1:3" x14ac:dyDescent="0.2">
      <c r="A78" s="156">
        <v>75</v>
      </c>
      <c r="B78" s="157" t="s">
        <v>438</v>
      </c>
      <c r="C78" s="157" t="s">
        <v>439</v>
      </c>
    </row>
    <row r="79" spans="1:3" x14ac:dyDescent="0.2">
      <c r="A79" s="156">
        <v>76</v>
      </c>
      <c r="B79" s="157" t="s">
        <v>440</v>
      </c>
      <c r="C79" s="157" t="s">
        <v>441</v>
      </c>
    </row>
    <row r="80" spans="1:3" x14ac:dyDescent="0.2">
      <c r="A80" s="156">
        <v>77</v>
      </c>
      <c r="B80" s="157" t="s">
        <v>442</v>
      </c>
      <c r="C80" s="157" t="s">
        <v>443</v>
      </c>
    </row>
    <row r="81" spans="1:3" x14ac:dyDescent="0.2">
      <c r="A81" s="156">
        <v>78</v>
      </c>
      <c r="B81" s="157" t="s">
        <v>444</v>
      </c>
      <c r="C81" s="157" t="s">
        <v>445</v>
      </c>
    </row>
    <row r="82" spans="1:3" x14ac:dyDescent="0.2">
      <c r="A82" s="156">
        <v>79</v>
      </c>
      <c r="B82" s="157" t="s">
        <v>450</v>
      </c>
      <c r="C82" s="157" t="s">
        <v>451</v>
      </c>
    </row>
    <row r="83" spans="1:3" x14ac:dyDescent="0.2">
      <c r="A83" s="156">
        <v>80</v>
      </c>
      <c r="B83" s="157" t="s">
        <v>452</v>
      </c>
      <c r="C83" s="157" t="s">
        <v>453</v>
      </c>
    </row>
    <row r="84" spans="1:3" x14ac:dyDescent="0.2">
      <c r="A84" s="156">
        <v>81</v>
      </c>
      <c r="B84" s="157" t="s">
        <v>465</v>
      </c>
      <c r="C84" s="157" t="s">
        <v>466</v>
      </c>
    </row>
    <row r="85" spans="1:3" x14ac:dyDescent="0.2">
      <c r="A85" s="156"/>
      <c r="B85" s="163" t="s">
        <v>467</v>
      </c>
      <c r="C85" s="157"/>
    </row>
    <row r="86" spans="1:3" x14ac:dyDescent="0.2">
      <c r="A86" s="156">
        <f>A84+1</f>
        <v>82</v>
      </c>
      <c r="B86" s="164" t="s">
        <v>468</v>
      </c>
      <c r="C86" s="164" t="s">
        <v>469</v>
      </c>
    </row>
    <row r="87" spans="1:3" x14ac:dyDescent="0.2">
      <c r="A87" s="156">
        <f>A86+1</f>
        <v>83</v>
      </c>
      <c r="B87" s="164" t="s">
        <v>470</v>
      </c>
      <c r="C87" s="164" t="s">
        <v>469</v>
      </c>
    </row>
    <row r="88" spans="1:3" x14ac:dyDescent="0.2">
      <c r="A88" s="156">
        <f>A87+1</f>
        <v>84</v>
      </c>
      <c r="B88" s="164" t="s">
        <v>471</v>
      </c>
      <c r="C88" s="164" t="s">
        <v>469</v>
      </c>
    </row>
    <row r="89" spans="1:3" x14ac:dyDescent="0.2">
      <c r="A89" s="156">
        <f t="shared" ref="A89:A96" si="0">A88+1</f>
        <v>85</v>
      </c>
      <c r="B89" s="164" t="s">
        <v>472</v>
      </c>
      <c r="C89" s="164" t="s">
        <v>469</v>
      </c>
    </row>
    <row r="90" spans="1:3" x14ac:dyDescent="0.2">
      <c r="A90" s="156">
        <f t="shared" si="0"/>
        <v>86</v>
      </c>
      <c r="B90" s="164" t="s">
        <v>473</v>
      </c>
      <c r="C90" s="164" t="s">
        <v>474</v>
      </c>
    </row>
    <row r="91" spans="1:3" x14ac:dyDescent="0.2">
      <c r="A91" s="156">
        <f t="shared" si="0"/>
        <v>87</v>
      </c>
      <c r="B91" s="164" t="s">
        <v>475</v>
      </c>
      <c r="C91" s="164" t="s">
        <v>476</v>
      </c>
    </row>
    <row r="92" spans="1:3" x14ac:dyDescent="0.2">
      <c r="A92" s="156">
        <f t="shared" si="0"/>
        <v>88</v>
      </c>
      <c r="B92" s="164" t="s">
        <v>477</v>
      </c>
      <c r="C92" s="164" t="s">
        <v>478</v>
      </c>
    </row>
    <row r="93" spans="1:3" ht="30" x14ac:dyDescent="0.2">
      <c r="A93" s="156">
        <f t="shared" si="0"/>
        <v>89</v>
      </c>
      <c r="B93" s="164" t="s">
        <v>479</v>
      </c>
      <c r="C93" s="164" t="s">
        <v>480</v>
      </c>
    </row>
    <row r="94" spans="1:3" x14ac:dyDescent="0.2">
      <c r="A94" s="156">
        <f t="shared" si="0"/>
        <v>90</v>
      </c>
      <c r="B94" s="164" t="s">
        <v>481</v>
      </c>
      <c r="C94" s="164" t="s">
        <v>482</v>
      </c>
    </row>
    <row r="95" spans="1:3" x14ac:dyDescent="0.2">
      <c r="A95" s="156">
        <f t="shared" si="0"/>
        <v>91</v>
      </c>
      <c r="B95" s="164" t="s">
        <v>483</v>
      </c>
      <c r="C95" s="164" t="s">
        <v>484</v>
      </c>
    </row>
    <row r="96" spans="1:3" x14ac:dyDescent="0.2">
      <c r="A96" s="156">
        <f t="shared" si="0"/>
        <v>92</v>
      </c>
      <c r="B96" s="164" t="s">
        <v>485</v>
      </c>
      <c r="C96" s="164" t="s">
        <v>455</v>
      </c>
    </row>
    <row r="97" spans="1:3" x14ac:dyDescent="0.2">
      <c r="A97" s="161"/>
      <c r="B97" s="162" t="s">
        <v>486</v>
      </c>
      <c r="C97" s="163"/>
    </row>
    <row r="98" spans="1:3" x14ac:dyDescent="0.2">
      <c r="A98" s="156">
        <v>93</v>
      </c>
      <c r="B98" s="157" t="s">
        <v>487</v>
      </c>
      <c r="C98" s="157" t="s">
        <v>488</v>
      </c>
    </row>
    <row r="99" spans="1:3" x14ac:dyDescent="0.2">
      <c r="A99" s="156">
        <v>94</v>
      </c>
      <c r="B99" s="157" t="s">
        <v>489</v>
      </c>
      <c r="C99" s="157" t="s">
        <v>490</v>
      </c>
    </row>
    <row r="100" spans="1:3" ht="30" x14ac:dyDescent="0.2">
      <c r="A100" s="156">
        <v>95</v>
      </c>
      <c r="B100" s="158" t="s">
        <v>413</v>
      </c>
      <c r="C100" s="158" t="s">
        <v>491</v>
      </c>
    </row>
    <row r="101" spans="1:3" ht="30" x14ac:dyDescent="0.2">
      <c r="A101" s="156">
        <v>96</v>
      </c>
      <c r="B101" s="158" t="s">
        <v>415</v>
      </c>
      <c r="C101" s="158" t="s">
        <v>492</v>
      </c>
    </row>
  </sheetData>
  <mergeCells count="1">
    <mergeCell ref="A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MAKE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2024-01-12T07:53:57Z</dcterms:modified>
</cp:coreProperties>
</file>