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CIP Lounge - D-18 DOM\Additional Work_09.09.24\"/>
    </mc:Choice>
  </mc:AlternateContent>
  <bookViews>
    <workbookView xWindow="-105" yWindow="-105" windowWidth="19425" windowHeight="11505" firstSheet="3" activeTab="5"/>
  </bookViews>
  <sheets>
    <sheet name="Abstract Summary" sheetId="4" r:id="rId1"/>
    <sheet name="Summary-2" sheetId="1" state="hidden" r:id="rId2"/>
    <sheet name="Inv Summary" sheetId="5" r:id="rId3"/>
    <sheet name="JMR  LIGHTS &amp; PANELS" sheetId="13" r:id="rId4"/>
    <sheet name="LIGHT FITTING  JMR RA Bill 09 " sheetId="25" r:id="rId5"/>
    <sheet name="Abstract LIGHTS &amp; PANELS" sheetId="12" r:id="rId6"/>
  </sheets>
  <externalReferences>
    <externalReference r:id="rId7"/>
    <externalReference r:id="rId8"/>
    <externalReference r:id="rId9"/>
    <externalReference r:id="rId10"/>
    <externalReference r:id="rId11"/>
    <externalReference r:id="rId12"/>
    <externalReference r:id="rId13"/>
  </externalReferences>
  <definedNames>
    <definedName name="\c" localSheetId="1">#REF!</definedName>
    <definedName name="\c">#REF!</definedName>
    <definedName name="\t" localSheetId="1">#REF!</definedName>
    <definedName name="\t">#REF!</definedName>
    <definedName name="_5.0_Hire_and_running_charges_of_winch___grab" localSheetId="1">[1]SOR!#REF!</definedName>
    <definedName name="_5.0_Hire_and_running_charges_of_winch___grab">[1]SOR!#REF!</definedName>
    <definedName name="_Dist_Bin" localSheetId="1" hidden="1">#REF!</definedName>
    <definedName name="_Dist_Bin" hidden="1">#REF!</definedName>
    <definedName name="_Dist_Values" localSheetId="1" hidden="1">#REF!</definedName>
    <definedName name="_Dist_Values" hidden="1">#REF!</definedName>
    <definedName name="_Fill" localSheetId="1" hidden="1">#REF!</definedName>
    <definedName name="_Fill" hidden="1">#REF!</definedName>
    <definedName name="_Order1" hidden="1">255</definedName>
    <definedName name="_Parse_Out" localSheetId="1" hidden="1">#REF!</definedName>
    <definedName name="_Parse_Out" hidden="1">#REF!</definedName>
    <definedName name="a._Trimmer" localSheetId="1">[1]SOR!#REF!</definedName>
    <definedName name="a._Trimmer">[1]SOR!#REF!</definedName>
    <definedName name="a__Labour_charges_for_cutting_bending__welding_including_materials." localSheetId="1">[1]SOR!#REF!</definedName>
    <definedName name="a__Labour_charges_for_cutting_bending__welding_including_materials.">[1]SOR!#REF!</definedName>
    <definedName name="aa">#REF!</definedName>
    <definedName name="abc" localSheetId="1">#REF!</definedName>
    <definedName name="abc">#REF!</definedName>
    <definedName name="alpha" hidden="1">[2]Factors!$B$22:$B$53</definedName>
    <definedName name="alpha2" hidden="1">[2]Factors!$O$22:$O$53</definedName>
    <definedName name="as">#REF!</definedName>
    <definedName name="Batching_hot_mix_plant" localSheetId="1">[1]SOR!#REF!</definedName>
    <definedName name="Batching_hot_mix_plant">[1]SOR!#REF!</definedName>
    <definedName name="beta" hidden="1">[2]Factors!$C$21:$M$21</definedName>
    <definedName name="beta2" hidden="1">[2]Factors!$P$21:$Z$21</definedName>
    <definedName name="BMGH">#REF!</definedName>
    <definedName name="Charges_of_road_roller" localSheetId="1">[1]SOR!#REF!</definedName>
    <definedName name="Charges_of_road_roller">[1]SOR!#REF!</definedName>
    <definedName name="CLKW">#REF!:INDEX(#REF!,COUNTA(#REF!))</definedName>
    <definedName name="CODES">#REF!</definedName>
    <definedName name="Cost_for_10_Hp_Hr." localSheetId="1">[1]SOR!#REF!</definedName>
    <definedName name="Cost_for_10_Hp_Hr.">[1]SOR!#REF!</definedName>
    <definedName name="Cost_of_water_including_filling_the_tanker" localSheetId="1">[1]SOR!#REF!</definedName>
    <definedName name="Cost_of_water_including_filling_the_tanker">[1]SOR!#REF!</definedName>
    <definedName name="Cover_blocks" localSheetId="1">[1]SOR!#REF!</definedName>
    <definedName name="Cover_blocks">[1]SOR!#REF!</definedName>
    <definedName name="D" hidden="1">'[2]NOT FULL RESTRAINT'!$S$9</definedName>
    <definedName name="d._Staging_to_keep_deflactometer___hire_charges_of_deflectometer" localSheetId="1">[1]SOR!#REF!</definedName>
    <definedName name="d._Staging_to_keep_deflactometer___hire_charges_of_deflectometer">[1]SOR!#REF!</definedName>
    <definedName name="Data_Sheet1" localSheetId="1">#REF!</definedName>
    <definedName name="Data_Sheet1">#REF!</definedName>
    <definedName name="Data_Sheet2" localSheetId="1">#REF!</definedName>
    <definedName name="Data_Sheet2">#REF!</definedName>
    <definedName name="Data_Sheet3" localSheetId="1">#REF!</definedName>
    <definedName name="Data_Sheet3">#REF!</definedName>
    <definedName name="Data_Sheet4" localSheetId="1">#REF!</definedName>
    <definedName name="Data_Sheet4">#REF!</definedName>
    <definedName name="dead.factor" hidden="1">'[2]NOT FULL RESTRAINT'!$D$12</definedName>
    <definedName name="DHTML" localSheetId="1"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1">#REF!</definedName>
    <definedName name="Header_Left">#REF!</definedName>
    <definedName name="HTML_CodePage" hidden="1">1252</definedName>
    <definedName name="HTML_Control" localSheetId="1"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1">[4]SOR!#REF!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1">'Summary-2'!$A$1:$G$37</definedName>
    <definedName name="_xlnm.Print_Area">#REF!</definedName>
    <definedName name="PRINT_AREA_MI" localSheetId="1">#REF!</definedName>
    <definedName name="PRINT_AREA_MI">#REF!</definedName>
    <definedName name="_xlnm.Print_Titles" localSheetId="1">'Summary-2'!$4:$4</definedName>
    <definedName name="_xlnm.Print_Titles">#REF!</definedName>
    <definedName name="PRINT_TITLES_MI" localSheetId="1">#REF!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1">'[5]Analysis-Pav'!#REF!</definedName>
    <definedName name="RATE">'[5]Analysis-Pav'!#REF!</definedName>
    <definedName name="ravi" localSheetId="1">[6]SOR!#REF!</definedName>
    <definedName name="ravi">[6]SOR!#REF!</definedName>
    <definedName name="rsj.table" hidden="1">[2]RSJ!$A$8:$Y$16</definedName>
    <definedName name="RTT">#REF!</definedName>
    <definedName name="SAN" localSheetId="1" hidden="1">{"'Sheet1'!$A$4386:$N$4591"}</definedName>
    <definedName name="SAN" hidden="1">{"'Sheet1'!$A$4386:$N$4591"}</definedName>
    <definedName name="Say_Kg." localSheetId="1">#REF!</definedName>
    <definedName name="Say_Kg.">#REF!</definedName>
    <definedName name="sGRH" localSheetId="1" hidden="1">{"'Sheet1'!$A$4386:$N$4591"}</definedName>
    <definedName name="sGRH" hidden="1">{"'Sheet1'!$A$4386:$N$4591"}</definedName>
    <definedName name="shear" hidden="1">'[2]NOT FULL RESTRAINT'!$AD$24:$CL$24</definedName>
    <definedName name="staging" localSheetId="1">[6]SOR!#REF!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1">'[5]Analysis-Pav'!#REF!</definedName>
    <definedName name="TOTAL">'[5]Analysis-Pav'!#REF!</definedName>
    <definedName name="total.deflection" hidden="1">'[2]NOT FULL RESTRAINT'!$AD$43:$CL$43</definedName>
    <definedName name="werewr" localSheetId="1" hidden="1">{#N/A,#N/A,FALSE,"Memorandum";#N/A,#N/A,FALSE,"Acct. of Work"}</definedName>
    <definedName name="werewr" hidden="1">{#N/A,#N/A,FALSE,"Memorandum";#N/A,#N/A,FALSE,"Acct. of Work"}</definedName>
    <definedName name="wrn.R.A.Bill." localSheetId="1" hidden="1">{#N/A,#N/A,FALSE,"Memorandum";#N/A,#N/A,FALSE,"Acct. of Work"}</definedName>
    <definedName name="wrn.R.A.Bill." hidden="1">{#N/A,#N/A,FALSE,"Memorandum";#N/A,#N/A,FALSE,"Acct. of Work"}</definedName>
    <definedName name="x" hidden="1">#REF!</definedName>
    <definedName name="xx" localSheetId="1">'[5]Analysis-Pav'!#REF!</definedName>
    <definedName name="xx">'[5]Analysis-Pav'!#REF!</definedName>
    <definedName name="Zx" hidden="1">'[2]NOT FULL RESTRAINT'!$S$16</definedName>
    <definedName name="管理施設費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C31" i="1"/>
  <c r="C30" i="1"/>
  <c r="C29" i="1"/>
  <c r="C27" i="1"/>
  <c r="C26" i="1"/>
  <c r="C25" i="1"/>
  <c r="C24" i="1"/>
  <c r="C22" i="1"/>
  <c r="C21" i="1"/>
  <c r="C20" i="1"/>
  <c r="C19" i="1"/>
  <c r="C18" i="1"/>
  <c r="C16" i="1"/>
  <c r="C4" i="1"/>
  <c r="A2" i="1"/>
  <c r="C13" i="1" l="1"/>
  <c r="C8" i="1"/>
  <c r="C11" i="1"/>
  <c r="C14" i="1"/>
  <c r="C9" i="1"/>
  <c r="C10" i="1"/>
  <c r="C12" i="1"/>
  <c r="C15" i="1"/>
  <c r="C33" i="1" l="1"/>
  <c r="C34" i="1" s="1"/>
  <c r="C35" i="1" s="1"/>
</calcChain>
</file>

<file path=xl/sharedStrings.xml><?xml version="1.0" encoding="utf-8"?>
<sst xmlns="http://schemas.openxmlformats.org/spreadsheetml/2006/main" count="442" uniqueCount="225">
  <si>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</si>
  <si>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</si>
  <si>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</si>
  <si>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</si>
  <si>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</si>
  <si>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</si>
  <si>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</si>
  <si>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</si>
  <si>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</si>
  <si>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</si>
  <si>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</si>
  <si>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</si>
  <si>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</si>
  <si>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</si>
  <si>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</si>
  <si>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</si>
  <si>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</si>
  <si>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</si>
  <si>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</si>
  <si>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</si>
  <si>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</si>
  <si>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</si>
  <si>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</si>
  <si>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</si>
  <si>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</si>
  <si>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</si>
  <si>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</si>
  <si>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</si>
  <si>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</si>
  <si>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</si>
  <si>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</si>
  <si>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</si>
  <si>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</si>
  <si>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</si>
  <si>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</si>
  <si>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</si>
  <si>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</si>
  <si>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</si>
  <si>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</si>
  <si>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</si>
  <si>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</si>
  <si>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</si>
  <si>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</si>
  <si>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LKO INTNL ARPT LTD</t>
  </si>
  <si>
    <t>Project Name :</t>
  </si>
  <si>
    <t>Finishing work for CIP Lounge at Terminal-03, CCSI Airport, Lucknow</t>
  </si>
  <si>
    <t>Sr No</t>
  </si>
  <si>
    <t>Particulars</t>
  </si>
  <si>
    <t>Code / Area Specified</t>
  </si>
  <si>
    <t>Qty.</t>
  </si>
  <si>
    <t>UoM</t>
  </si>
  <si>
    <t>Impulse Branding</t>
  </si>
  <si>
    <t>Unit Price</t>
  </si>
  <si>
    <t>Total Amount</t>
  </si>
  <si>
    <t>INR</t>
  </si>
  <si>
    <t>A</t>
  </si>
  <si>
    <t>Nos</t>
  </si>
  <si>
    <t>Rmt</t>
  </si>
  <si>
    <t>nos</t>
  </si>
  <si>
    <t>FOR BAR AREA</t>
  </si>
  <si>
    <t>L1  : Size 620mm Long  x  275mm wide x 1 each</t>
  </si>
  <si>
    <t>L2  : Size395/530/620mm Long  x 175/225/275mm wide x 1 each</t>
  </si>
  <si>
    <t>FOR HIGH COUNTER AREA</t>
  </si>
  <si>
    <t>L1  : Size 615/700/800mm Long  x  275/325/350mm wide x 1 each</t>
  </si>
  <si>
    <t>L2 : Size 475/620/700/800/810mm Long  x 225/275/325/350/375mm wide x 1 each</t>
  </si>
  <si>
    <t>FOR RECEPTION AREA</t>
  </si>
  <si>
    <t>IMPULSE BRANDING SOLUTIONS</t>
  </si>
  <si>
    <t>03/204, SUNDAR DARSHAN CHSL, MIRA BHAYANDER, THANE - 401107</t>
  </si>
  <si>
    <t>Item. Code</t>
  </si>
  <si>
    <t>Specification</t>
  </si>
  <si>
    <t xml:space="preserve">Description </t>
  </si>
  <si>
    <t>W</t>
  </si>
  <si>
    <t xml:space="preserve">H </t>
  </si>
  <si>
    <t>Unit</t>
  </si>
  <si>
    <t>Amount</t>
  </si>
  <si>
    <t xml:space="preserve">Semolina Projects </t>
  </si>
  <si>
    <t xml:space="preserve">Project : CIP Lounge, Lucknow </t>
  </si>
  <si>
    <t xml:space="preserve">Details: Project invoicing </t>
  </si>
  <si>
    <t>PO No :  PO/SKPL/23-24/001793</t>
  </si>
  <si>
    <t xml:space="preserve">CIP Lounge  - Bill Summary </t>
  </si>
  <si>
    <t xml:space="preserve">S.N </t>
  </si>
  <si>
    <t xml:space="preserve">Item </t>
  </si>
  <si>
    <t xml:space="preserve">PO Value </t>
  </si>
  <si>
    <t>Previous bills</t>
  </si>
  <si>
    <t>This Bill</t>
  </si>
  <si>
    <t xml:space="preserve">Cumulative </t>
  </si>
  <si>
    <t xml:space="preserve">Varition ( In Amt ) </t>
  </si>
  <si>
    <t>% Billing</t>
  </si>
  <si>
    <t xml:space="preserve">Po No. </t>
  </si>
  <si>
    <t xml:space="preserve">JMR Status </t>
  </si>
  <si>
    <t>Civil  &amp; int</t>
  </si>
  <si>
    <t>PO/SKPL/23-24/001793</t>
  </si>
  <si>
    <t>Done</t>
  </si>
  <si>
    <t>Subtotal =</t>
  </si>
  <si>
    <t>GST @ 18%</t>
  </si>
  <si>
    <t xml:space="preserve">Grand Total </t>
  </si>
  <si>
    <t>Material Advance given Before Taxes</t>
  </si>
  <si>
    <t>As advance paid amount</t>
  </si>
  <si>
    <t>*</t>
  </si>
  <si>
    <t xml:space="preserve">Balance Payable </t>
  </si>
  <si>
    <t>Payable before taxes</t>
  </si>
  <si>
    <t>Payable with Taxes</t>
  </si>
  <si>
    <t>JMR status</t>
  </si>
  <si>
    <t>ELECTRICAL WORKS</t>
  </si>
  <si>
    <t xml:space="preserve">Total </t>
  </si>
  <si>
    <t>QTY</t>
  </si>
  <si>
    <t>Cumulative</t>
  </si>
  <si>
    <t>Variance</t>
  </si>
  <si>
    <t>Rate</t>
  </si>
  <si>
    <t>Total Qty</t>
  </si>
  <si>
    <t>Project  : Adani CIP Lounge T3 Lok</t>
  </si>
  <si>
    <t>W/O No :  SKPL/23-24/001793</t>
  </si>
  <si>
    <t>Electrical Room</t>
  </si>
  <si>
    <t>RA-08</t>
  </si>
  <si>
    <t>Date:24/03/2024</t>
  </si>
  <si>
    <t>Site Qty</t>
  </si>
  <si>
    <t>Extra Qty</t>
  </si>
  <si>
    <t>Remarks</t>
  </si>
  <si>
    <t>Sub Total</t>
  </si>
  <si>
    <t>LIGHT FITTING - Supply &amp; Installation Only 
(Brands/Make : Havells / Philips /</t>
  </si>
  <si>
    <t>Supply, assembling, erection, connecting, testing and commissioning of the following LED light fixtures complete with housing, reflectors, all accessories i.e. copper wound ballast, HPF condensors, starters, holders etc. complete as required</t>
  </si>
  <si>
    <t>Recessed Downlighter - 9W Ceiling light fixture
LED Recessed 9W LED, colour temperature of 3000K-4000K,  Ø = 100mm Base Price @ 1020/- each</t>
  </si>
  <si>
    <r>
      <rPr>
        <sz val="5.5"/>
        <rFont val="Arial MT"/>
        <family val="2"/>
      </rPr>
      <t>CEILING DECORATIVE LIGHTS : Providing, making &amp; Installing The newest ddition custom curvy designs lights, custom Sleepover draws you in with its curvaceous profile, glistening gold finish and long lamp life of LEDs. This swoon- worthy beauty is perfect for all interiors and seamlessly blends across settings. Introduce the flexibility of shapes and ease of innovative features to your entryway with this modern light. The silicone diffuser houses the LEDs, thus creating a sleek appearance. Switch the colour temperatures of this dimmable LED light to suit your changing moods with the help of the remote that comes with the unit. Browse through our extensive range of LED chandeliers for more.
ColourG</t>
    </r>
    <r>
      <rPr>
        <sz val="5.5"/>
        <rFont val="Microsoft Sans Serif"/>
        <family val="2"/>
      </rPr>
      <t xml:space="preserve">   </t>
    </r>
    <r>
      <rPr>
        <sz val="5.5"/>
        <rFont val="Arial MT"/>
        <family val="2"/>
      </rPr>
      <t>old or As per Approved Temperature3</t>
    </r>
    <r>
      <rPr>
        <sz val="5.5"/>
        <rFont val="Microsoft Sans Serif"/>
        <family val="2"/>
      </rPr>
      <t xml:space="preserve">  </t>
    </r>
    <r>
      <rPr>
        <sz val="5.5"/>
        <rFont val="Arial MT"/>
        <family val="2"/>
      </rPr>
      <t>000K to 6500K Wattage5</t>
    </r>
    <r>
      <rPr>
        <sz val="5.5"/>
        <rFont val="Microsoft Sans Serif"/>
        <family val="2"/>
      </rPr>
      <t xml:space="preserve">   </t>
    </r>
    <r>
      <rPr>
        <sz val="5.5"/>
        <rFont val="Arial MT"/>
        <family val="2"/>
      </rPr>
      <t>Watts, 30 Watts Color TemperatureD</t>
    </r>
    <r>
      <rPr>
        <sz val="5.5"/>
        <rFont val="Microsoft Sans Serif"/>
        <family val="2"/>
      </rPr>
      <t xml:space="preserve">   </t>
    </r>
    <r>
      <rPr>
        <sz val="5.5"/>
        <rFont val="Arial MT"/>
        <family val="2"/>
      </rPr>
      <t>ay Light
Holder &amp; Plug TypeD</t>
    </r>
    <r>
      <rPr>
        <sz val="5.5"/>
        <rFont val="Microsoft Sans Serif"/>
        <family val="2"/>
      </rPr>
      <t xml:space="preserve">   </t>
    </r>
    <r>
      <rPr>
        <sz val="5.5"/>
        <rFont val="Arial MT"/>
        <family val="2"/>
      </rPr>
      <t>immable Built in LED
Package Contents1</t>
    </r>
    <r>
      <rPr>
        <sz val="5.5"/>
        <rFont val="Microsoft Sans Serif"/>
        <family val="2"/>
      </rPr>
      <t xml:space="preserve">   </t>
    </r>
    <r>
      <rPr>
        <sz val="5.5"/>
        <rFont val="Arial MT"/>
        <family val="2"/>
      </rPr>
      <t>Premium Dimmable Built-In LED  With Remote Control, Bulb ProvidedD</t>
    </r>
    <r>
      <rPr>
        <sz val="5.5"/>
        <rFont val="Microsoft Sans Serif"/>
        <family val="2"/>
      </rPr>
      <t xml:space="preserve">   </t>
    </r>
    <r>
      <rPr>
        <sz val="5.5"/>
        <rFont val="Arial MT"/>
        <family val="2"/>
      </rPr>
      <t>immable Built in LED
Product Material:</t>
    </r>
    <r>
      <rPr>
        <sz val="5.5"/>
        <rFont val="Microsoft Sans Serif"/>
        <family val="2"/>
      </rPr>
      <t xml:space="preserve">  </t>
    </r>
    <r>
      <rPr>
        <sz val="5.5"/>
        <rFont val="Arial MT"/>
        <family val="2"/>
      </rPr>
      <t>Metal Ceiling Cup In Gold Finish or as approved with Flexible Plastic Body in Good Finish and Silicon Diffuser.
Product Weight (in Kg)0</t>
    </r>
    <r>
      <rPr>
        <sz val="5.5"/>
        <rFont val="Microsoft Sans Serif"/>
        <family val="2"/>
      </rPr>
      <t xml:space="preserve">  </t>
    </r>
    <r>
      <rPr>
        <sz val="5.5"/>
        <rFont val="Arial MT"/>
        <family val="2"/>
      </rPr>
      <t>.5 - 2.8 Country Of Origin:</t>
    </r>
    <r>
      <rPr>
        <sz val="5.5"/>
        <rFont val="Microsoft Sans Serif"/>
        <family val="2"/>
      </rPr>
      <t xml:space="preserve">  </t>
    </r>
    <r>
      <rPr>
        <sz val="5.5"/>
        <rFont val="Arial MT"/>
        <family val="2"/>
      </rPr>
      <t>cutom / Imported
Base Range : Rs. 7500/- small upto 400mm long, &amp; Rs. 9500/- mid upto 600mm long &amp; Rs. 12500/- 800mm long each</t>
    </r>
  </si>
  <si>
    <t>L1 - Ceiling : Size 440/485/585/585mm Long  x  130/190/225/255mm wide x 1
each</t>
  </si>
  <si>
    <t>L2 - Ceiling : Size 290/440/525/640/mm Long  x 110/160/190/255mm wide x 1
each</t>
  </si>
  <si>
    <r>
      <rPr>
        <sz val="8"/>
        <rFont val="Arial MT"/>
        <family val="2"/>
      </rPr>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t>
    </r>
    <r>
      <rPr>
        <sz val="8"/>
        <rFont val="Microsoft Sans Serif"/>
        <family val="2"/>
      </rPr>
      <t xml:space="preserve"> </t>
    </r>
    <r>
      <rPr>
        <sz val="8"/>
        <rFont val="Arial MT"/>
        <family val="2"/>
      </rPr>
      <t>Holder &amp; Plug Type :E</t>
    </r>
    <r>
      <rPr>
        <sz val="8"/>
        <rFont val="Microsoft Sans Serif"/>
        <family val="2"/>
      </rPr>
      <t xml:space="preserve">   </t>
    </r>
    <r>
      <rPr>
        <sz val="8"/>
        <rFont val="Arial MT"/>
        <family val="2"/>
      </rPr>
      <t>-27
Recommended Bulb :4</t>
    </r>
    <r>
      <rPr>
        <sz val="8"/>
        <rFont val="Microsoft Sans Serif"/>
        <family val="2"/>
      </rPr>
      <t xml:space="preserve">  </t>
    </r>
    <r>
      <rPr>
        <sz val="8"/>
        <rFont val="Arial MT"/>
        <family val="2"/>
      </rPr>
      <t>0 Watts (Max) Package Contents :1</t>
    </r>
    <r>
      <rPr>
        <sz val="8"/>
        <rFont val="Microsoft Sans Serif"/>
        <family val="2"/>
      </rPr>
      <t xml:space="preserve">   </t>
    </r>
    <r>
      <rPr>
        <sz val="8"/>
        <rFont val="Arial MT"/>
        <family val="2"/>
      </rPr>
      <t>Premium Wall Light. Bulb Provided:</t>
    </r>
    <r>
      <rPr>
        <sz val="8"/>
        <rFont val="Microsoft Sans Serif"/>
        <family val="2"/>
      </rPr>
      <t xml:space="preserve">  </t>
    </r>
    <r>
      <rPr>
        <sz val="8"/>
        <rFont val="Arial MT"/>
        <family val="2"/>
      </rPr>
      <t>LED bulb Provided
Product Material</t>
    </r>
    <r>
      <rPr>
        <sz val="8"/>
        <rFont val="Microsoft Sans Serif"/>
        <family val="2"/>
      </rPr>
      <t xml:space="preserve"> </t>
    </r>
    <r>
      <rPr>
        <sz val="8"/>
        <rFont val="Arial MT"/>
        <family val="2"/>
      </rPr>
      <t>: Metal Body in Matte multicolor color Finish as approved. Product Weight (in Kg)0</t>
    </r>
    <r>
      <rPr>
        <sz val="8"/>
        <rFont val="Microsoft Sans Serif"/>
        <family val="2"/>
      </rPr>
      <t xml:space="preserve">  </t>
    </r>
    <r>
      <rPr>
        <sz val="8"/>
        <rFont val="Arial MT"/>
        <family val="2"/>
      </rPr>
      <t>.5
Country Of Origin:</t>
    </r>
    <r>
      <rPr>
        <sz val="8"/>
        <rFont val="Microsoft Sans Serif"/>
        <family val="2"/>
      </rPr>
      <t xml:space="preserve">  </t>
    </r>
    <r>
      <rPr>
        <sz val="8"/>
        <rFont val="Arial MT"/>
        <family val="2"/>
      </rPr>
      <t>custom / Imported
Size &amp; Shape  : 225mm high x 100mm wide, Leaf shape Base Range : Rs. 2900/- each</t>
    </r>
  </si>
  <si>
    <r>
      <rPr>
        <sz val="10"/>
        <rFont val="Arial MT"/>
        <family val="2"/>
      </rPr>
      <t>Recessed Downlighter - 15W Ceiling light fixture
LED Recessed 15W LED, colour temperature of 3000K-4000K,  Ø = 100mm Base Price @ 1020/- each</t>
    </r>
  </si>
  <si>
    <r>
      <rPr>
        <sz val="10"/>
        <rFont val="Arial MT"/>
        <family val="2"/>
      </rPr>
      <t>Recessed Downlighter - LED CRYSTA COB SWIVEL SPOTLIGHT 3 W 4000 K LED Recessed 3W LED, colour temperature of 3000K-4000K,  Ø = 62mm Base Price @ 810/- each (All the Taxes Inclusive)</t>
    </r>
  </si>
  <si>
    <r>
      <rPr>
        <sz val="10"/>
        <rFont val="Arial MT"/>
        <family val="2"/>
      </rPr>
      <t>Recessed Downlighter - LED CRYSTA COB SWIVEL SPOTLIGHT 6 W 4000 K LED Recessed 6W LED, colour temperature of 3000K-4000K,  Ø = 71mm Base Price @ 1045/- each</t>
    </r>
  </si>
  <si>
    <r>
      <rPr>
        <sz val="10"/>
        <rFont val="Arial MT"/>
        <family val="2"/>
      </rPr>
      <t>Recessed Downlighter - LED CRYSTA COB SWIVEL SPOTLIGHT 9 W 4000 K LED Recessed 9W LED, colour temperature of 3000K-4000K,  Ø = 78mm Base Price @ 1395/- each</t>
    </r>
  </si>
  <si>
    <r>
      <rPr>
        <sz val="10"/>
        <rFont val="Arial MT"/>
        <family val="2"/>
      </rPr>
      <t>Recessed Downlighter - LED CRYSTA COB SWIVEL SPOTLIGHT 3 W 4000 K LED Recessed 3W LED, colour temperature of 3000K-4000K,  Ø = 71mm Base Price @ 450/- each (All the Taxes Inclusive)</t>
    </r>
  </si>
  <si>
    <r>
      <rPr>
        <sz val="10"/>
        <rFont val="Arial MT"/>
        <family val="2"/>
      </rPr>
      <t>Recessed Downlighter - ASTRAL ROUND 2 W Warm Daylight (WDL) 4000 K LED Recessed 2W LED, colour temperature of 3000K-4000K,  Ø = 41mm Base Price @ 215/- each (All the Taxes Inclusive)</t>
    </r>
  </si>
  <si>
    <r>
      <rPr>
        <sz val="10"/>
        <rFont val="Arial MT"/>
        <family val="2"/>
      </rPr>
      <t>Recessed Downlighter - LED recessed luminaire system power 18W, colour temperature of 4000K, L = 595mm, B = 595mm, H = 70mm
Base Price @ 2500/- each</t>
    </r>
  </si>
  <si>
    <r>
      <rPr>
        <sz val="10"/>
        <rFont val="Arial MT"/>
        <family val="2"/>
      </rPr>
      <t>Profile Strip Light - FLEXION LED STRIP 22 W Warm Daylight (WDL) 4000K (5 Meter roll) +  LED Driver LED Profile Strip Light , colour temperature of 3000- 4000K
Base Price Strip @ 810/- Each Roll 5mtr Base Price Profile @ 550/- Per mtr</t>
    </r>
  </si>
  <si>
    <r>
      <rPr>
        <sz val="10"/>
        <rFont val="Arial MT"/>
        <family val="2"/>
      </rPr>
      <t>Recessed Floor Light - LED Recessed 5W LED, colour temperature of 3000K- 4000K,  Ø = 90mm
Base Price Strip @ 2500/- Each</t>
    </r>
  </si>
  <si>
    <r>
      <rPr>
        <sz val="10"/>
        <rFont val="Arial"/>
        <family val="2"/>
      </rPr>
      <t>DECORATIVE LIGHTING - Supply &amp; Installation Only
(Brand &amp; Make : Zolux / Truemoon / White Teak (Asian Paints) / Jainsons / Jaquar)</t>
    </r>
  </si>
  <si>
    <t>Per Mtr</t>
  </si>
  <si>
    <t xml:space="preserve">Name of the Work :  Light Fixtures CIP Lounge T3 Lok </t>
  </si>
  <si>
    <t>RA-1 MEASUREMENT SHEET OF Light Fixtures</t>
  </si>
  <si>
    <t>Location</t>
  </si>
  <si>
    <t>WOQ</t>
  </si>
  <si>
    <t>Recessed Downlighter - 9W Ceiling light fixture LED Recessed 9W LED, colour temperature of 3000K-4000K, Ø = 100mm Base Price @ 1020/- each</t>
  </si>
  <si>
    <t>Male Restroom=8
Female Restroom=4
Disable Restroom=2
Electrical Room=2</t>
  </si>
  <si>
    <t>Recessed Downlighter - 15W Ceiling light fixture LED Recessed 15W LED, colour temperature of 3000K-4000K, Ø = 100mm Base Price @ 1020/- each</t>
  </si>
  <si>
    <t>Admin=2</t>
  </si>
  <si>
    <t>Recessed Downlighter - LED CRYSTA COB SWIVEL SPOTLIGHT 6 W 4000 K LED Recessed 6W LED, colour temperature of 3000K-4000K, Ø = 71mm Base Price @ 1045/- each</t>
  </si>
  <si>
    <t>P,Lounge=11
BAR Area=4
Dinning Area=2
Passage=4
Female Restroom=1</t>
  </si>
  <si>
    <t>Balance=2 nos</t>
  </si>
  <si>
    <t>Recessed Downlighter - LED CRYSTA COB SWIVEL SPOTLIGHT 3 W 4000 K LED Recessed 3W LED, colour temperature of 3000K-4000K, Ø = 71mm Base Price @ 450/- each (All the Taxes Inclusive)</t>
  </si>
  <si>
    <t>SPA=6</t>
  </si>
  <si>
    <t>Balance=25 nos</t>
  </si>
  <si>
    <t>Recessed Downlighter - ASTRAL ROUND 2 W Warm Daylight (WDL) 4000 K LED Recessed 2W LED, colour temperature of 3000K-4000K, Ø = 41mm Base Price @ 215/- each (All the Taxes Inclusive)</t>
  </si>
  <si>
    <t>BAR Wall=16
P LOUNG Wall=13</t>
  </si>
  <si>
    <t>Balance=29 nos</t>
  </si>
  <si>
    <t>Recessed Downlighter - LED recessed luminaire system power 18W, colour temperature of 4000K, L = 595mm, B = 595mm, H = 70mm Base Price @ 2500/- each</t>
  </si>
  <si>
    <t>Kitchen=5</t>
  </si>
  <si>
    <t>DECORATIVE LIGHTING - Supply &amp; Installation Only (Brand &amp; Make : Zolux / Truemoon / White Teak (Asian Paints) / Jainsons / Jaquar</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</si>
  <si>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 Holder &amp; Plug Type :E-27 Recommended Bulb :40 Watts (Max) Package Contents :1 Premium Wall Light. Bulb Provided: LED bulb Provided Product Material : Metal Body in Matte multicolor color Finish as approved. Product Weight (in Kg)0.5 Country Of Origin: custom / Imported Size &amp; Shape : 225mm high x 100mm wide, Leaf shape Base Range : Rs. 2900/- each</t>
  </si>
  <si>
    <t>P,Lounge=32
BAR Area=32
Survery Area=8
Expention Column=0</t>
  </si>
  <si>
    <t>Incresed due to change in Drawing of Buffar Counter COLUMN
Balance=14</t>
  </si>
  <si>
    <t xml:space="preserve">Electrical </t>
  </si>
  <si>
    <t>Date:- 22.06.2024</t>
  </si>
  <si>
    <t xml:space="preserve">Name of the Work :  Electrical CIP Lounge T3 Lok </t>
  </si>
  <si>
    <t>Baar Area</t>
  </si>
  <si>
    <t>WO Qty</t>
  </si>
  <si>
    <t>Admin Room</t>
  </si>
  <si>
    <t>Spa Room</t>
  </si>
  <si>
    <t>Male Washroom</t>
  </si>
  <si>
    <t>RA 09Qty</t>
  </si>
  <si>
    <t>RA 08Qty</t>
  </si>
  <si>
    <t>Handycap</t>
  </si>
  <si>
    <t>Kitchen Passage</t>
  </si>
  <si>
    <t xml:space="preserve">Premium Lounge </t>
  </si>
  <si>
    <t xml:space="preserve">Fmale Washroom </t>
  </si>
  <si>
    <t xml:space="preserve">RA-09 MEASUREMENT SHEET OF LIGHT FITTING </t>
  </si>
  <si>
    <t>Recessed Downlighter - 15W Ceiling light fixture
LED Recessed 15W LED, colour temperature of 3000K-4000K,  Ø = 100mm Base Price @ 1020/- each</t>
  </si>
  <si>
    <t>Recessed Downlighter - LED CRYSTA COB SWIVEL SPOTLIGHT 3 W 4000 K LED Recessed 3W LED, colour temperature of 3000K-4000K,  Ø = 62mm Base Price @ 810/- each (All the Taxes Inclusive)</t>
  </si>
  <si>
    <t>Recessed Downlighter - LED CRYSTA COB SWIVEL SPOTLIGHT 6 W 4000 K LED Recessed 6W LED, colour temperature of 3000K-4000K,  Ø = 71mm Base Price @ 1045/- each</t>
  </si>
  <si>
    <t>Fmale Washroom</t>
  </si>
  <si>
    <t>Passege</t>
  </si>
  <si>
    <t>Recessed Downlighter - LED CRYSTA COB SWIVEL SPOTLIGHT 3 W 4000 K LED Recessed 3W LED, colour temperature of 3000K-4000K,  Ø = 71mm Base Price @ 450/- each (All the Taxes Inclusive)</t>
  </si>
  <si>
    <t>Baar Counter Wall</t>
  </si>
  <si>
    <t>Recepsion Wall</t>
  </si>
  <si>
    <t>Recessed Downlighter - LED recessed luminaire system power 18W, colour temperature of 4000K, L = 595mm, B = 595mm, H = 70mm
Base Price @ 2500/- each</t>
  </si>
  <si>
    <t>Kitchen Ceilling Light</t>
  </si>
  <si>
    <t>Profile Strip Light - FLEXION LED STRIP 22 W Warm Daylight (WDL) 4000K (5 Meter roll) +  LED Driver LED Profile Strip Light , colour temperature of 3000- 4000K
Base Price Strip @ 810/- Each Roll 5mtr Base Price Profile @ 550/- Per mtr</t>
  </si>
  <si>
    <t>Premium Lounge Cove Light</t>
  </si>
  <si>
    <t>Dinning Area Cove Light</t>
  </si>
  <si>
    <t xml:space="preserve">Recepsion Cove Light </t>
  </si>
  <si>
    <t>Male Washroom Cove Light</t>
  </si>
  <si>
    <t>Fmale Washroom Cove Light</t>
  </si>
  <si>
    <t xml:space="preserve">Recepsion Table Skerting </t>
  </si>
  <si>
    <t xml:space="preserve">Baar Table Skerting </t>
  </si>
  <si>
    <t xml:space="preserve">Dinning Area Table Skerting </t>
  </si>
  <si>
    <t>Spa Rom Cove Light</t>
  </si>
  <si>
    <t>Admin Room Cove Light</t>
  </si>
  <si>
    <t>Male Washroom Behind Mirror</t>
  </si>
  <si>
    <t>Fmale Washroom Behind Mirror</t>
  </si>
  <si>
    <t>Handycap Washroom Behind Mirror</t>
  </si>
  <si>
    <t>Recessed Floor Light - LED Recessed 5W LED, colour temperature of 3000K- 4000K,  Ø = 90mm
Base Price Strip @ 2500/- Each</t>
  </si>
  <si>
    <t>Recepsion Garden</t>
  </si>
  <si>
    <t>Baar Area Garden</t>
  </si>
  <si>
    <t>Dinning Area Garden</t>
  </si>
  <si>
    <t>Table Lamp : Take a deep breath and move steadily while I fashion your spaces. A beauty that’s warm &amp; attractive, growing on you slowly and steadily beyond comprehension and expression. A beauty that’s clad in black and gold, she’s sheer sophistication and elegance.
Product Dimensions - Overall Dimensions- Height: 22.5"
Length: 15"
Width: 15"
Shade Dimensions- Height: 6"
Diameter: 15" Base Dimensions- Height: 1"
Diameter: 9.5"
Holder &amp; Plug TypeE   -27 Recommended BulbL  ED Only. No. of Bulb Holders1</t>
  </si>
  <si>
    <t>Premium Lounge  Table</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</si>
  <si>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 Holder &amp; Plug Type :E   -27
Recommended Bulb :4  0 Watts (Max) Package Contents :1   Premium Wall Light. Bulb Provided:  LED bulb Provided
Product Material : Metal Body in Matte multicolor color Finish as approved. Product Weight (in Kg)0  .5
Country Of Origin:  custom / Imported
Size &amp; Shape  : 225mm high x 100mm wide, Leaf shape Base Range : Rs. 2900/- each</t>
  </si>
  <si>
    <t>Premium Lounge  Wall</t>
  </si>
  <si>
    <t>Baar Area  Wall</t>
  </si>
  <si>
    <t>Dinning Area  Wall</t>
  </si>
  <si>
    <t>CEILING DECORATIVE LIGHTS : Providing, making &amp; Installing The newest ddition custom curvy designs lights, custom Sleepover draws you in with its curvaceous profile, glistening gold finish and long lamp life of LEDs. This swoon- worthy beauty is perfect for all interiors and seamlessly blends across settings. Introduce the flexibility of shapes and ease of innovative features to your entryway with this modern light. The silicone diffuser houses the LEDs, thus creating a sleek appearance. Switch the colour temperatures of this dimmable LED light to suit your changing moods with the help of the remote that comes with the unit. Browse through our extensive range of LED chandeliers for more.
ColourG   old or As per Approved Temperature3  000K to 6500K Wattage5   Watts, 30 Watts Color TemperatureD   ay Light</t>
  </si>
  <si>
    <t>Qty</t>
  </si>
  <si>
    <t>RA 09</t>
  </si>
  <si>
    <r>
      <rPr>
        <sz val="11"/>
        <rFont val="Arial MT"/>
        <family val="2"/>
      </rPr>
      <t>Table Lamp : Take a deep breath and move steadily while I fashion your spaces. A beauty that’s warm &amp; attractive, growing on you slowly and steadily beyond comprehension and expression. A beauty that’s clad in black and gold, she’s sheer sophistication and elegance.
Product Dimensions - Overall Dimensions- Height: 22.5"
Length: 15"
Width: 15"
Shade Dimensions- Height: 6"
Diameter: 15" Base Dimensions- Height: 1"
Diameter: 9.5"
Holder &amp; Plug TypeE</t>
    </r>
    <r>
      <rPr>
        <sz val="11"/>
        <rFont val="Microsoft Sans Serif"/>
        <family val="2"/>
      </rPr>
      <t xml:space="preserve">   </t>
    </r>
    <r>
      <rPr>
        <sz val="11"/>
        <rFont val="Arial MT"/>
        <family val="2"/>
      </rPr>
      <t>-27 Recommended BulbL</t>
    </r>
    <r>
      <rPr>
        <sz val="11"/>
        <rFont val="Microsoft Sans Serif"/>
        <family val="2"/>
      </rPr>
      <t xml:space="preserve">  </t>
    </r>
    <r>
      <rPr>
        <sz val="11"/>
        <rFont val="Arial MT"/>
        <family val="2"/>
      </rPr>
      <t>ED Only. No. of Bulb Holders1</t>
    </r>
    <r>
      <rPr>
        <sz val="11"/>
        <rFont val="Microsoft Sans Serif"/>
        <family val="2"/>
      </rPr>
      <t xml:space="preserve"> 
</t>
    </r>
    <r>
      <rPr>
        <sz val="11"/>
        <rFont val="Arial MT"/>
        <family val="2"/>
      </rPr>
      <t>Bulb ProvidedN</t>
    </r>
    <r>
      <rPr>
        <sz val="11"/>
        <rFont val="Microsoft Sans Serif"/>
        <family val="2"/>
      </rPr>
      <t xml:space="preserve">   </t>
    </r>
    <r>
      <rPr>
        <sz val="11"/>
        <rFont val="Arial MT"/>
        <family val="2"/>
      </rPr>
      <t>ot Provided Package Contents1</t>
    </r>
    <r>
      <rPr>
        <sz val="11"/>
        <rFont val="Microsoft Sans Serif"/>
        <family val="2"/>
      </rPr>
      <t xml:space="preserve">   </t>
    </r>
    <r>
      <rPr>
        <sz val="11"/>
        <rFont val="Arial MT"/>
        <family val="2"/>
      </rPr>
      <t>Table Lamp.
Product MaterialT</t>
    </r>
    <r>
      <rPr>
        <sz val="11"/>
        <rFont val="Microsoft Sans Serif"/>
        <family val="2"/>
      </rPr>
      <t xml:space="preserve">  </t>
    </r>
    <r>
      <rPr>
        <sz val="11"/>
        <rFont val="Arial MT"/>
        <family val="2"/>
      </rPr>
      <t>he Metal in Matte Gold Finish with Metal Base and Fabric Shade.
Product Weight (in Kg)4</t>
    </r>
    <r>
      <rPr>
        <sz val="11"/>
        <rFont val="Microsoft Sans Serif"/>
        <family val="2"/>
      </rPr>
      <t xml:space="preserve">  </t>
    </r>
    <r>
      <rPr>
        <sz val="11"/>
        <rFont val="Arial MT"/>
        <family val="2"/>
      </rPr>
      <t>.1 Country Of Origin:</t>
    </r>
    <r>
      <rPr>
        <sz val="11"/>
        <rFont val="Microsoft Sans Serif"/>
        <family val="2"/>
      </rPr>
      <t xml:space="preserve">  </t>
    </r>
    <r>
      <rPr>
        <sz val="11"/>
        <rFont val="Arial MT"/>
        <family val="2"/>
      </rPr>
      <t>Imported Base Range : Rs. 16000/- each</t>
    </r>
  </si>
  <si>
    <t xml:space="preserve">RA-09 Value </t>
  </si>
  <si>
    <t>RA 09 Extra Qty</t>
  </si>
  <si>
    <t xml:space="preserve">ELECTRICAL WORKS (EXTRA QTY </t>
  </si>
  <si>
    <t>Extra Qty RA 09</t>
  </si>
  <si>
    <t>LIGHTS &amp; PANELS (EXTRA QTY )</t>
  </si>
  <si>
    <t>Civil  &amp; interior (EXTRA QTY )</t>
  </si>
  <si>
    <t xml:space="preserve">PO No </t>
  </si>
  <si>
    <t>Structure Steel Work</t>
  </si>
  <si>
    <t>PLUMBING WORKS &amp; Fire</t>
  </si>
  <si>
    <t>HVAC WORKS</t>
  </si>
  <si>
    <t>FIX FURNITURE</t>
  </si>
  <si>
    <t>LIGHTS &amp;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</si>
</sst>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_(* #,##0.00_);_(* \(#,##0.00\);_(* &quot;-&quot;??_);_(@_)"/>
    <numFmt numFmtId="167" formatCode="0.000"/>
  </numFmts>
  <fonts count="4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sz val="11"/>
      <name val="Calibri"/>
      <family val="2"/>
    </font>
    <font>
      <b/>
      <sz val="12"/>
      <color theme="1"/>
      <name val="Calibri"/>
      <family val="2"/>
      <scheme val="minor"/>
    </font>
    <font>
      <sz val="11"/>
      <color theme="1"/>
      <name val="Times New Roman"/>
      <family val="2"/>
    </font>
    <font>
      <sz val="12"/>
      <color theme="1"/>
      <name val="Calibri"/>
      <family val="2"/>
      <scheme val="minor"/>
    </font>
    <font>
      <b/>
      <sz val="12"/>
      <name val="Times New Roman"/>
      <family val="1"/>
    </font>
    <font>
      <b/>
      <sz val="11"/>
      <color theme="1"/>
      <name val="Times New Roman"/>
      <family val="1"/>
    </font>
    <font>
      <sz val="10"/>
      <color theme="1"/>
      <name val="Calibri"/>
      <family val="2"/>
      <scheme val="minor"/>
    </font>
    <font>
      <b/>
      <u/>
      <sz val="16"/>
      <color theme="1"/>
      <name val="Calibri"/>
      <family val="2"/>
      <scheme val="minor"/>
    </font>
    <font>
      <b/>
      <sz val="11"/>
      <name val="Calibri"/>
      <family val="2"/>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4"/>
      <color theme="1"/>
      <name val="Times New Roman"/>
      <family val="1"/>
    </font>
    <font>
      <b/>
      <sz val="18"/>
      <color theme="1"/>
      <name val="Calibri"/>
      <family val="2"/>
      <scheme val="minor"/>
    </font>
    <font>
      <sz val="5.5"/>
      <name val="Arial MT"/>
      <family val="2"/>
    </font>
    <font>
      <sz val="5.5"/>
      <name val="Microsoft Sans Serif"/>
      <family val="2"/>
    </font>
    <font>
      <sz val="5.5"/>
      <name val="Times New Roman"/>
      <family val="2"/>
      <charset val="204"/>
    </font>
    <font>
      <sz val="8"/>
      <name val="Times New Roman"/>
      <family val="2"/>
      <charset val="204"/>
    </font>
    <font>
      <sz val="8"/>
      <name val="Arial MT"/>
      <family val="2"/>
    </font>
    <font>
      <sz val="8"/>
      <name val="Microsoft Sans Serif"/>
      <family val="2"/>
    </font>
    <font>
      <sz val="10"/>
      <name val="Arial MT"/>
      <family val="2"/>
    </font>
    <font>
      <sz val="10"/>
      <name val="Arial MT"/>
    </font>
    <font>
      <b/>
      <sz val="8"/>
      <name val="Arial"/>
      <family val="2"/>
    </font>
    <font>
      <b/>
      <sz val="9"/>
      <name val="Arial"/>
      <family val="2"/>
    </font>
    <font>
      <sz val="9"/>
      <name val="Arial MT"/>
      <family val="2"/>
    </font>
    <font>
      <b/>
      <sz val="8"/>
      <color rgb="FF000000"/>
      <name val="Arial"/>
      <family val="2"/>
    </font>
    <font>
      <sz val="8"/>
      <color theme="1"/>
      <name val="Calibri"/>
      <family val="2"/>
      <scheme val="minor"/>
    </font>
    <font>
      <sz val="8"/>
      <color rgb="FF000000"/>
      <name val="Arial MT"/>
      <family val="2"/>
    </font>
    <font>
      <sz val="12"/>
      <color theme="1"/>
      <name val="Times New Roman"/>
      <family val="1"/>
    </font>
    <font>
      <sz val="11"/>
      <name val="Arial MT"/>
      <family val="2"/>
    </font>
    <font>
      <sz val="11"/>
      <name val="Microsoft Sans Serif"/>
      <family val="2"/>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9"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3" fillId="0" borderId="0"/>
    <xf numFmtId="43" fontId="3" fillId="0" borderId="0" applyFont="0" applyFill="0" applyBorder="0" applyAlignment="0" applyProtection="0"/>
    <xf numFmtId="0" fontId="15" fillId="0" borderId="0"/>
    <xf numFmtId="0" fontId="3" fillId="0" borderId="0"/>
    <xf numFmtId="0" fontId="3" fillId="0" borderId="0"/>
    <xf numFmtId="0" fontId="1" fillId="0" borderId="0"/>
    <xf numFmtId="43" fontId="3" fillId="0" borderId="0" applyFont="0" applyFill="0" applyBorder="0" applyAlignment="0" applyProtection="0"/>
  </cellStyleXfs>
  <cellXfs count="226">
    <xf numFmtId="0" fontId="0" fillId="0" borderId="0" xfId="0"/>
    <xf numFmtId="0" fontId="4" fillId="0" borderId="0" xfId="2" applyFont="1" applyAlignment="1">
      <alignment horizontal="center" vertical="top"/>
    </xf>
    <xf numFmtId="0" fontId="5" fillId="0" borderId="0" xfId="2" applyFont="1"/>
    <xf numFmtId="0" fontId="6" fillId="0" borderId="0" xfId="2" applyFont="1" applyAlignment="1">
      <alignment horizontal="center" vertical="top" wrapText="1"/>
    </xf>
    <xf numFmtId="0" fontId="7" fillId="0" borderId="0" xfId="2" applyFont="1" applyAlignment="1">
      <alignment horizontal="center" vertical="top" wrapText="1"/>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2" fontId="6" fillId="0" borderId="3" xfId="2" applyNumberFormat="1" applyFont="1" applyBorder="1" applyAlignment="1">
      <alignment horizontal="center" vertical="center" wrapText="1"/>
    </xf>
    <xf numFmtId="2" fontId="6" fillId="0" borderId="4" xfId="2"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3" applyFont="1" applyBorder="1" applyAlignment="1">
      <alignment horizontal="justify" vertical="top" wrapText="1"/>
    </xf>
    <xf numFmtId="164" fontId="8" fillId="0" borderId="1" xfId="4"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3" applyFont="1" applyBorder="1" applyAlignment="1">
      <alignment horizontal="justify" vertical="top" wrapText="1"/>
    </xf>
    <xf numFmtId="164" fontId="6" fillId="0" borderId="1" xfId="4" applyNumberFormat="1" applyFont="1" applyFill="1" applyBorder="1" applyAlignment="1">
      <alignment horizontal="center" vertical="center" wrapText="1"/>
    </xf>
    <xf numFmtId="0" fontId="9" fillId="0" borderId="0" xfId="0" applyFont="1"/>
    <xf numFmtId="0" fontId="5" fillId="0" borderId="0" xfId="2" applyFont="1" applyAlignment="1">
      <alignment horizontal="center" vertical="top"/>
    </xf>
    <xf numFmtId="0" fontId="10" fillId="0" borderId="0" xfId="2" applyFont="1"/>
    <xf numFmtId="165" fontId="5" fillId="0" borderId="0" xfId="5" applyFont="1" applyFill="1" applyAlignment="1">
      <alignment vertical="center" wrapText="1"/>
    </xf>
    <xf numFmtId="0" fontId="18" fillId="3" borderId="1" xfId="10" applyFont="1" applyFill="1" applyBorder="1" applyAlignment="1">
      <alignment horizontal="center" vertical="center" wrapText="1"/>
    </xf>
    <xf numFmtId="0" fontId="2" fillId="3" borderId="1" xfId="0" applyFont="1" applyFill="1" applyBorder="1" applyAlignment="1">
      <alignment horizontal="center" vertical="center"/>
    </xf>
    <xf numFmtId="0" fontId="0" fillId="4" borderId="1" xfId="0" applyFill="1" applyBorder="1"/>
    <xf numFmtId="0" fontId="0" fillId="0" borderId="1" xfId="0" applyBorder="1" applyAlignment="1">
      <alignment vertical="center"/>
    </xf>
    <xf numFmtId="0" fontId="20" fillId="0" borderId="0" xfId="0" applyFont="1"/>
    <xf numFmtId="0" fontId="2" fillId="0" borderId="0" xfId="0" applyFont="1"/>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0" fillId="0" borderId="5" xfId="0" applyBorder="1" applyAlignment="1">
      <alignment horizontal="center" vertical="center"/>
    </xf>
    <xf numFmtId="164" fontId="0" fillId="0" borderId="1" xfId="4" applyNumberFormat="1" applyFont="1" applyBorder="1" applyAlignment="1">
      <alignment horizontal="center"/>
    </xf>
    <xf numFmtId="164" fontId="0" fillId="0" borderId="1" xfId="4" applyNumberFormat="1" applyFont="1" applyBorder="1" applyAlignment="1">
      <alignment horizontal="center" vertical="center"/>
    </xf>
    <xf numFmtId="164" fontId="0" fillId="0" borderId="6" xfId="4" applyNumberFormat="1" applyFont="1" applyBorder="1" applyAlignment="1">
      <alignment horizontal="center"/>
    </xf>
    <xf numFmtId="9" fontId="0" fillId="0" borderId="0" xfId="1" applyFont="1" applyFill="1"/>
    <xf numFmtId="0" fontId="13" fillId="0" borderId="0" xfId="0" applyFont="1" applyFill="1" applyAlignment="1">
      <alignment horizontal="center"/>
    </xf>
    <xf numFmtId="0" fontId="0" fillId="0" borderId="0" xfId="0" applyFill="1" applyAlignment="1">
      <alignment horizontal="center"/>
    </xf>
    <xf numFmtId="0" fontId="13" fillId="0" borderId="1" xfId="0" applyFont="1" applyBorder="1" applyAlignment="1">
      <alignment horizontal="left" vertical="top" wrapText="1"/>
    </xf>
    <xf numFmtId="164" fontId="0" fillId="0" borderId="1" xfId="4" applyNumberFormat="1" applyFont="1" applyBorder="1" applyAlignment="1">
      <alignment horizontal="center" vertical="center" wrapText="1"/>
    </xf>
    <xf numFmtId="43" fontId="0" fillId="0" borderId="0" xfId="4" applyFont="1" applyFill="1"/>
    <xf numFmtId="0" fontId="0" fillId="0" borderId="0" xfId="0" applyFill="1"/>
    <xf numFmtId="43" fontId="0" fillId="0" borderId="1" xfId="4" applyFont="1" applyBorder="1" applyAlignment="1">
      <alignment horizontal="center"/>
    </xf>
    <xf numFmtId="43" fontId="0" fillId="0" borderId="1" xfId="4" applyFont="1" applyBorder="1" applyAlignment="1">
      <alignment horizontal="center" vertical="center"/>
    </xf>
    <xf numFmtId="43" fontId="0" fillId="0" borderId="1" xfId="4" applyFont="1" applyBorder="1" applyAlignment="1">
      <alignment horizontal="center" vertical="center" wrapText="1"/>
    </xf>
    <xf numFmtId="43" fontId="0" fillId="0" borderId="6" xfId="4" applyFont="1" applyBorder="1" applyAlignment="1">
      <alignment horizontal="center"/>
    </xf>
    <xf numFmtId="0" fontId="2" fillId="6" borderId="5" xfId="0" applyFont="1" applyFill="1" applyBorder="1" applyAlignment="1">
      <alignment horizontal="center"/>
    </xf>
    <xf numFmtId="0" fontId="21" fillId="6" borderId="1" xfId="0" applyFont="1" applyFill="1" applyBorder="1" applyAlignment="1">
      <alignment horizontal="left" vertical="top" wrapText="1"/>
    </xf>
    <xf numFmtId="164" fontId="2" fillId="6" borderId="1" xfId="4" applyNumberFormat="1" applyFont="1" applyFill="1" applyBorder="1" applyAlignment="1">
      <alignment horizontal="center"/>
    </xf>
    <xf numFmtId="164" fontId="2" fillId="6" borderId="6" xfId="4" applyNumberFormat="1" applyFont="1" applyFill="1" applyBorder="1" applyAlignment="1">
      <alignment horizontal="center"/>
    </xf>
    <xf numFmtId="164" fontId="0" fillId="0" borderId="1" xfId="4" applyNumberFormat="1" applyFont="1" applyBorder="1"/>
    <xf numFmtId="164" fontId="0" fillId="0" borderId="6" xfId="4" applyNumberFormat="1" applyFont="1" applyBorder="1"/>
    <xf numFmtId="164" fontId="2" fillId="7" borderId="1" xfId="4" applyNumberFormat="1" applyFont="1" applyFill="1" applyBorder="1"/>
    <xf numFmtId="43" fontId="2" fillId="7" borderId="6" xfId="0" applyNumberFormat="1" applyFont="1" applyFill="1" applyBorder="1"/>
    <xf numFmtId="43" fontId="0" fillId="0" borderId="0" xfId="0" applyNumberFormat="1" applyFill="1"/>
    <xf numFmtId="43" fontId="0" fillId="0" borderId="6" xfId="4" applyFont="1" applyBorder="1"/>
    <xf numFmtId="164" fontId="2" fillId="7" borderId="1" xfId="4" applyNumberFormat="1" applyFont="1" applyFill="1" applyBorder="1" applyAlignment="1">
      <alignment vertical="center"/>
    </xf>
    <xf numFmtId="43" fontId="2" fillId="7" borderId="6" xfId="0" applyNumberFormat="1" applyFont="1" applyFill="1" applyBorder="1" applyAlignment="1">
      <alignment vertical="center"/>
    </xf>
    <xf numFmtId="43" fontId="0" fillId="0" borderId="0" xfId="4" applyFont="1" applyFill="1" applyAlignment="1">
      <alignment vertical="center"/>
    </xf>
    <xf numFmtId="43" fontId="0" fillId="0" borderId="0" xfId="0" applyNumberFormat="1" applyFill="1" applyAlignment="1">
      <alignment vertical="center"/>
    </xf>
    <xf numFmtId="0" fontId="0" fillId="0" borderId="0" xfId="0" applyFill="1" applyAlignment="1">
      <alignment vertical="center"/>
    </xf>
    <xf numFmtId="0" fontId="0" fillId="0" borderId="0" xfId="0" applyAlignment="1">
      <alignment vertical="center"/>
    </xf>
    <xf numFmtId="0" fontId="21" fillId="0" borderId="1" xfId="0" applyFont="1" applyBorder="1" applyAlignment="1">
      <alignment horizontal="left" vertical="top" wrapText="1"/>
    </xf>
    <xf numFmtId="164" fontId="2" fillId="7" borderId="13" xfId="4" applyNumberFormat="1" applyFont="1" applyFill="1" applyBorder="1" applyAlignment="1">
      <alignment vertical="center"/>
    </xf>
    <xf numFmtId="164" fontId="2" fillId="8" borderId="13" xfId="4" applyNumberFormat="1" applyFont="1" applyFill="1" applyBorder="1" applyAlignment="1">
      <alignment vertical="center"/>
    </xf>
    <xf numFmtId="43" fontId="2" fillId="7" borderId="14" xfId="0" applyNumberFormat="1" applyFont="1" applyFill="1" applyBorder="1" applyAlignment="1">
      <alignment vertical="center"/>
    </xf>
    <xf numFmtId="43" fontId="0" fillId="0" borderId="0" xfId="4" applyFont="1" applyFill="1" applyBorder="1"/>
    <xf numFmtId="43" fontId="0" fillId="0" borderId="0" xfId="0" applyNumberFormat="1" applyFill="1" applyBorder="1"/>
    <xf numFmtId="0" fontId="0" fillId="0" borderId="0" xfId="0" applyFill="1" applyBorder="1"/>
    <xf numFmtId="0" fontId="0" fillId="0" borderId="0" xfId="0" applyBorder="1"/>
    <xf numFmtId="0" fontId="21" fillId="4" borderId="1" xfId="0" applyFont="1" applyFill="1" applyBorder="1" applyAlignment="1">
      <alignment horizontal="center" vertical="center"/>
    </xf>
    <xf numFmtId="0" fontId="2" fillId="0" borderId="1" xfId="0" applyFont="1" applyBorder="1"/>
    <xf numFmtId="0" fontId="9" fillId="0" borderId="0" xfId="2" applyFont="1" applyAlignment="1">
      <alignment horizontal="center" vertical="center"/>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0" fontId="0" fillId="0" borderId="15" xfId="0" applyBorder="1" applyAlignment="1">
      <alignment horizontal="center" vertical="center"/>
    </xf>
    <xf numFmtId="164" fontId="0" fillId="0" borderId="16" xfId="4" applyNumberFormat="1" applyFont="1" applyBorder="1" applyAlignment="1">
      <alignment horizontal="center"/>
    </xf>
    <xf numFmtId="164" fontId="0" fillId="0" borderId="16" xfId="4" applyNumberFormat="1" applyFont="1" applyBorder="1" applyAlignment="1">
      <alignment horizontal="center" vertical="center"/>
    </xf>
    <xf numFmtId="164" fontId="0" fillId="0" borderId="17" xfId="4" applyNumberFormat="1" applyFont="1" applyBorder="1" applyAlignment="1">
      <alignment horizontal="center"/>
    </xf>
    <xf numFmtId="0" fontId="21" fillId="5" borderId="12"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13" fillId="0" borderId="16" xfId="0" applyFont="1" applyBorder="1" applyAlignment="1">
      <alignment horizontal="left" vertical="top"/>
    </xf>
    <xf numFmtId="0" fontId="0" fillId="12" borderId="0" xfId="0" applyFill="1"/>
    <xf numFmtId="0" fontId="0" fillId="12" borderId="1" xfId="0" applyFill="1" applyBorder="1"/>
    <xf numFmtId="0" fontId="14" fillId="12" borderId="1" xfId="7" applyNumberFormat="1" applyFont="1" applyFill="1" applyBorder="1" applyAlignment="1">
      <alignment vertical="center"/>
    </xf>
    <xf numFmtId="0" fontId="16" fillId="12" borderId="1" xfId="8" applyFont="1" applyFill="1" applyBorder="1" applyAlignment="1">
      <alignment horizontal="center" vertical="center"/>
    </xf>
    <xf numFmtId="0" fontId="14" fillId="12" borderId="1" xfId="7" applyNumberFormat="1" applyFont="1" applyFill="1" applyBorder="1" applyAlignment="1">
      <alignment wrapText="1"/>
    </xf>
    <xf numFmtId="43" fontId="16" fillId="12" borderId="1" xfId="7" applyFont="1" applyFill="1" applyBorder="1" applyAlignment="1">
      <alignment horizontal="right" vertical="center"/>
    </xf>
    <xf numFmtId="0" fontId="14" fillId="12" borderId="1" xfId="7" applyNumberFormat="1" applyFont="1" applyFill="1" applyBorder="1" applyAlignment="1">
      <alignment vertical="center" wrapText="1"/>
    </xf>
    <xf numFmtId="43" fontId="16" fillId="12" borderId="1" xfId="7" applyFont="1" applyFill="1" applyBorder="1" applyAlignment="1"/>
    <xf numFmtId="0" fontId="14" fillId="12" borderId="1" xfId="9" applyFont="1" applyFill="1" applyBorder="1" applyAlignment="1">
      <alignment horizontal="left" vertical="center" wrapText="1"/>
    </xf>
    <xf numFmtId="0" fontId="17" fillId="12" borderId="1" xfId="9" applyFont="1" applyFill="1" applyBorder="1" applyAlignment="1">
      <alignment horizontal="center" wrapText="1"/>
    </xf>
    <xf numFmtId="0" fontId="0" fillId="0" borderId="0" xfId="0" applyAlignment="1">
      <alignment wrapText="1"/>
    </xf>
    <xf numFmtId="0" fontId="24" fillId="12" borderId="1" xfId="7" applyNumberFormat="1" applyFont="1" applyFill="1" applyBorder="1" applyAlignment="1">
      <alignment vertical="center"/>
    </xf>
    <xf numFmtId="0" fontId="25" fillId="12" borderId="1" xfId="8" applyFont="1" applyFill="1" applyBorder="1" applyAlignment="1">
      <alignment horizontal="center" vertical="center"/>
    </xf>
    <xf numFmtId="0" fontId="24" fillId="12" borderId="1" xfId="7" applyNumberFormat="1" applyFont="1" applyFill="1" applyBorder="1" applyAlignment="1">
      <alignment wrapText="1"/>
    </xf>
    <xf numFmtId="43" fontId="25" fillId="12" borderId="1" xfId="7" applyFont="1" applyFill="1" applyBorder="1" applyAlignment="1">
      <alignment horizontal="right" vertical="center"/>
    </xf>
    <xf numFmtId="0" fontId="24" fillId="12" borderId="1" xfId="7" applyNumberFormat="1" applyFont="1" applyFill="1" applyBorder="1" applyAlignment="1">
      <alignment vertical="center" wrapText="1"/>
    </xf>
    <xf numFmtId="0" fontId="26" fillId="3" borderId="1" xfId="10" applyFont="1" applyFill="1" applyBorder="1" applyAlignment="1">
      <alignment horizontal="center" vertical="center" wrapText="1"/>
    </xf>
    <xf numFmtId="0" fontId="2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8" borderId="1" xfId="0" applyFill="1" applyBorder="1" applyAlignment="1">
      <alignment horizontal="center" vertical="center"/>
    </xf>
    <xf numFmtId="0" fontId="0" fillId="14" borderId="1" xfId="0" applyFill="1" applyBorder="1" applyAlignment="1">
      <alignment horizontal="center" vertical="center"/>
    </xf>
    <xf numFmtId="0" fontId="0" fillId="4" borderId="1" xfId="0"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0" fillId="0" borderId="0" xfId="0"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0" fillId="0" borderId="0" xfId="0" applyAlignment="1">
      <alignment vertical="center" wrapText="1"/>
    </xf>
    <xf numFmtId="0" fontId="30" fillId="0" borderId="19" xfId="0" applyFont="1" applyBorder="1" applyAlignment="1">
      <alignment horizontal="left" vertical="top" wrapText="1"/>
    </xf>
    <xf numFmtId="0" fontId="31" fillId="0" borderId="19" xfId="0" applyFont="1" applyFill="1" applyBorder="1" applyAlignment="1">
      <alignment horizontal="left" vertical="top" wrapText="1"/>
    </xf>
    <xf numFmtId="0" fontId="19" fillId="0" borderId="19"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19" fillId="0" borderId="19" xfId="0" applyFont="1" applyBorder="1" applyAlignment="1">
      <alignment horizontal="left" vertical="top" wrapText="1"/>
    </xf>
    <xf numFmtId="0" fontId="37" fillId="0" borderId="19" xfId="0" applyFont="1" applyBorder="1" applyAlignment="1">
      <alignment horizontal="left" vertical="top" wrapText="1"/>
    </xf>
    <xf numFmtId="0" fontId="38" fillId="0" borderId="19" xfId="0" applyFont="1" applyBorder="1" applyAlignment="1">
      <alignment horizontal="left" vertical="top" wrapText="1"/>
    </xf>
    <xf numFmtId="1" fontId="39" fillId="0" borderId="19" xfId="0" applyNumberFormat="1" applyFont="1" applyFill="1" applyBorder="1" applyAlignment="1">
      <alignment horizontal="center" vertical="center" shrinkToFit="1"/>
    </xf>
    <xf numFmtId="0" fontId="40" fillId="0" borderId="19"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40" fillId="0" borderId="19" xfId="0" applyFont="1" applyFill="1" applyBorder="1" applyAlignment="1">
      <alignment horizontal="left" vertical="center" wrapText="1"/>
    </xf>
    <xf numFmtId="3" fontId="41" fillId="0" borderId="19" xfId="0" applyNumberFormat="1" applyFont="1" applyFill="1" applyBorder="1" applyAlignment="1">
      <alignment horizontal="center" vertical="center" shrinkToFit="1"/>
    </xf>
    <xf numFmtId="1" fontId="41" fillId="0" borderId="19" xfId="0" applyNumberFormat="1" applyFont="1" applyFill="1" applyBorder="1" applyAlignment="1">
      <alignment horizontal="center" vertical="center" shrinkToFit="1"/>
    </xf>
    <xf numFmtId="0" fontId="2" fillId="12" borderId="1" xfId="0" applyFont="1" applyFill="1" applyBorder="1" applyAlignment="1">
      <alignment horizontal="center"/>
    </xf>
    <xf numFmtId="0" fontId="2" fillId="0" borderId="1" xfId="0" applyFont="1" applyBorder="1" applyAlignment="1">
      <alignment vertical="center" wrapText="1"/>
    </xf>
    <xf numFmtId="0" fontId="0" fillId="13" borderId="1" xfId="0" applyFill="1" applyBorder="1" applyAlignment="1">
      <alignment horizontal="center" vertical="center"/>
    </xf>
    <xf numFmtId="0" fontId="0" fillId="14" borderId="1" xfId="0" applyFill="1" applyBorder="1" applyAlignment="1">
      <alignment horizontal="center" vertical="center" wrapText="1"/>
    </xf>
    <xf numFmtId="0" fontId="0" fillId="8" borderId="1" xfId="0" applyFill="1" applyBorder="1"/>
    <xf numFmtId="0" fontId="0" fillId="0" borderId="0" xfId="0" applyAlignment="1">
      <alignment horizontal="center"/>
    </xf>
    <xf numFmtId="164" fontId="0" fillId="0" borderId="0" xfId="0" applyNumberFormat="1"/>
    <xf numFmtId="0" fontId="24" fillId="8" borderId="0" xfId="0" applyFont="1" applyFill="1" applyAlignment="1">
      <alignment horizontal="center" vertical="center"/>
    </xf>
    <xf numFmtId="0" fontId="23" fillId="15" borderId="1" xfId="9" applyFont="1" applyFill="1" applyBorder="1" applyAlignment="1">
      <alignment horizontal="center" vertical="center" wrapText="1"/>
    </xf>
    <xf numFmtId="0" fontId="0" fillId="15" borderId="1" xfId="0" applyFill="1" applyBorder="1" applyAlignment="1">
      <alignment horizontal="center" vertical="center"/>
    </xf>
    <xf numFmtId="0" fontId="18" fillId="15" borderId="1" xfId="0" applyFont="1" applyFill="1" applyBorder="1" applyAlignment="1">
      <alignment vertical="center" wrapText="1"/>
    </xf>
    <xf numFmtId="0" fontId="22" fillId="15" borderId="1" xfId="9" applyFont="1" applyFill="1" applyBorder="1" applyAlignment="1">
      <alignment vertical="center" wrapText="1"/>
    </xf>
    <xf numFmtId="0" fontId="22" fillId="15" borderId="1" xfId="9" applyFont="1" applyFill="1" applyBorder="1" applyAlignment="1">
      <alignment horizontal="center" vertical="center" wrapText="1"/>
    </xf>
    <xf numFmtId="2" fontId="23" fillId="15" borderId="1" xfId="9" applyNumberFormat="1" applyFont="1" applyFill="1" applyBorder="1" applyAlignment="1">
      <alignment horizontal="center" vertical="center" wrapText="1"/>
    </xf>
    <xf numFmtId="167" fontId="22" fillId="15" borderId="1" xfId="9" applyNumberFormat="1" applyFont="1" applyFill="1" applyBorder="1" applyAlignment="1">
      <alignment horizontal="center" vertical="center" wrapText="1"/>
    </xf>
    <xf numFmtId="167" fontId="23" fillId="15" borderId="1" xfId="9" applyNumberFormat="1" applyFont="1" applyFill="1" applyBorder="1" applyAlignment="1">
      <alignment horizontal="center" vertical="center" wrapText="1"/>
    </xf>
    <xf numFmtId="0" fontId="0" fillId="8" borderId="2" xfId="0" applyFill="1" applyBorder="1" applyAlignment="1">
      <alignment horizontal="center" vertical="center"/>
    </xf>
    <xf numFmtId="0" fontId="14" fillId="8" borderId="2" xfId="0" applyFont="1" applyFill="1" applyBorder="1" applyAlignment="1">
      <alignment horizontal="center" vertical="center"/>
    </xf>
    <xf numFmtId="0" fontId="0" fillId="8" borderId="2" xfId="0" applyFill="1" applyBorder="1"/>
    <xf numFmtId="0" fontId="0" fillId="8" borderId="2" xfId="0" applyFill="1" applyBorder="1" applyAlignment="1">
      <alignment horizontal="center"/>
    </xf>
    <xf numFmtId="0" fontId="2" fillId="3" borderId="1" xfId="0" applyFont="1" applyFill="1" applyBorder="1" applyAlignment="1">
      <alignment vertical="center" wrapText="1"/>
    </xf>
    <xf numFmtId="0" fontId="16" fillId="12" borderId="1" xfId="0" applyFont="1" applyFill="1" applyBorder="1"/>
    <xf numFmtId="43" fontId="16" fillId="12" borderId="1" xfId="7" applyFont="1" applyFill="1" applyBorder="1" applyAlignment="1">
      <alignment horizontal="center" vertical="center"/>
    </xf>
    <xf numFmtId="0" fontId="42" fillId="12" borderId="1" xfId="9" applyFont="1" applyFill="1" applyBorder="1" applyAlignment="1">
      <alignment horizontal="left" vertical="center" wrapText="1"/>
    </xf>
    <xf numFmtId="0" fontId="14" fillId="12" borderId="1" xfId="7" applyNumberFormat="1"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19" xfId="0" applyFont="1" applyBorder="1" applyAlignment="1">
      <alignment horizontal="left" vertical="top" wrapText="1"/>
    </xf>
    <xf numFmtId="3" fontId="0" fillId="4" borderId="1" xfId="0" applyNumberFormat="1" applyFill="1" applyBorder="1" applyAlignment="1">
      <alignment horizontal="center" vertical="center"/>
    </xf>
    <xf numFmtId="0" fontId="0" fillId="4" borderId="8" xfId="0" applyFill="1" applyBorder="1" applyAlignment="1">
      <alignment horizontal="center" vertical="center"/>
    </xf>
    <xf numFmtId="164" fontId="0" fillId="13" borderId="1" xfId="4" applyNumberFormat="1" applyFont="1" applyFill="1" applyBorder="1" applyAlignment="1">
      <alignment horizontal="center" vertical="center"/>
    </xf>
    <xf numFmtId="0" fontId="0" fillId="13" borderId="1" xfId="0" applyFill="1" applyBorder="1" applyAlignment="1">
      <alignment horizontal="center"/>
    </xf>
    <xf numFmtId="0" fontId="13" fillId="13" borderId="1" xfId="0" applyFont="1" applyFill="1" applyBorder="1" applyAlignment="1">
      <alignment horizontal="left" vertical="top"/>
    </xf>
    <xf numFmtId="0" fontId="0" fillId="4" borderId="0" xfId="0" applyFill="1" applyBorder="1" applyAlignment="1">
      <alignment horizontal="center" vertical="center"/>
    </xf>
    <xf numFmtId="3" fontId="0" fillId="8" borderId="1" xfId="0" applyNumberFormat="1" applyFill="1" applyBorder="1" applyAlignment="1">
      <alignment horizontal="center" vertical="center"/>
    </xf>
    <xf numFmtId="0" fontId="20" fillId="0" borderId="1" xfId="0" applyFont="1" applyBorder="1"/>
    <xf numFmtId="43" fontId="2" fillId="7" borderId="1" xfId="4" applyFont="1" applyFill="1" applyBorder="1" applyAlignment="1">
      <alignment horizontal="center"/>
    </xf>
    <xf numFmtId="43" fontId="2" fillId="7" borderId="1" xfId="0" applyNumberFormat="1" applyFont="1" applyFill="1"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24" fillId="12" borderId="1" xfId="0" applyFont="1" applyFill="1" applyBorder="1" applyAlignment="1">
      <alignment horizontal="right"/>
    </xf>
    <xf numFmtId="0" fontId="24" fillId="12" borderId="1" xfId="9" applyFont="1" applyFill="1" applyBorder="1" applyAlignment="1">
      <alignment horizontal="center" vertical="center" wrapText="1"/>
    </xf>
    <xf numFmtId="0" fontId="27" fillId="12" borderId="1" xfId="0" applyFont="1" applyFill="1" applyBorder="1" applyAlignment="1">
      <alignment horizontal="center"/>
    </xf>
    <xf numFmtId="0" fontId="25" fillId="12" borderId="1" xfId="0" applyFont="1" applyFill="1" applyBorder="1" applyAlignment="1">
      <alignment horizontal="center"/>
    </xf>
    <xf numFmtId="0" fontId="24" fillId="12" borderId="1" xfId="7"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xf>
    <xf numFmtId="0" fontId="0" fillId="0" borderId="3" xfId="0" applyBorder="1" applyAlignment="1">
      <alignment horizontal="center"/>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1" fillId="11" borderId="20" xfId="0" applyFont="1" applyFill="1" applyBorder="1" applyAlignment="1">
      <alignment horizontal="center"/>
    </xf>
    <xf numFmtId="0" fontId="21" fillId="11" borderId="21" xfId="0" applyFont="1" applyFill="1" applyBorder="1" applyAlignment="1">
      <alignment horizontal="center"/>
    </xf>
    <xf numFmtId="0" fontId="21" fillId="11" borderId="22" xfId="0" applyFont="1" applyFill="1" applyBorder="1" applyAlignment="1">
      <alignment horizontal="center"/>
    </xf>
    <xf numFmtId="0" fontId="2" fillId="7" borderId="9" xfId="0" applyFont="1" applyFill="1" applyBorder="1" applyAlignment="1">
      <alignment horizontal="center"/>
    </xf>
    <xf numFmtId="0" fontId="2" fillId="7"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7" borderId="9"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 fillId="0" borderId="1" xfId="2" applyFont="1" applyBorder="1" applyAlignment="1">
      <alignment horizontal="center" vertical="top"/>
    </xf>
    <xf numFmtId="0" fontId="6" fillId="0" borderId="1" xfId="2" applyFont="1" applyBorder="1" applyAlignment="1">
      <alignment horizontal="center" vertical="top" wrapText="1"/>
    </xf>
    <xf numFmtId="0" fontId="21" fillId="9" borderId="4" xfId="0" applyFont="1" applyFill="1" applyBorder="1" applyAlignment="1">
      <alignment horizontal="center"/>
    </xf>
    <xf numFmtId="0" fontId="21" fillId="9" borderId="10" xfId="0" applyFont="1" applyFill="1" applyBorder="1" applyAlignment="1">
      <alignment horizontal="center"/>
    </xf>
    <xf numFmtId="0" fontId="21" fillId="9" borderId="3" xfId="0" applyFont="1" applyFill="1" applyBorder="1" applyAlignment="1">
      <alignment horizontal="center"/>
    </xf>
    <xf numFmtId="0" fontId="2" fillId="7" borderId="4" xfId="0" applyFont="1" applyFill="1" applyBorder="1" applyAlignment="1">
      <alignment horizontal="center"/>
    </xf>
    <xf numFmtId="0" fontId="0" fillId="0" borderId="4" xfId="0" applyBorder="1" applyAlignment="1">
      <alignment horizontal="center"/>
    </xf>
    <xf numFmtId="0" fontId="24" fillId="12" borderId="4" xfId="0" applyFont="1" applyFill="1" applyBorder="1" applyAlignment="1">
      <alignment horizontal="right"/>
    </xf>
    <xf numFmtId="0" fontId="24" fillId="12" borderId="10" xfId="0" applyFont="1" applyFill="1" applyBorder="1" applyAlignment="1">
      <alignment horizontal="right"/>
    </xf>
    <xf numFmtId="0" fontId="24" fillId="12" borderId="3" xfId="0" applyFont="1" applyFill="1" applyBorder="1" applyAlignment="1">
      <alignment horizontal="right"/>
    </xf>
    <xf numFmtId="0" fontId="24" fillId="12" borderId="4" xfId="9" applyFont="1" applyFill="1" applyBorder="1" applyAlignment="1">
      <alignment horizontal="center" vertical="center" wrapText="1"/>
    </xf>
    <xf numFmtId="0" fontId="24" fillId="12" borderId="10" xfId="9" applyFont="1" applyFill="1" applyBorder="1" applyAlignment="1">
      <alignment horizontal="center" vertical="center" wrapText="1"/>
    </xf>
    <xf numFmtId="0" fontId="24" fillId="12" borderId="3" xfId="9" applyFont="1" applyFill="1" applyBorder="1" applyAlignment="1">
      <alignment horizontal="center" vertical="center" wrapText="1"/>
    </xf>
    <xf numFmtId="0" fontId="27" fillId="12" borderId="4" xfId="0" applyFont="1" applyFill="1" applyBorder="1" applyAlignment="1">
      <alignment horizontal="center"/>
    </xf>
    <xf numFmtId="0" fontId="27" fillId="12" borderId="10" xfId="0" applyFont="1" applyFill="1" applyBorder="1" applyAlignment="1">
      <alignment horizontal="center"/>
    </xf>
    <xf numFmtId="0" fontId="27" fillId="12" borderId="3" xfId="0" applyFont="1" applyFill="1" applyBorder="1" applyAlignment="1">
      <alignment horizontal="center"/>
    </xf>
    <xf numFmtId="0" fontId="25" fillId="12" borderId="4" xfId="0" applyFont="1" applyFill="1" applyBorder="1" applyAlignment="1">
      <alignment horizontal="center"/>
    </xf>
    <xf numFmtId="0" fontId="25" fillId="12" borderId="10" xfId="0" applyFont="1" applyFill="1" applyBorder="1" applyAlignment="1">
      <alignment horizontal="center"/>
    </xf>
    <xf numFmtId="0" fontId="25" fillId="12" borderId="3" xfId="0" applyFont="1" applyFill="1" applyBorder="1" applyAlignment="1">
      <alignment horizontal="center"/>
    </xf>
    <xf numFmtId="0" fontId="24" fillId="12" borderId="4" xfId="7" applyNumberFormat="1" applyFont="1" applyFill="1" applyBorder="1" applyAlignment="1">
      <alignment horizontal="left" vertical="center" wrapText="1"/>
    </xf>
    <xf numFmtId="0" fontId="24" fillId="12" borderId="10" xfId="7" applyNumberFormat="1" applyFont="1" applyFill="1" applyBorder="1" applyAlignment="1">
      <alignment horizontal="left" vertical="center" wrapText="1"/>
    </xf>
    <xf numFmtId="0" fontId="24" fillId="12" borderId="3" xfId="7" applyNumberFormat="1"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6" fillId="10" borderId="4" xfId="0" applyFont="1" applyFill="1" applyBorder="1" applyAlignment="1">
      <alignment horizontal="center" vertical="center"/>
    </xf>
    <xf numFmtId="0" fontId="6" fillId="10"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4" fillId="12" borderId="4" xfId="9" applyFont="1" applyFill="1" applyBorder="1" applyAlignment="1">
      <alignment horizontal="center" vertical="center" wrapText="1"/>
    </xf>
    <xf numFmtId="0" fontId="14" fillId="12" borderId="10" xfId="9" applyFont="1" applyFill="1" applyBorder="1" applyAlignment="1">
      <alignment horizontal="center" vertical="center" wrapText="1"/>
    </xf>
    <xf numFmtId="0" fontId="14" fillId="12" borderId="3" xfId="9" applyFont="1" applyFill="1" applyBorder="1" applyAlignment="1">
      <alignment horizontal="center" vertical="center" wrapText="1"/>
    </xf>
  </cellXfs>
  <cellStyles count="13">
    <cellStyle name="Comma 2" xfId="4"/>
    <cellStyle name="Comma 2 2" xfId="5"/>
    <cellStyle name="Comma 3" xfId="7"/>
    <cellStyle name="Comma 3 2" xfId="12"/>
    <cellStyle name="Normal" xfId="0" builtinId="0"/>
    <cellStyle name="Normal 17" xfId="9"/>
    <cellStyle name="Normal 2" xfId="2"/>
    <cellStyle name="Normal 2 2" xfId="3"/>
    <cellStyle name="Normal 2 2 2" xfId="8"/>
    <cellStyle name="Normal 2 3" xfId="6"/>
    <cellStyle name="Normal 3 2 4" xfId="11"/>
    <cellStyle name="Normal 3 6 3" xfId="10"/>
    <cellStyle name="Percent" xfId="1" builtinId="5"/>
  </cellStyles>
  <dxfs count="58">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velfoodservices-my.sharepoint.com/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7" activePane="bottomLeft" state="frozen"/>
      <selection activeCell="E7" sqref="E7"/>
      <selection pane="bottomLeft" sqref="A1:XFD1048576"/>
    </sheetView>
  </sheetViews>
  <sheetFormatPr defaultRowHeight="15"/>
  <cols>
    <col min="1" max="1" width="4.42578125" style="148" bestFit="1" customWidth="1"/>
    <col min="2" max="2" width="27.7109375" style="148" customWidth="1"/>
    <col min="3" max="3" width="14.28515625" style="148" bestFit="1" customWidth="1"/>
    <col min="4" max="4" width="15.28515625" style="148" customWidth="1"/>
    <col min="5" max="5" width="12.28515625" style="148" customWidth="1"/>
    <col min="6" max="6" width="15" style="148" bestFit="1" customWidth="1"/>
    <col min="7" max="7" width="17.5703125" style="148" bestFit="1" customWidth="1"/>
    <col min="8" max="8" width="14.28515625" style="148" hidden="1" customWidth="1"/>
    <col min="9" max="9" width="25.7109375" style="148" hidden="1" customWidth="1"/>
    <col min="10" max="10" width="11" style="148" hidden="1" customWidth="1"/>
    <col min="11" max="11" width="0" style="148" hidden="1" customWidth="1"/>
    <col min="12" max="16384" width="9.140625" style="148"/>
  </cols>
  <sheetData>
    <row r="1" spans="1:10" ht="21">
      <c r="A1" s="24" t="s">
        <v>75</v>
      </c>
    </row>
    <row r="2" spans="1:10">
      <c r="A2" s="25" t="s">
        <v>76</v>
      </c>
    </row>
    <row r="3" spans="1:10">
      <c r="A3" s="25" t="s">
        <v>77</v>
      </c>
    </row>
    <row r="4" spans="1:10" ht="15.75" thickBot="1">
      <c r="A4" s="25" t="s">
        <v>78</v>
      </c>
    </row>
    <row r="5" spans="1:10">
      <c r="A5" s="180" t="s">
        <v>79</v>
      </c>
      <c r="B5" s="181"/>
      <c r="C5" s="181"/>
      <c r="D5" s="181"/>
      <c r="E5" s="181"/>
      <c r="F5" s="181"/>
      <c r="G5" s="182"/>
    </row>
    <row r="6" spans="1:10" ht="20.25" customHeight="1" thickBot="1">
      <c r="A6" s="76" t="s">
        <v>80</v>
      </c>
      <c r="B6" s="77" t="s">
        <v>81</v>
      </c>
      <c r="C6" s="77" t="s">
        <v>82</v>
      </c>
      <c r="D6" s="77" t="s">
        <v>83</v>
      </c>
      <c r="E6" s="77" t="s">
        <v>84</v>
      </c>
      <c r="F6" s="77" t="s">
        <v>85</v>
      </c>
      <c r="G6" s="78" t="s">
        <v>86</v>
      </c>
      <c r="H6" s="26" t="s">
        <v>87</v>
      </c>
      <c r="I6" s="27" t="s">
        <v>88</v>
      </c>
      <c r="J6" s="27" t="s">
        <v>89</v>
      </c>
    </row>
    <row r="7" spans="1:10">
      <c r="A7" s="72">
        <v>1</v>
      </c>
      <c r="B7" s="79" t="s">
        <v>90</v>
      </c>
      <c r="C7" s="73">
        <v>18926619</v>
      </c>
      <c r="D7" s="73" t="e">
        <v>#REF!</v>
      </c>
      <c r="E7" s="74" t="e">
        <v>#REF!</v>
      </c>
      <c r="F7" s="73" t="e">
        <v>#REF!</v>
      </c>
      <c r="G7" s="75" t="e">
        <v>#REF!</v>
      </c>
      <c r="H7" s="32" t="e">
        <v>#REF!</v>
      </c>
      <c r="I7" s="33" t="s">
        <v>91</v>
      </c>
      <c r="J7" s="34" t="s">
        <v>92</v>
      </c>
    </row>
    <row r="8" spans="1:10">
      <c r="A8" s="28">
        <v>2</v>
      </c>
      <c r="B8" s="35" t="s">
        <v>220</v>
      </c>
      <c r="C8" s="29">
        <v>546000</v>
      </c>
      <c r="D8" s="30" t="e">
        <v>#REF!</v>
      </c>
      <c r="E8" s="36">
        <v>0</v>
      </c>
      <c r="F8" s="29" t="e">
        <v>#REF!</v>
      </c>
      <c r="G8" s="31" t="e">
        <v>#REF!</v>
      </c>
      <c r="H8" s="37"/>
      <c r="I8" s="38"/>
      <c r="J8" s="38"/>
    </row>
    <row r="9" spans="1:10">
      <c r="A9" s="28">
        <v>3</v>
      </c>
      <c r="B9" s="35" t="s">
        <v>103</v>
      </c>
      <c r="C9" s="29">
        <v>4038720</v>
      </c>
      <c r="D9" s="30" t="e">
        <v>#REF!</v>
      </c>
      <c r="E9" s="36" t="e">
        <v>#REF!</v>
      </c>
      <c r="F9" s="29" t="e">
        <v>#REF!</v>
      </c>
      <c r="G9" s="31" t="e">
        <v>#REF!</v>
      </c>
      <c r="H9" s="37"/>
      <c r="I9" s="38"/>
      <c r="J9" s="38"/>
    </row>
    <row r="10" spans="1:10">
      <c r="A10" s="28">
        <v>4</v>
      </c>
      <c r="B10" s="35" t="s">
        <v>221</v>
      </c>
      <c r="C10" s="29">
        <v>1229775</v>
      </c>
      <c r="D10" s="30" t="e">
        <v>#REF!</v>
      </c>
      <c r="E10" s="36" t="e">
        <v>#REF!</v>
      </c>
      <c r="F10" s="29" t="e">
        <v>#REF!</v>
      </c>
      <c r="G10" s="31" t="e">
        <v>#REF!</v>
      </c>
      <c r="H10" s="37"/>
      <c r="I10" s="38"/>
      <c r="J10" s="38"/>
    </row>
    <row r="11" spans="1:10">
      <c r="A11" s="28">
        <v>5</v>
      </c>
      <c r="B11" s="35" t="s">
        <v>222</v>
      </c>
      <c r="C11" s="29">
        <v>1638700</v>
      </c>
      <c r="D11" s="30"/>
      <c r="E11" s="36" t="e">
        <v>#REF!</v>
      </c>
      <c r="F11" s="29" t="e">
        <v>#REF!</v>
      </c>
      <c r="G11" s="31" t="e">
        <v>#REF!</v>
      </c>
      <c r="H11" s="37"/>
      <c r="I11" s="38"/>
      <c r="J11" s="38"/>
    </row>
    <row r="12" spans="1:10">
      <c r="A12" s="28">
        <v>6</v>
      </c>
      <c r="B12" s="35" t="s">
        <v>223</v>
      </c>
      <c r="C12" s="29">
        <v>3636500</v>
      </c>
      <c r="D12" s="30"/>
      <c r="E12" s="36" t="e">
        <v>#REF!</v>
      </c>
      <c r="F12" s="29" t="e">
        <v>#REF!</v>
      </c>
      <c r="G12" s="31" t="e">
        <v>#REF!</v>
      </c>
      <c r="H12" s="37"/>
      <c r="I12" s="38"/>
      <c r="J12" s="38"/>
    </row>
    <row r="13" spans="1:10">
      <c r="A13" s="28">
        <v>7</v>
      </c>
      <c r="B13" s="35" t="s">
        <v>224</v>
      </c>
      <c r="C13" s="29">
        <v>1905480</v>
      </c>
      <c r="D13" s="30"/>
      <c r="E13" s="36" t="e">
        <v>#REF!</v>
      </c>
      <c r="F13" s="29" t="e">
        <v>#REF!</v>
      </c>
      <c r="G13" s="31" t="e">
        <v>#REF!</v>
      </c>
      <c r="H13" s="37"/>
      <c r="I13" s="38"/>
      <c r="J13" s="38"/>
    </row>
    <row r="14" spans="1:10">
      <c r="A14" s="163"/>
      <c r="B14" s="35"/>
      <c r="C14" s="39"/>
      <c r="D14" s="40"/>
      <c r="E14" s="41"/>
      <c r="F14" s="39"/>
      <c r="G14" s="42"/>
      <c r="H14" s="37"/>
      <c r="I14" s="38"/>
      <c r="J14" s="38"/>
    </row>
    <row r="15" spans="1:10">
      <c r="A15" s="43"/>
      <c r="B15" s="44" t="s">
        <v>93</v>
      </c>
      <c r="C15" s="45">
        <v>31921794</v>
      </c>
      <c r="D15" s="45" t="e">
        <v>#REF!</v>
      </c>
      <c r="E15" s="45" t="e">
        <v>#REF!</v>
      </c>
      <c r="F15" s="45" t="e">
        <v>#REF!</v>
      </c>
      <c r="G15" s="46" t="e">
        <v>#REF!</v>
      </c>
      <c r="H15" s="37"/>
      <c r="I15" s="38"/>
      <c r="J15" s="38"/>
    </row>
    <row r="16" spans="1:10">
      <c r="A16" s="176" t="s">
        <v>94</v>
      </c>
      <c r="B16" s="177"/>
      <c r="C16" s="47">
        <v>5745922.9199999999</v>
      </c>
      <c r="D16" s="47" t="e">
        <v>#REF!</v>
      </c>
      <c r="E16" s="47" t="e">
        <v>#REF!</v>
      </c>
      <c r="F16" s="47" t="e">
        <v>#REF!</v>
      </c>
      <c r="G16" s="48" t="e">
        <v>#REF!</v>
      </c>
      <c r="H16" s="37"/>
      <c r="I16" s="38"/>
      <c r="J16" s="38"/>
    </row>
    <row r="17" spans="1:10">
      <c r="A17" s="183" t="s">
        <v>95</v>
      </c>
      <c r="B17" s="184"/>
      <c r="C17" s="49">
        <v>37667716.920000002</v>
      </c>
      <c r="D17" s="49" t="e">
        <v>#REF!</v>
      </c>
      <c r="E17" s="49" t="e">
        <v>#REF!</v>
      </c>
      <c r="F17" s="49" t="e">
        <v>#REF!</v>
      </c>
      <c r="G17" s="50" t="e">
        <v>#REF!</v>
      </c>
      <c r="H17" s="37"/>
      <c r="I17" s="38"/>
      <c r="J17" s="38"/>
    </row>
    <row r="18" spans="1:10">
      <c r="A18" s="176"/>
      <c r="B18" s="185"/>
      <c r="C18" s="185"/>
      <c r="D18" s="185"/>
      <c r="E18" s="185"/>
      <c r="F18" s="185"/>
      <c r="G18" s="186"/>
      <c r="H18" s="37"/>
      <c r="I18" s="38"/>
      <c r="J18" s="38"/>
    </row>
    <row r="19" spans="1:10" ht="30">
      <c r="A19" s="28" t="s">
        <v>98</v>
      </c>
      <c r="B19" s="35" t="s">
        <v>96</v>
      </c>
      <c r="C19" s="39"/>
      <c r="D19" s="30" t="e">
        <v>#REF!</v>
      </c>
      <c r="E19" s="41">
        <v>0</v>
      </c>
      <c r="F19" s="30" t="e">
        <v>#REF!</v>
      </c>
      <c r="G19" s="42"/>
      <c r="H19" s="37"/>
      <c r="I19" s="51"/>
      <c r="J19" s="38"/>
    </row>
    <row r="20" spans="1:10">
      <c r="A20" s="176" t="s">
        <v>94</v>
      </c>
      <c r="B20" s="177"/>
      <c r="C20" s="47">
        <v>0</v>
      </c>
      <c r="D20" s="47" t="e">
        <v>#REF!</v>
      </c>
      <c r="E20" s="47">
        <v>0</v>
      </c>
      <c r="F20" s="47" t="e">
        <v>#REF!</v>
      </c>
      <c r="G20" s="52">
        <v>0</v>
      </c>
      <c r="H20" s="37"/>
      <c r="I20" s="51"/>
      <c r="J20" s="38"/>
    </row>
    <row r="21" spans="1:10" s="58" customFormat="1" ht="28.5" customHeight="1">
      <c r="A21" s="187" t="s">
        <v>97</v>
      </c>
      <c r="B21" s="188"/>
      <c r="C21" s="53">
        <v>0</v>
      </c>
      <c r="D21" s="53" t="e">
        <v>#REF!</v>
      </c>
      <c r="E21" s="53">
        <v>0</v>
      </c>
      <c r="F21" s="53" t="e">
        <v>#REF!</v>
      </c>
      <c r="G21" s="54">
        <v>0</v>
      </c>
      <c r="H21" s="55"/>
      <c r="I21" s="56"/>
      <c r="J21" s="57"/>
    </row>
    <row r="22" spans="1:10">
      <c r="A22" s="173"/>
      <c r="B22" s="174"/>
      <c r="C22" s="174"/>
      <c r="D22" s="174"/>
      <c r="E22" s="174"/>
      <c r="F22" s="174"/>
      <c r="G22" s="175"/>
      <c r="H22" s="37"/>
      <c r="I22" s="51"/>
      <c r="J22" s="38"/>
    </row>
    <row r="23" spans="1:10">
      <c r="A23" s="28" t="s">
        <v>98</v>
      </c>
      <c r="B23" s="59" t="s">
        <v>99</v>
      </c>
      <c r="C23" s="39"/>
      <c r="D23" s="30"/>
      <c r="E23" s="41"/>
      <c r="F23" s="40"/>
      <c r="G23" s="42"/>
      <c r="H23" s="37"/>
      <c r="I23" s="51"/>
      <c r="J23" s="38"/>
    </row>
    <row r="24" spans="1:10">
      <c r="A24" s="28"/>
      <c r="B24" s="35" t="s">
        <v>100</v>
      </c>
      <c r="C24" s="39"/>
      <c r="D24" s="30"/>
      <c r="E24" s="41"/>
      <c r="F24" s="30" t="e">
        <v>#REF!</v>
      </c>
      <c r="G24" s="42"/>
      <c r="H24" s="37"/>
      <c r="I24" s="51"/>
      <c r="J24" s="38"/>
    </row>
    <row r="25" spans="1:10">
      <c r="A25" s="176" t="s">
        <v>94</v>
      </c>
      <c r="B25" s="177"/>
      <c r="C25" s="47">
        <v>0</v>
      </c>
      <c r="D25" s="47">
        <v>0</v>
      </c>
      <c r="E25" s="47">
        <v>0</v>
      </c>
      <c r="F25" s="47" t="e">
        <v>#REF!</v>
      </c>
      <c r="G25" s="52">
        <v>0</v>
      </c>
      <c r="H25" s="37"/>
      <c r="I25" s="51"/>
      <c r="J25" s="38"/>
    </row>
    <row r="26" spans="1:10" s="66" customFormat="1" ht="18" customHeight="1" thickBot="1">
      <c r="A26" s="178" t="s">
        <v>101</v>
      </c>
      <c r="B26" s="179"/>
      <c r="C26" s="60">
        <v>0</v>
      </c>
      <c r="D26" s="60">
        <v>0</v>
      </c>
      <c r="E26" s="60">
        <v>0</v>
      </c>
      <c r="F26" s="61" t="e">
        <v>#REF!</v>
      </c>
      <c r="G26" s="62">
        <v>0</v>
      </c>
      <c r="H26" s="63"/>
      <c r="I26" s="64"/>
      <c r="J26" s="65"/>
    </row>
  </sheetData>
  <mergeCells count="9">
    <mergeCell ref="A22:G22"/>
    <mergeCell ref="A25:B25"/>
    <mergeCell ref="A26:B26"/>
    <mergeCell ref="A5:G5"/>
    <mergeCell ref="A16:B16"/>
    <mergeCell ref="A17:B17"/>
    <mergeCell ref="A18:G18"/>
    <mergeCell ref="A20:B20"/>
    <mergeCell ref="A21:B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40625" defaultRowHeight="12.75"/>
  <cols>
    <col min="1" max="1" width="9.42578125" style="17" customWidth="1"/>
    <col min="2" max="2" width="55.140625" style="2" customWidth="1"/>
    <col min="3" max="3" width="19.140625" style="2" customWidth="1"/>
    <col min="4" max="16384" width="9.140625" style="2"/>
  </cols>
  <sheetData>
    <row r="1" spans="1:4">
      <c r="A1" s="189" t="s">
        <v>0</v>
      </c>
      <c r="B1" s="189"/>
      <c r="C1" s="1"/>
    </row>
    <row r="2" spans="1:4" ht="27.75" customHeight="1">
      <c r="A2" s="190" t="e">
        <f>#REF!</f>
        <v>#REF!</v>
      </c>
      <c r="B2" s="190"/>
      <c r="C2" s="3"/>
    </row>
    <row r="3" spans="1:4" ht="3.75" customHeight="1">
      <c r="A3" s="4"/>
      <c r="B3" s="4"/>
      <c r="C3" s="4"/>
    </row>
    <row r="4" spans="1:4" ht="25.5" customHeight="1">
      <c r="A4" s="5" t="s">
        <v>1</v>
      </c>
      <c r="B4" s="6" t="s">
        <v>2</v>
      </c>
      <c r="C4" s="7" t="e">
        <f>#REF!</f>
        <v>#REF!</v>
      </c>
    </row>
    <row r="5" spans="1:4">
      <c r="A5" s="5"/>
      <c r="B5" s="6"/>
      <c r="C5" s="8" t="s">
        <v>3</v>
      </c>
      <c r="D5" s="69" t="s">
        <v>4</v>
      </c>
    </row>
    <row r="6" spans="1:4" ht="15" customHeight="1">
      <c r="A6" s="5"/>
      <c r="B6" s="6"/>
      <c r="C6" s="8"/>
    </row>
    <row r="7" spans="1:4" s="12" customFormat="1">
      <c r="A7" s="9">
        <v>1</v>
      </c>
      <c r="B7" s="10" t="s">
        <v>5</v>
      </c>
      <c r="C7" s="11"/>
    </row>
    <row r="8" spans="1:4" s="12" customFormat="1">
      <c r="A8" s="13" t="s">
        <v>6</v>
      </c>
      <c r="B8" s="14" t="s">
        <v>7</v>
      </c>
      <c r="C8" s="11" t="e">
        <f>#REF!</f>
        <v>#REF!</v>
      </c>
    </row>
    <row r="9" spans="1:4" s="12" customFormat="1">
      <c r="A9" s="13" t="s">
        <v>8</v>
      </c>
      <c r="B9" s="14" t="s">
        <v>9</v>
      </c>
      <c r="C9" s="11" t="e">
        <f>#REF!</f>
        <v>#REF!</v>
      </c>
    </row>
    <row r="10" spans="1:4" s="12" customFormat="1">
      <c r="A10" s="13" t="s">
        <v>10</v>
      </c>
      <c r="B10" s="14" t="s">
        <v>11</v>
      </c>
      <c r="C10" s="11" t="e">
        <f>#REF!</f>
        <v>#REF!</v>
      </c>
    </row>
    <row r="11" spans="1:4" s="12" customFormat="1">
      <c r="A11" s="13" t="s">
        <v>12</v>
      </c>
      <c r="B11" s="14" t="s">
        <v>13</v>
      </c>
      <c r="C11" s="11" t="e">
        <f>#REF!</f>
        <v>#REF!</v>
      </c>
    </row>
    <row r="12" spans="1:4" s="12" customFormat="1" ht="25.5">
      <c r="A12" s="13" t="s">
        <v>14</v>
      </c>
      <c r="B12" s="14" t="s">
        <v>15</v>
      </c>
      <c r="C12" s="11" t="e">
        <f>#REF!</f>
        <v>#REF!</v>
      </c>
    </row>
    <row r="13" spans="1:4" s="12" customFormat="1">
      <c r="A13" s="13" t="s">
        <v>16</v>
      </c>
      <c r="B13" s="14" t="s">
        <v>17</v>
      </c>
      <c r="C13" s="11" t="e">
        <f>#REF!</f>
        <v>#REF!</v>
      </c>
    </row>
    <row r="14" spans="1:4" s="12" customFormat="1">
      <c r="A14" s="13" t="s">
        <v>18</v>
      </c>
      <c r="B14" s="14" t="s">
        <v>19</v>
      </c>
      <c r="C14" s="11" t="e">
        <f>#REF!</f>
        <v>#REF!</v>
      </c>
    </row>
    <row r="15" spans="1:4" s="12" customFormat="1">
      <c r="A15" s="13" t="s">
        <v>20</v>
      </c>
      <c r="B15" s="14" t="s">
        <v>21</v>
      </c>
      <c r="C15" s="11" t="e">
        <f>#REF!</f>
        <v>#REF!</v>
      </c>
    </row>
    <row r="16" spans="1:4" s="12" customFormat="1">
      <c r="A16" s="9">
        <v>2</v>
      </c>
      <c r="B16" s="10" t="s">
        <v>22</v>
      </c>
      <c r="C16" s="11">
        <f>'[7]Structural Steel'!F31</f>
        <v>546000</v>
      </c>
    </row>
    <row r="17" spans="1:3" s="12" customFormat="1">
      <c r="A17" s="9">
        <v>3</v>
      </c>
      <c r="B17" s="10" t="s">
        <v>23</v>
      </c>
      <c r="C17" s="11"/>
    </row>
    <row r="18" spans="1:3" s="12" customFormat="1">
      <c r="A18" s="13" t="s">
        <v>6</v>
      </c>
      <c r="B18" s="14" t="s">
        <v>24</v>
      </c>
      <c r="C18" s="11">
        <f>'[7]Electrical Work'!F60</f>
        <v>2253020</v>
      </c>
    </row>
    <row r="19" spans="1:3" s="12" customFormat="1">
      <c r="A19" s="13" t="s">
        <v>8</v>
      </c>
      <c r="B19" s="14" t="s">
        <v>25</v>
      </c>
      <c r="C19" s="11">
        <f>'[7]Electrical Work'!F95</f>
        <v>424200</v>
      </c>
    </row>
    <row r="20" spans="1:3" s="12" customFormat="1">
      <c r="A20" s="13" t="s">
        <v>10</v>
      </c>
      <c r="B20" s="14" t="s">
        <v>26</v>
      </c>
      <c r="C20" s="11">
        <f>'[7]Electrical Work'!F138</f>
        <v>727650</v>
      </c>
    </row>
    <row r="21" spans="1:3" s="12" customFormat="1">
      <c r="A21" s="13" t="s">
        <v>12</v>
      </c>
      <c r="B21" s="14" t="s">
        <v>27</v>
      </c>
      <c r="C21" s="11">
        <f>'[7]Electrical Work'!F162</f>
        <v>519300</v>
      </c>
    </row>
    <row r="22" spans="1:3" s="12" customFormat="1">
      <c r="A22" s="13" t="s">
        <v>14</v>
      </c>
      <c r="B22" s="14" t="s">
        <v>28</v>
      </c>
      <c r="C22" s="11">
        <f>'[7]Electrical Work'!F168</f>
        <v>114550</v>
      </c>
    </row>
    <row r="23" spans="1:3" s="12" customFormat="1">
      <c r="A23" s="9">
        <v>4</v>
      </c>
      <c r="B23" s="10" t="s">
        <v>29</v>
      </c>
      <c r="C23" s="11"/>
    </row>
    <row r="24" spans="1:3" s="12" customFormat="1">
      <c r="A24" s="13" t="s">
        <v>6</v>
      </c>
      <c r="B24" s="14" t="s">
        <v>30</v>
      </c>
      <c r="C24" s="11">
        <f>'[7]PHE and FF'!F42</f>
        <v>538400</v>
      </c>
    </row>
    <row r="25" spans="1:3" s="12" customFormat="1">
      <c r="A25" s="13" t="s">
        <v>8</v>
      </c>
      <c r="B25" s="14" t="s">
        <v>31</v>
      </c>
      <c r="C25" s="11">
        <f>'[7]PHE and FF'!F73</f>
        <v>97725</v>
      </c>
    </row>
    <row r="26" spans="1:3" s="12" customFormat="1">
      <c r="A26" s="13" t="s">
        <v>10</v>
      </c>
      <c r="B26" s="14" t="s">
        <v>32</v>
      </c>
      <c r="C26" s="11">
        <f>'[7]PHE and FF'!F88</f>
        <v>94480</v>
      </c>
    </row>
    <row r="27" spans="1:3" s="12" customFormat="1">
      <c r="A27" s="13" t="s">
        <v>12</v>
      </c>
      <c r="B27" s="14" t="s">
        <v>33</v>
      </c>
      <c r="C27" s="11">
        <f>'[7]PHE and FF'!F114</f>
        <v>499170</v>
      </c>
    </row>
    <row r="28" spans="1:3" s="12" customFormat="1">
      <c r="A28" s="9">
        <v>5</v>
      </c>
      <c r="B28" s="10" t="s">
        <v>34</v>
      </c>
      <c r="C28" s="11"/>
    </row>
    <row r="29" spans="1:3" s="12" customFormat="1">
      <c r="A29" s="13" t="s">
        <v>6</v>
      </c>
      <c r="B29" s="14" t="s">
        <v>35</v>
      </c>
      <c r="C29" s="11">
        <f>[7]HVAC!F56</f>
        <v>1148700</v>
      </c>
    </row>
    <row r="30" spans="1:3" s="12" customFormat="1">
      <c r="A30" s="13" t="s">
        <v>8</v>
      </c>
      <c r="B30" s="14" t="s">
        <v>36</v>
      </c>
      <c r="C30" s="11">
        <f>[7]HVAC!F80</f>
        <v>490000</v>
      </c>
    </row>
    <row r="31" spans="1:3" s="12" customFormat="1">
      <c r="A31" s="9">
        <v>6</v>
      </c>
      <c r="B31" s="10" t="s">
        <v>37</v>
      </c>
      <c r="C31" s="11">
        <f>[7]Furniture!F47</f>
        <v>3636500</v>
      </c>
    </row>
    <row r="32" spans="1:3" s="12" customFormat="1">
      <c r="A32" s="9">
        <v>7</v>
      </c>
      <c r="B32" s="10" t="s">
        <v>38</v>
      </c>
      <c r="C32" s="11">
        <f>'[7]Light Fixtures'!G36</f>
        <v>1905480</v>
      </c>
    </row>
    <row r="33" spans="1:3" s="16" customFormat="1">
      <c r="A33" s="9"/>
      <c r="B33" s="10" t="s">
        <v>39</v>
      </c>
      <c r="C33" s="15" t="e">
        <f t="shared" ref="C33" si="0">SUM(C8:C32)</f>
        <v>#REF!</v>
      </c>
    </row>
    <row r="34" spans="1:3" s="16" customFormat="1">
      <c r="A34" s="9"/>
      <c r="B34" s="10" t="s">
        <v>40</v>
      </c>
      <c r="C34" s="15" t="e">
        <f t="shared" ref="C34" si="1">C33*0.18</f>
        <v>#REF!</v>
      </c>
    </row>
    <row r="35" spans="1:3" s="16" customFormat="1">
      <c r="A35" s="9"/>
      <c r="B35" s="10" t="s">
        <v>41</v>
      </c>
      <c r="C35" s="15" t="e">
        <f t="shared" ref="C35" si="2">C33+C34</f>
        <v>#REF!</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ySplit="6" topLeftCell="A7" activePane="bottomLeft" state="frozen"/>
      <selection activeCell="E7" sqref="E7"/>
      <selection pane="bottomLeft" activeCell="C3" sqref="C3"/>
    </sheetView>
  </sheetViews>
  <sheetFormatPr defaultRowHeight="15"/>
  <cols>
    <col min="1" max="1" width="4.42578125" style="148" bestFit="1" customWidth="1"/>
    <col min="2" max="2" width="27.42578125" style="148" customWidth="1"/>
    <col min="3" max="3" width="14.42578125" style="148" bestFit="1" customWidth="1"/>
    <col min="4" max="4" width="14.28515625" style="148" customWidth="1"/>
    <col min="5" max="5" width="11.42578125" style="128" customWidth="1"/>
    <col min="6" max="6" width="9.140625" style="148"/>
    <col min="7" max="7" width="9.5703125" style="148" bestFit="1" customWidth="1"/>
    <col min="8" max="16384" width="9.140625" style="148"/>
  </cols>
  <sheetData>
    <row r="1" spans="1:7" ht="21">
      <c r="A1" s="160" t="s">
        <v>75</v>
      </c>
      <c r="B1" s="149"/>
      <c r="C1" s="149"/>
      <c r="D1" s="149"/>
      <c r="E1" s="164"/>
    </row>
    <row r="2" spans="1:7">
      <c r="A2" s="68" t="s">
        <v>76</v>
      </c>
      <c r="B2" s="149"/>
      <c r="C2" s="149"/>
      <c r="D2" s="149"/>
      <c r="E2" s="164"/>
    </row>
    <row r="3" spans="1:7">
      <c r="A3" s="68" t="s">
        <v>77</v>
      </c>
      <c r="B3" s="149"/>
      <c r="C3" s="149"/>
      <c r="D3" s="149"/>
      <c r="E3" s="164"/>
    </row>
    <row r="4" spans="1:7">
      <c r="A4" s="68" t="s">
        <v>219</v>
      </c>
      <c r="B4" s="149"/>
      <c r="C4" s="149"/>
      <c r="D4" s="149"/>
      <c r="E4" s="164"/>
    </row>
    <row r="5" spans="1:7">
      <c r="A5" s="191" t="s">
        <v>79</v>
      </c>
      <c r="B5" s="192"/>
      <c r="C5" s="192"/>
      <c r="D5" s="192"/>
      <c r="E5" s="193"/>
    </row>
    <row r="6" spans="1:7">
      <c r="A6" s="67" t="s">
        <v>80</v>
      </c>
      <c r="B6" s="67" t="s">
        <v>81</v>
      </c>
      <c r="C6" s="67" t="s">
        <v>82</v>
      </c>
      <c r="D6" s="67" t="s">
        <v>213</v>
      </c>
      <c r="E6" s="67" t="s">
        <v>102</v>
      </c>
    </row>
    <row r="7" spans="1:7">
      <c r="A7" s="156"/>
      <c r="B7" s="157" t="s">
        <v>215</v>
      </c>
      <c r="C7" s="29"/>
      <c r="D7" s="155">
        <v>1084968.5</v>
      </c>
      <c r="E7" s="164"/>
      <c r="G7" s="129"/>
    </row>
    <row r="8" spans="1:7">
      <c r="A8" s="156"/>
      <c r="B8" s="157" t="s">
        <v>217</v>
      </c>
      <c r="C8" s="29"/>
      <c r="D8" s="155">
        <v>238820</v>
      </c>
      <c r="E8" s="164"/>
    </row>
    <row r="9" spans="1:7">
      <c r="A9" s="156">
        <v>8</v>
      </c>
      <c r="B9" s="157" t="s">
        <v>218</v>
      </c>
      <c r="C9" s="29"/>
      <c r="D9" s="155">
        <v>1189566.56</v>
      </c>
      <c r="E9" s="164"/>
    </row>
    <row r="10" spans="1:7">
      <c r="A10" s="194" t="s">
        <v>104</v>
      </c>
      <c r="B10" s="184"/>
      <c r="C10" s="49">
        <v>0</v>
      </c>
      <c r="D10" s="49">
        <v>2513355.06</v>
      </c>
      <c r="E10" s="161"/>
    </row>
    <row r="11" spans="1:7">
      <c r="A11" s="195" t="s">
        <v>94</v>
      </c>
      <c r="B11" s="177"/>
      <c r="C11" s="47">
        <v>0</v>
      </c>
      <c r="D11" s="47">
        <v>452403.91079999995</v>
      </c>
      <c r="E11" s="164"/>
    </row>
    <row r="12" spans="1:7">
      <c r="A12" s="194" t="s">
        <v>95</v>
      </c>
      <c r="B12" s="184"/>
      <c r="C12" s="49">
        <v>0</v>
      </c>
      <c r="D12" s="49">
        <v>2965758.9708000002</v>
      </c>
      <c r="E12" s="162"/>
    </row>
  </sheetData>
  <mergeCells count="4">
    <mergeCell ref="A5:E5"/>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topLeftCell="C23" workbookViewId="0">
      <selection activeCell="C23" sqref="A1:XFD1048576"/>
    </sheetView>
  </sheetViews>
  <sheetFormatPr defaultRowHeight="15"/>
  <cols>
    <col min="1" max="2" width="9.140625" style="148"/>
    <col min="3" max="3" width="36.42578125" style="148" customWidth="1"/>
    <col min="4" max="4" width="9.140625" style="148"/>
    <col min="5" max="5" width="15.85546875" style="148" customWidth="1"/>
    <col min="6" max="9" width="9.140625" style="148"/>
    <col min="10" max="10" width="11" style="148" customWidth="1"/>
    <col min="11" max="16384" width="9.140625" style="148"/>
  </cols>
  <sheetData>
    <row r="2" spans="1:11" ht="23.25">
      <c r="A2" s="81"/>
      <c r="B2" s="202" t="s">
        <v>66</v>
      </c>
      <c r="C2" s="203"/>
      <c r="D2" s="203"/>
      <c r="E2" s="203"/>
      <c r="F2" s="204"/>
      <c r="G2" s="167"/>
      <c r="H2" s="81"/>
      <c r="I2" s="81"/>
      <c r="J2" s="81"/>
      <c r="K2" s="81"/>
    </row>
    <row r="3" spans="1:11" ht="18.75">
      <c r="A3" s="205" t="s">
        <v>67</v>
      </c>
      <c r="B3" s="206"/>
      <c r="C3" s="206"/>
      <c r="D3" s="206"/>
      <c r="E3" s="206"/>
      <c r="F3" s="207"/>
      <c r="G3" s="168"/>
      <c r="H3" s="81"/>
      <c r="I3" s="81"/>
      <c r="J3" s="81"/>
      <c r="K3" s="81"/>
    </row>
    <row r="4" spans="1:11" ht="18.75">
      <c r="A4" s="196"/>
      <c r="B4" s="197"/>
      <c r="C4" s="197"/>
      <c r="D4" s="197"/>
      <c r="E4" s="197"/>
      <c r="F4" s="198"/>
      <c r="G4" s="165"/>
      <c r="H4" s="81"/>
      <c r="I4" s="123" t="s">
        <v>114</v>
      </c>
      <c r="J4" s="123"/>
      <c r="K4" s="81"/>
    </row>
    <row r="5" spans="1:11" ht="18.75" customHeight="1">
      <c r="A5" s="208" t="s">
        <v>110</v>
      </c>
      <c r="B5" s="209"/>
      <c r="C5" s="209"/>
      <c r="D5" s="209"/>
      <c r="E5" s="209"/>
      <c r="F5" s="210"/>
      <c r="G5" s="169"/>
      <c r="H5" s="81"/>
      <c r="I5" s="81"/>
      <c r="J5" s="81"/>
      <c r="K5" s="81"/>
    </row>
    <row r="6" spans="1:11" ht="18.75">
      <c r="A6" s="91" t="s">
        <v>111</v>
      </c>
      <c r="B6" s="92"/>
      <c r="C6" s="93"/>
      <c r="D6" s="94"/>
      <c r="E6" s="94"/>
      <c r="F6" s="94"/>
      <c r="G6" s="94"/>
      <c r="H6" s="81"/>
      <c r="I6" s="81"/>
      <c r="J6" s="81"/>
      <c r="K6" s="81"/>
    </row>
    <row r="7" spans="1:11" ht="18.75">
      <c r="A7" s="91" t="s">
        <v>137</v>
      </c>
      <c r="B7" s="92"/>
      <c r="C7" s="95"/>
      <c r="D7" s="94"/>
      <c r="E7" s="94"/>
      <c r="F7" s="94"/>
      <c r="G7" s="94"/>
      <c r="H7" s="81"/>
      <c r="I7" s="81"/>
      <c r="J7" s="81"/>
      <c r="K7" s="81"/>
    </row>
    <row r="8" spans="1:11" ht="15.75">
      <c r="A8" s="88"/>
      <c r="B8" s="88"/>
      <c r="C8" s="88"/>
      <c r="D8" s="89"/>
      <c r="E8" s="89"/>
      <c r="F8" s="89"/>
      <c r="G8" s="89"/>
      <c r="H8" s="89"/>
      <c r="I8" s="89"/>
      <c r="J8" s="89"/>
      <c r="K8" s="81"/>
    </row>
    <row r="9" spans="1:11" ht="18.75" customHeight="1">
      <c r="A9" s="199" t="s">
        <v>138</v>
      </c>
      <c r="B9" s="200"/>
      <c r="C9" s="200"/>
      <c r="D9" s="200"/>
      <c r="E9" s="200"/>
      <c r="F9" s="201"/>
      <c r="G9" s="166"/>
      <c r="H9" s="81"/>
      <c r="I9" s="81"/>
      <c r="J9" s="81"/>
      <c r="K9" s="81"/>
    </row>
    <row r="10" spans="1:11" ht="37.5">
      <c r="A10" s="96" t="s">
        <v>1</v>
      </c>
      <c r="B10" s="96" t="s">
        <v>68</v>
      </c>
      <c r="C10" s="96" t="s">
        <v>69</v>
      </c>
      <c r="D10" s="97" t="s">
        <v>73</v>
      </c>
      <c r="E10" s="97" t="s">
        <v>139</v>
      </c>
      <c r="F10" s="97" t="s">
        <v>115</v>
      </c>
      <c r="G10" s="97" t="s">
        <v>140</v>
      </c>
      <c r="H10" s="97" t="s">
        <v>108</v>
      </c>
      <c r="I10" s="97" t="s">
        <v>74</v>
      </c>
      <c r="J10" s="97" t="s">
        <v>116</v>
      </c>
      <c r="K10" s="97" t="s">
        <v>117</v>
      </c>
    </row>
    <row r="11" spans="1:11" ht="93.6" customHeight="1">
      <c r="A11" s="150"/>
      <c r="B11" s="150" t="s">
        <v>55</v>
      </c>
      <c r="C11" s="151" t="s">
        <v>120</v>
      </c>
      <c r="D11" s="150"/>
      <c r="E11" s="150"/>
      <c r="F11" s="150"/>
      <c r="G11" s="101"/>
      <c r="H11" s="150"/>
      <c r="I11" s="150"/>
      <c r="J11" s="150"/>
      <c r="K11" s="149"/>
    </row>
    <row r="12" spans="1:11">
      <c r="A12" s="150"/>
      <c r="B12" s="150"/>
      <c r="C12" s="149"/>
      <c r="D12" s="150"/>
      <c r="E12" s="150"/>
      <c r="F12" s="150"/>
      <c r="G12" s="101"/>
      <c r="H12" s="150"/>
      <c r="I12" s="150"/>
      <c r="J12" s="150"/>
      <c r="K12" s="149"/>
    </row>
    <row r="13" spans="1:11" ht="63.6" customHeight="1">
      <c r="A13" s="150"/>
      <c r="B13" s="150">
        <v>1</v>
      </c>
      <c r="C13" s="100" t="s">
        <v>141</v>
      </c>
      <c r="D13" s="150" t="s">
        <v>56</v>
      </c>
      <c r="E13" s="99" t="s">
        <v>142</v>
      </c>
      <c r="F13" s="150">
        <v>16</v>
      </c>
      <c r="G13" s="101">
        <v>16</v>
      </c>
      <c r="H13" s="150">
        <v>1560</v>
      </c>
      <c r="I13" s="150">
        <v>24960</v>
      </c>
      <c r="J13" s="150"/>
      <c r="K13" s="23"/>
    </row>
    <row r="14" spans="1:11" ht="60">
      <c r="A14" s="150"/>
      <c r="B14" s="150">
        <v>2</v>
      </c>
      <c r="C14" s="100" t="s">
        <v>143</v>
      </c>
      <c r="D14" s="150" t="s">
        <v>56</v>
      </c>
      <c r="E14" s="150" t="s">
        <v>144</v>
      </c>
      <c r="F14" s="150">
        <v>2</v>
      </c>
      <c r="G14" s="101">
        <v>2</v>
      </c>
      <c r="H14" s="150">
        <v>1750</v>
      </c>
      <c r="I14" s="150">
        <v>3500</v>
      </c>
      <c r="J14" s="150"/>
      <c r="K14" s="23"/>
    </row>
    <row r="15" spans="1:11" ht="71.45" customHeight="1">
      <c r="A15" s="150"/>
      <c r="B15" s="150">
        <v>4</v>
      </c>
      <c r="C15" s="100" t="s">
        <v>145</v>
      </c>
      <c r="D15" s="150" t="s">
        <v>56</v>
      </c>
      <c r="E15" s="99" t="s">
        <v>146</v>
      </c>
      <c r="F15" s="150">
        <v>20</v>
      </c>
      <c r="G15" s="101">
        <v>22</v>
      </c>
      <c r="H15" s="150">
        <v>1500</v>
      </c>
      <c r="I15" s="150">
        <v>30000</v>
      </c>
      <c r="J15" s="150"/>
      <c r="K15" s="102" t="s">
        <v>147</v>
      </c>
    </row>
    <row r="16" spans="1:11" ht="75">
      <c r="A16" s="150"/>
      <c r="B16" s="150">
        <v>6</v>
      </c>
      <c r="C16" s="100" t="s">
        <v>148</v>
      </c>
      <c r="D16" s="150" t="s">
        <v>56</v>
      </c>
      <c r="E16" s="150" t="s">
        <v>149</v>
      </c>
      <c r="F16" s="150">
        <v>6</v>
      </c>
      <c r="G16" s="101">
        <v>31</v>
      </c>
      <c r="H16" s="150">
        <v>750</v>
      </c>
      <c r="I16" s="150">
        <v>4500</v>
      </c>
      <c r="J16" s="150"/>
      <c r="K16" s="102" t="s">
        <v>150</v>
      </c>
    </row>
    <row r="17" spans="1:11" ht="90">
      <c r="A17" s="150"/>
      <c r="B17" s="150">
        <v>7</v>
      </c>
      <c r="C17" s="109" t="s">
        <v>151</v>
      </c>
      <c r="D17" s="150" t="s">
        <v>56</v>
      </c>
      <c r="E17" s="99" t="s">
        <v>152</v>
      </c>
      <c r="F17" s="150">
        <v>0</v>
      </c>
      <c r="G17" s="101">
        <v>29</v>
      </c>
      <c r="H17" s="150">
        <v>430</v>
      </c>
      <c r="I17" s="150">
        <v>0</v>
      </c>
      <c r="J17" s="150"/>
      <c r="K17" s="102" t="s">
        <v>153</v>
      </c>
    </row>
    <row r="18" spans="1:11" ht="75">
      <c r="A18" s="150"/>
      <c r="B18" s="150">
        <v>8</v>
      </c>
      <c r="C18" s="100" t="s">
        <v>154</v>
      </c>
      <c r="D18" s="150" t="s">
        <v>56</v>
      </c>
      <c r="E18" s="150" t="s">
        <v>155</v>
      </c>
      <c r="F18" s="150">
        <v>5</v>
      </c>
      <c r="G18" s="101">
        <v>5</v>
      </c>
      <c r="H18" s="150">
        <v>3600</v>
      </c>
      <c r="I18" s="150">
        <v>18000</v>
      </c>
      <c r="J18" s="150"/>
      <c r="K18" s="23"/>
    </row>
    <row r="19" spans="1:11">
      <c r="A19" s="150"/>
      <c r="B19" s="150"/>
      <c r="C19" s="23"/>
      <c r="D19" s="150"/>
      <c r="E19" s="150"/>
      <c r="F19" s="150"/>
      <c r="G19" s="101"/>
      <c r="H19" s="150"/>
      <c r="I19" s="150"/>
      <c r="J19" s="150"/>
      <c r="K19" s="23"/>
    </row>
    <row r="20" spans="1:11" ht="60">
      <c r="A20" s="150"/>
      <c r="B20" s="150"/>
      <c r="C20" s="124" t="s">
        <v>156</v>
      </c>
      <c r="D20" s="150"/>
      <c r="E20" s="150"/>
      <c r="F20" s="150"/>
      <c r="G20" s="101"/>
      <c r="H20" s="150"/>
      <c r="I20" s="150"/>
      <c r="J20" s="150"/>
      <c r="K20" s="23"/>
    </row>
    <row r="21" spans="1:11">
      <c r="A21" s="150"/>
      <c r="B21" s="150"/>
      <c r="C21" s="23"/>
      <c r="D21" s="150"/>
      <c r="E21" s="150"/>
      <c r="F21" s="150"/>
      <c r="G21" s="101"/>
      <c r="H21" s="150"/>
      <c r="I21" s="150"/>
      <c r="J21" s="150"/>
      <c r="K21" s="23"/>
    </row>
    <row r="22" spans="1:11" ht="150" customHeight="1">
      <c r="A22" s="150"/>
      <c r="B22" s="150">
        <v>2</v>
      </c>
      <c r="C22" s="100" t="s">
        <v>157</v>
      </c>
      <c r="D22" s="150" t="s">
        <v>56</v>
      </c>
      <c r="E22" s="99" t="s">
        <v>158</v>
      </c>
      <c r="F22" s="150">
        <v>72</v>
      </c>
      <c r="G22" s="101">
        <v>75</v>
      </c>
      <c r="H22" s="150">
        <v>3600</v>
      </c>
      <c r="I22" s="150">
        <v>259200</v>
      </c>
      <c r="J22" s="125">
        <v>11</v>
      </c>
      <c r="K22" s="126" t="s">
        <v>159</v>
      </c>
    </row>
    <row r="23" spans="1:11">
      <c r="A23" s="150"/>
      <c r="B23" s="150"/>
      <c r="C23" s="23"/>
      <c r="D23" s="150"/>
      <c r="E23" s="150"/>
      <c r="F23" s="150"/>
      <c r="G23" s="150"/>
      <c r="H23" s="150"/>
      <c r="I23" s="150"/>
      <c r="J23" s="150"/>
      <c r="K23" s="23"/>
    </row>
    <row r="24" spans="1:11" ht="15.75">
      <c r="A24" s="150"/>
      <c r="B24" s="150"/>
      <c r="C24" s="149"/>
      <c r="D24" s="150"/>
      <c r="E24" s="150"/>
      <c r="F24" s="150"/>
      <c r="G24" s="150"/>
      <c r="H24" s="98" t="s">
        <v>53</v>
      </c>
      <c r="I24" s="98">
        <v>340160</v>
      </c>
      <c r="J24" s="98"/>
      <c r="K24" s="149"/>
    </row>
    <row r="25" spans="1:11">
      <c r="A25" s="150"/>
      <c r="B25" s="150"/>
      <c r="C25" s="149"/>
      <c r="D25" s="150"/>
      <c r="E25" s="150"/>
      <c r="F25" s="150"/>
      <c r="G25" s="150"/>
      <c r="H25" s="150"/>
      <c r="I25" s="150"/>
      <c r="J25" s="106"/>
    </row>
  </sheetData>
  <mergeCells count="5">
    <mergeCell ref="B2:F2"/>
    <mergeCell ref="A3:F3"/>
    <mergeCell ref="A4:F4"/>
    <mergeCell ref="A5:F5"/>
    <mergeCell ref="A9:F9"/>
  </mergeCells>
  <conditionalFormatting sqref="A9">
    <cfRule type="duplicateValues" dxfId="57" priority="6"/>
  </conditionalFormatting>
  <conditionalFormatting sqref="A6">
    <cfRule type="duplicateValues" dxfId="56" priority="5"/>
  </conditionalFormatting>
  <conditionalFormatting sqref="A8">
    <cfRule type="duplicateValues" dxfId="55" priority="4"/>
  </conditionalFormatting>
  <conditionalFormatting sqref="A5">
    <cfRule type="duplicateValues" dxfId="54" priority="3"/>
  </conditionalFormatting>
  <conditionalFormatting sqref="A5">
    <cfRule type="duplicateValues" dxfId="53" priority="2"/>
  </conditionalFormatting>
  <conditionalFormatting sqref="A7">
    <cfRule type="duplicateValues" dxfId="52"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6"/>
  <sheetViews>
    <sheetView topLeftCell="A26" zoomScale="90" zoomScaleNormal="90" workbookViewId="0">
      <selection activeCell="A26" sqref="A1:XFD1048576"/>
    </sheetView>
  </sheetViews>
  <sheetFormatPr defaultRowHeight="15"/>
  <cols>
    <col min="1" max="1" width="6.85546875" style="148" customWidth="1"/>
    <col min="2" max="2" width="6" style="148" customWidth="1"/>
    <col min="3" max="3" width="30.28515625" style="148" customWidth="1"/>
    <col min="4" max="4" width="6.140625" style="148" customWidth="1"/>
    <col min="5" max="5" width="6.42578125" style="148" customWidth="1"/>
    <col min="6" max="6" width="6.28515625" style="148" customWidth="1"/>
    <col min="7" max="7" width="7.28515625" style="148" customWidth="1"/>
    <col min="8" max="8" width="8.7109375" style="128"/>
    <col min="9" max="16384" width="9.140625" style="148"/>
  </cols>
  <sheetData>
    <row r="2" spans="1:9" ht="23.25">
      <c r="A2" s="80"/>
      <c r="B2" s="202" t="s">
        <v>66</v>
      </c>
      <c r="C2" s="203"/>
      <c r="D2" s="203"/>
      <c r="E2" s="203"/>
      <c r="F2" s="203"/>
      <c r="G2" s="203"/>
      <c r="H2" s="203"/>
      <c r="I2" s="204"/>
    </row>
    <row r="3" spans="1:9" ht="18.75">
      <c r="A3" s="205" t="s">
        <v>67</v>
      </c>
      <c r="B3" s="206"/>
      <c r="C3" s="206"/>
      <c r="D3" s="206"/>
      <c r="E3" s="206"/>
      <c r="F3" s="206"/>
      <c r="G3" s="206"/>
      <c r="H3" s="207"/>
      <c r="I3" s="81"/>
    </row>
    <row r="4" spans="1:9" ht="18.75">
      <c r="A4" s="196" t="s">
        <v>161</v>
      </c>
      <c r="B4" s="197"/>
      <c r="C4" s="197"/>
      <c r="D4" s="197"/>
      <c r="E4" s="197"/>
      <c r="F4" s="197"/>
      <c r="G4" s="197"/>
      <c r="H4" s="198"/>
      <c r="I4" s="81"/>
    </row>
    <row r="5" spans="1:9" ht="15.6" customHeight="1">
      <c r="A5" s="86" t="s">
        <v>110</v>
      </c>
      <c r="B5" s="86"/>
      <c r="C5" s="86"/>
      <c r="D5" s="86"/>
      <c r="E5" s="86"/>
      <c r="F5" s="86"/>
      <c r="G5" s="86"/>
      <c r="H5" s="147"/>
      <c r="I5" s="81"/>
    </row>
    <row r="6" spans="1:9" ht="15.75">
      <c r="A6" s="82" t="s">
        <v>111</v>
      </c>
      <c r="B6" s="83"/>
      <c r="C6" s="84"/>
      <c r="D6" s="144"/>
      <c r="E6" s="85"/>
      <c r="F6" s="85"/>
      <c r="G6" s="145"/>
      <c r="H6" s="145"/>
      <c r="I6" s="81"/>
    </row>
    <row r="7" spans="1:9" ht="15.75">
      <c r="A7" s="82" t="s">
        <v>162</v>
      </c>
      <c r="B7" s="83"/>
      <c r="C7" s="86"/>
      <c r="D7" s="87"/>
      <c r="E7" s="85"/>
      <c r="F7" s="85"/>
      <c r="G7" s="145"/>
      <c r="H7" s="145"/>
      <c r="I7" s="81"/>
    </row>
    <row r="8" spans="1:9" ht="15.75">
      <c r="A8" s="88"/>
      <c r="B8" s="88"/>
      <c r="C8" s="88"/>
      <c r="D8" s="146"/>
      <c r="E8" s="146"/>
      <c r="F8" s="89"/>
      <c r="G8" s="89"/>
      <c r="H8" s="89"/>
      <c r="I8" s="81"/>
    </row>
    <row r="9" spans="1:9" ht="15.75" customHeight="1">
      <c r="A9" s="223" t="s">
        <v>174</v>
      </c>
      <c r="B9" s="224"/>
      <c r="C9" s="224"/>
      <c r="D9" s="224"/>
      <c r="E9" s="224"/>
      <c r="F9" s="224"/>
      <c r="G9" s="224"/>
      <c r="H9" s="225"/>
      <c r="I9" s="81"/>
    </row>
    <row r="10" spans="1:9" ht="45">
      <c r="A10" s="20" t="s">
        <v>1</v>
      </c>
      <c r="B10" s="20" t="s">
        <v>68</v>
      </c>
      <c r="C10" s="20" t="s">
        <v>69</v>
      </c>
      <c r="D10" s="143" t="s">
        <v>70</v>
      </c>
      <c r="E10" s="21" t="s">
        <v>71</v>
      </c>
      <c r="F10" s="21" t="s">
        <v>72</v>
      </c>
      <c r="G10" s="21" t="s">
        <v>73</v>
      </c>
      <c r="H10" s="21" t="s">
        <v>56</v>
      </c>
      <c r="I10" s="21" t="s">
        <v>49</v>
      </c>
    </row>
    <row r="11" spans="1:9" ht="18.75">
      <c r="A11" s="139">
        <v>1</v>
      </c>
      <c r="B11" s="130"/>
      <c r="C11" s="140" t="s">
        <v>160</v>
      </c>
      <c r="D11" s="141"/>
      <c r="E11" s="141"/>
      <c r="F11" s="141"/>
      <c r="G11" s="142"/>
      <c r="H11" s="142"/>
      <c r="I11" s="141"/>
    </row>
    <row r="12" spans="1:9" ht="84" customHeight="1">
      <c r="A12" s="149"/>
      <c r="B12" s="149"/>
      <c r="C12" s="151" t="s">
        <v>121</v>
      </c>
      <c r="D12" s="149"/>
      <c r="E12" s="149"/>
      <c r="F12" s="149"/>
      <c r="G12" s="149"/>
      <c r="H12" s="164"/>
      <c r="I12" s="149"/>
    </row>
    <row r="13" spans="1:9">
      <c r="A13" s="149"/>
      <c r="B13" s="149"/>
      <c r="C13" s="149"/>
      <c r="D13" s="149"/>
      <c r="E13" s="149"/>
      <c r="F13" s="149"/>
      <c r="G13" s="149"/>
      <c r="H13" s="164"/>
      <c r="I13" s="149"/>
    </row>
    <row r="14" spans="1:9">
      <c r="A14" s="149"/>
      <c r="B14" s="149"/>
      <c r="C14" s="149" t="s">
        <v>167</v>
      </c>
      <c r="D14" s="149"/>
      <c r="E14" s="149"/>
      <c r="F14" s="149"/>
      <c r="G14" s="149" t="s">
        <v>56</v>
      </c>
      <c r="H14" s="164">
        <v>8</v>
      </c>
      <c r="I14" s="149"/>
    </row>
    <row r="15" spans="1:9">
      <c r="A15" s="149"/>
      <c r="B15" s="149"/>
      <c r="C15" s="149" t="s">
        <v>173</v>
      </c>
      <c r="D15" s="149"/>
      <c r="E15" s="149"/>
      <c r="F15" s="149"/>
      <c r="G15" s="149" t="s">
        <v>56</v>
      </c>
      <c r="H15" s="164">
        <v>6</v>
      </c>
      <c r="I15" s="149"/>
    </row>
    <row r="16" spans="1:9">
      <c r="A16" s="149"/>
      <c r="B16" s="149"/>
      <c r="C16" s="149" t="s">
        <v>170</v>
      </c>
      <c r="D16" s="149"/>
      <c r="E16" s="149"/>
      <c r="F16" s="149"/>
      <c r="G16" s="149" t="s">
        <v>56</v>
      </c>
      <c r="H16" s="164">
        <v>2</v>
      </c>
      <c r="I16" s="149"/>
    </row>
    <row r="17" spans="1:9">
      <c r="A17" s="149"/>
      <c r="B17" s="149"/>
      <c r="C17" s="149" t="s">
        <v>112</v>
      </c>
      <c r="D17" s="149"/>
      <c r="E17" s="149"/>
      <c r="F17" s="149"/>
      <c r="G17" s="149" t="s">
        <v>56</v>
      </c>
      <c r="H17" s="164">
        <v>2</v>
      </c>
      <c r="I17" s="149"/>
    </row>
    <row r="18" spans="1:9">
      <c r="A18" s="131"/>
      <c r="B18" s="132"/>
      <c r="C18" s="133" t="s">
        <v>109</v>
      </c>
      <c r="D18" s="134"/>
      <c r="E18" s="135"/>
      <c r="F18" s="135"/>
      <c r="G18" s="136"/>
      <c r="H18" s="137">
        <v>18</v>
      </c>
      <c r="I18" s="134"/>
    </row>
    <row r="19" spans="1:9">
      <c r="A19" s="131"/>
      <c r="B19" s="132"/>
      <c r="C19" s="133" t="s">
        <v>164</v>
      </c>
      <c r="D19" s="134"/>
      <c r="E19" s="135"/>
      <c r="F19" s="135"/>
      <c r="G19" s="136"/>
      <c r="H19" s="138">
        <v>16</v>
      </c>
      <c r="I19" s="138" t="s">
        <v>56</v>
      </c>
    </row>
    <row r="20" spans="1:9">
      <c r="A20" s="131"/>
      <c r="B20" s="132"/>
      <c r="C20" s="133" t="s">
        <v>169</v>
      </c>
      <c r="D20" s="134"/>
      <c r="E20" s="135"/>
      <c r="F20" s="135"/>
      <c r="G20" s="136"/>
      <c r="H20" s="137">
        <v>16</v>
      </c>
      <c r="I20" s="134"/>
    </row>
    <row r="21" spans="1:9">
      <c r="A21" s="131"/>
      <c r="B21" s="132"/>
      <c r="C21" s="133" t="s">
        <v>168</v>
      </c>
      <c r="D21" s="134"/>
      <c r="E21" s="135"/>
      <c r="F21" s="135"/>
      <c r="G21" s="136"/>
      <c r="H21" s="137">
        <v>0</v>
      </c>
      <c r="I21" s="134"/>
    </row>
    <row r="22" spans="1:9">
      <c r="A22" s="131"/>
      <c r="B22" s="132"/>
      <c r="C22" s="133" t="s">
        <v>214</v>
      </c>
      <c r="D22" s="134"/>
      <c r="E22" s="135"/>
      <c r="F22" s="135"/>
      <c r="G22" s="136"/>
      <c r="H22" s="137">
        <v>2</v>
      </c>
      <c r="I22" s="134"/>
    </row>
    <row r="23" spans="1:9" ht="90">
      <c r="A23" s="149"/>
      <c r="B23" s="149"/>
      <c r="C23" s="151" t="s">
        <v>175</v>
      </c>
      <c r="D23" s="149"/>
      <c r="E23" s="149"/>
      <c r="F23" s="149"/>
      <c r="G23" s="149"/>
      <c r="H23" s="164"/>
      <c r="I23" s="149"/>
    </row>
    <row r="24" spans="1:9">
      <c r="A24" s="149"/>
      <c r="B24" s="149"/>
      <c r="C24" s="149"/>
      <c r="D24" s="149"/>
      <c r="E24" s="149"/>
      <c r="F24" s="149"/>
      <c r="G24" s="149"/>
      <c r="H24" s="164"/>
      <c r="I24" s="149"/>
    </row>
    <row r="25" spans="1:9">
      <c r="A25" s="149"/>
      <c r="B25" s="149"/>
      <c r="C25" s="149" t="s">
        <v>165</v>
      </c>
      <c r="D25" s="149"/>
      <c r="E25" s="149"/>
      <c r="F25" s="149"/>
      <c r="G25" s="149" t="s">
        <v>56</v>
      </c>
      <c r="H25" s="164">
        <v>2</v>
      </c>
      <c r="I25" s="149"/>
    </row>
    <row r="26" spans="1:9">
      <c r="A26" s="149"/>
      <c r="B26" s="149"/>
      <c r="C26" s="149"/>
      <c r="D26" s="149"/>
      <c r="E26" s="149"/>
      <c r="F26" s="149"/>
      <c r="G26" s="149"/>
      <c r="H26" s="164"/>
      <c r="I26" s="149"/>
    </row>
    <row r="27" spans="1:9">
      <c r="A27" s="131"/>
      <c r="B27" s="132"/>
      <c r="C27" s="133" t="s">
        <v>109</v>
      </c>
      <c r="D27" s="134"/>
      <c r="E27" s="135"/>
      <c r="F27" s="135"/>
      <c r="G27" s="136"/>
      <c r="H27" s="137">
        <v>2</v>
      </c>
      <c r="I27" s="134"/>
    </row>
    <row r="28" spans="1:9">
      <c r="A28" s="131"/>
      <c r="B28" s="132"/>
      <c r="C28" s="133" t="s">
        <v>164</v>
      </c>
      <c r="D28" s="134"/>
      <c r="E28" s="135"/>
      <c r="F28" s="135"/>
      <c r="G28" s="136"/>
      <c r="H28" s="138">
        <v>2</v>
      </c>
      <c r="I28" s="138" t="s">
        <v>56</v>
      </c>
    </row>
    <row r="29" spans="1:9">
      <c r="A29" s="131"/>
      <c r="B29" s="132"/>
      <c r="C29" s="133" t="s">
        <v>169</v>
      </c>
      <c r="D29" s="134"/>
      <c r="E29" s="135"/>
      <c r="F29" s="135"/>
      <c r="G29" s="136"/>
      <c r="H29" s="137">
        <v>2</v>
      </c>
      <c r="I29" s="134"/>
    </row>
    <row r="30" spans="1:9">
      <c r="A30" s="131"/>
      <c r="B30" s="132"/>
      <c r="C30" s="133" t="s">
        <v>168</v>
      </c>
      <c r="D30" s="134"/>
      <c r="E30" s="135"/>
      <c r="F30" s="135"/>
      <c r="G30" s="136"/>
      <c r="H30" s="137">
        <v>0</v>
      </c>
      <c r="I30" s="134"/>
    </row>
    <row r="31" spans="1:9">
      <c r="A31" s="131"/>
      <c r="B31" s="132"/>
      <c r="C31" s="133" t="s">
        <v>214</v>
      </c>
      <c r="D31" s="134"/>
      <c r="E31" s="135"/>
      <c r="F31" s="135"/>
      <c r="G31" s="136"/>
      <c r="H31" s="137">
        <v>0</v>
      </c>
      <c r="I31" s="134"/>
    </row>
    <row r="32" spans="1:9" ht="105">
      <c r="A32" s="149"/>
      <c r="B32" s="149"/>
      <c r="C32" s="151" t="s">
        <v>176</v>
      </c>
      <c r="D32" s="149"/>
      <c r="E32" s="149"/>
      <c r="F32" s="149"/>
      <c r="G32" s="149"/>
      <c r="H32" s="164"/>
      <c r="I32" s="149"/>
    </row>
    <row r="33" spans="1:9">
      <c r="A33" s="149"/>
      <c r="B33" s="149"/>
      <c r="C33" s="149"/>
      <c r="D33" s="149"/>
      <c r="E33" s="149"/>
      <c r="F33" s="149"/>
      <c r="G33" s="149"/>
      <c r="H33" s="164"/>
      <c r="I33" s="149"/>
    </row>
    <row r="34" spans="1:9">
      <c r="A34" s="149"/>
      <c r="B34" s="149"/>
      <c r="C34" s="149"/>
      <c r="D34" s="149"/>
      <c r="E34" s="149"/>
      <c r="F34" s="149"/>
      <c r="G34" s="149"/>
      <c r="H34" s="164"/>
      <c r="I34" s="149"/>
    </row>
    <row r="35" spans="1:9">
      <c r="A35" s="149"/>
      <c r="B35" s="149"/>
      <c r="C35" s="149" t="s">
        <v>165</v>
      </c>
      <c r="D35" s="149"/>
      <c r="E35" s="149"/>
      <c r="F35" s="149"/>
      <c r="G35" s="149" t="s">
        <v>56</v>
      </c>
      <c r="H35" s="164"/>
      <c r="I35" s="149"/>
    </row>
    <row r="36" spans="1:9">
      <c r="A36" s="149"/>
      <c r="B36" s="149"/>
      <c r="C36" s="149"/>
      <c r="D36" s="149"/>
      <c r="E36" s="149"/>
      <c r="F36" s="149"/>
      <c r="G36" s="149"/>
      <c r="H36" s="164"/>
      <c r="I36" s="149"/>
    </row>
    <row r="37" spans="1:9">
      <c r="A37" s="131"/>
      <c r="B37" s="132"/>
      <c r="C37" s="133" t="s">
        <v>109</v>
      </c>
      <c r="D37" s="134"/>
      <c r="E37" s="135"/>
      <c r="F37" s="135"/>
      <c r="G37" s="136"/>
      <c r="H37" s="137">
        <v>0</v>
      </c>
      <c r="I37" s="134"/>
    </row>
    <row r="38" spans="1:9">
      <c r="A38" s="131"/>
      <c r="B38" s="132"/>
      <c r="C38" s="133" t="s">
        <v>164</v>
      </c>
      <c r="D38" s="134"/>
      <c r="E38" s="135"/>
      <c r="F38" s="135"/>
      <c r="G38" s="136"/>
      <c r="H38" s="138">
        <v>6</v>
      </c>
      <c r="I38" s="138" t="s">
        <v>56</v>
      </c>
    </row>
    <row r="39" spans="1:9">
      <c r="A39" s="131"/>
      <c r="B39" s="132"/>
      <c r="C39" s="133" t="s">
        <v>169</v>
      </c>
      <c r="D39" s="134"/>
      <c r="E39" s="135"/>
      <c r="F39" s="135"/>
      <c r="G39" s="136"/>
      <c r="H39" s="137"/>
      <c r="I39" s="134"/>
    </row>
    <row r="40" spans="1:9">
      <c r="A40" s="131"/>
      <c r="B40" s="132"/>
      <c r="C40" s="133" t="s">
        <v>168</v>
      </c>
      <c r="D40" s="134"/>
      <c r="E40" s="135"/>
      <c r="F40" s="135"/>
      <c r="G40" s="136"/>
      <c r="H40" s="137"/>
      <c r="I40" s="134"/>
    </row>
    <row r="41" spans="1:9">
      <c r="A41" s="149"/>
      <c r="B41" s="149"/>
      <c r="C41" s="149"/>
      <c r="D41" s="149"/>
      <c r="E41" s="149"/>
      <c r="F41" s="149"/>
      <c r="G41" s="149"/>
      <c r="H41" s="164"/>
      <c r="I41" s="149"/>
    </row>
    <row r="42" spans="1:9" ht="90">
      <c r="A42" s="149"/>
      <c r="B42" s="149"/>
      <c r="C42" s="151" t="s">
        <v>177</v>
      </c>
      <c r="D42" s="149"/>
      <c r="E42" s="149"/>
      <c r="F42" s="149"/>
      <c r="G42" s="149"/>
      <c r="H42" s="164"/>
      <c r="I42" s="149"/>
    </row>
    <row r="43" spans="1:9">
      <c r="A43" s="149"/>
      <c r="B43" s="149"/>
      <c r="C43" s="149" t="s">
        <v>167</v>
      </c>
      <c r="D43" s="149"/>
      <c r="E43" s="149"/>
      <c r="F43" s="149"/>
      <c r="G43" s="149" t="s">
        <v>56</v>
      </c>
      <c r="H43" s="164">
        <v>0</v>
      </c>
      <c r="I43" s="149"/>
    </row>
    <row r="44" spans="1:9">
      <c r="A44" s="149"/>
      <c r="B44" s="149"/>
      <c r="C44" s="149" t="s">
        <v>178</v>
      </c>
      <c r="D44" s="149"/>
      <c r="E44" s="149"/>
      <c r="F44" s="149"/>
      <c r="G44" s="149" t="s">
        <v>56</v>
      </c>
      <c r="H44" s="164">
        <v>0</v>
      </c>
      <c r="I44" s="149"/>
    </row>
    <row r="45" spans="1:9">
      <c r="A45" s="149"/>
      <c r="B45" s="149"/>
      <c r="C45" s="149" t="s">
        <v>179</v>
      </c>
      <c r="D45" s="149"/>
      <c r="E45" s="149"/>
      <c r="F45" s="149"/>
      <c r="G45" s="149" t="s">
        <v>56</v>
      </c>
      <c r="H45" s="164">
        <v>7</v>
      </c>
      <c r="I45" s="149"/>
    </row>
    <row r="46" spans="1:9">
      <c r="A46" s="149"/>
      <c r="B46" s="149"/>
      <c r="C46" s="149" t="s">
        <v>163</v>
      </c>
      <c r="D46" s="149"/>
      <c r="E46" s="149"/>
      <c r="F46" s="149"/>
      <c r="G46" s="149" t="s">
        <v>56</v>
      </c>
      <c r="H46" s="164">
        <v>4</v>
      </c>
      <c r="I46" s="149"/>
    </row>
    <row r="47" spans="1:9">
      <c r="A47" s="149"/>
      <c r="B47" s="149"/>
      <c r="C47" s="149" t="s">
        <v>172</v>
      </c>
      <c r="D47" s="149"/>
      <c r="E47" s="149"/>
      <c r="F47" s="149"/>
      <c r="G47" s="149" t="s">
        <v>56</v>
      </c>
      <c r="H47" s="164">
        <v>11</v>
      </c>
      <c r="I47" s="149"/>
    </row>
    <row r="48" spans="1:9">
      <c r="A48" s="149"/>
      <c r="B48" s="149"/>
      <c r="C48" s="149"/>
      <c r="D48" s="149"/>
      <c r="E48" s="149"/>
      <c r="F48" s="149"/>
      <c r="G48" s="149"/>
      <c r="H48" s="164">
        <v>22</v>
      </c>
      <c r="I48" s="149"/>
    </row>
    <row r="49" spans="1:9">
      <c r="A49" s="131"/>
      <c r="B49" s="132"/>
      <c r="C49" s="133" t="s">
        <v>109</v>
      </c>
      <c r="D49" s="134"/>
      <c r="E49" s="135"/>
      <c r="F49" s="135"/>
      <c r="G49" s="136"/>
      <c r="H49" s="137">
        <v>22</v>
      </c>
      <c r="I49" s="134"/>
    </row>
    <row r="50" spans="1:9">
      <c r="A50" s="131"/>
      <c r="B50" s="132"/>
      <c r="C50" s="133" t="s">
        <v>164</v>
      </c>
      <c r="D50" s="134"/>
      <c r="E50" s="135"/>
      <c r="F50" s="135"/>
      <c r="G50" s="136"/>
      <c r="H50" s="138">
        <v>22</v>
      </c>
      <c r="I50" s="138" t="s">
        <v>56</v>
      </c>
    </row>
    <row r="51" spans="1:9">
      <c r="A51" s="131"/>
      <c r="B51" s="132"/>
      <c r="C51" s="133" t="s">
        <v>169</v>
      </c>
      <c r="D51" s="134"/>
      <c r="E51" s="135"/>
      <c r="F51" s="135"/>
      <c r="G51" s="136"/>
      <c r="H51" s="137">
        <v>20</v>
      </c>
      <c r="I51" s="134"/>
    </row>
    <row r="52" spans="1:9">
      <c r="A52" s="131"/>
      <c r="B52" s="132"/>
      <c r="C52" s="133" t="s">
        <v>168</v>
      </c>
      <c r="D52" s="134"/>
      <c r="E52" s="135"/>
      <c r="F52" s="135"/>
      <c r="G52" s="136"/>
      <c r="H52" s="137">
        <v>2</v>
      </c>
      <c r="I52" s="134"/>
    </row>
    <row r="53" spans="1:9">
      <c r="A53" s="149"/>
      <c r="B53" s="149"/>
      <c r="C53" s="149"/>
      <c r="D53" s="149"/>
      <c r="E53" s="149"/>
      <c r="F53" s="149"/>
      <c r="G53" s="149"/>
      <c r="H53" s="164"/>
      <c r="I53" s="149"/>
    </row>
    <row r="54" spans="1:9" ht="98.1" customHeight="1">
      <c r="A54" s="149"/>
      <c r="B54" s="149"/>
      <c r="C54" s="151" t="s">
        <v>180</v>
      </c>
      <c r="D54" s="149"/>
      <c r="E54" s="149"/>
      <c r="F54" s="149"/>
      <c r="G54" s="149"/>
      <c r="H54" s="164"/>
      <c r="I54" s="149"/>
    </row>
    <row r="55" spans="1:9">
      <c r="A55" s="149"/>
      <c r="B55" s="149"/>
      <c r="C55" s="149"/>
      <c r="D55" s="149"/>
      <c r="E55" s="149"/>
      <c r="F55" s="149"/>
      <c r="G55" s="149"/>
      <c r="H55" s="164"/>
      <c r="I55" s="149"/>
    </row>
    <row r="56" spans="1:9">
      <c r="A56" s="149"/>
      <c r="B56" s="149"/>
      <c r="C56" s="149" t="s">
        <v>181</v>
      </c>
      <c r="D56" s="149"/>
      <c r="E56" s="149"/>
      <c r="F56" s="149"/>
      <c r="G56" s="149" t="s">
        <v>56</v>
      </c>
      <c r="H56" s="164">
        <v>16</v>
      </c>
      <c r="I56" s="149"/>
    </row>
    <row r="57" spans="1:9">
      <c r="A57" s="149"/>
      <c r="B57" s="149"/>
      <c r="C57" s="149" t="s">
        <v>182</v>
      </c>
      <c r="D57" s="149"/>
      <c r="E57" s="149"/>
      <c r="F57" s="149"/>
      <c r="G57" s="149" t="s">
        <v>56</v>
      </c>
      <c r="H57" s="164">
        <v>13</v>
      </c>
      <c r="I57" s="149"/>
    </row>
    <row r="58" spans="1:9">
      <c r="A58" s="149"/>
      <c r="B58" s="149"/>
      <c r="C58" s="149"/>
      <c r="D58" s="149"/>
      <c r="E58" s="149"/>
      <c r="F58" s="149"/>
      <c r="G58" s="149"/>
      <c r="H58" s="164">
        <v>29</v>
      </c>
      <c r="I58" s="149"/>
    </row>
    <row r="59" spans="1:9">
      <c r="A59" s="131"/>
      <c r="B59" s="132"/>
      <c r="C59" s="133" t="s">
        <v>109</v>
      </c>
      <c r="D59" s="134"/>
      <c r="E59" s="135"/>
      <c r="F59" s="135"/>
      <c r="G59" s="136"/>
      <c r="H59" s="137">
        <v>29</v>
      </c>
      <c r="I59" s="134"/>
    </row>
    <row r="60" spans="1:9">
      <c r="A60" s="131"/>
      <c r="B60" s="132"/>
      <c r="C60" s="133" t="s">
        <v>164</v>
      </c>
      <c r="D60" s="134"/>
      <c r="E60" s="135"/>
      <c r="F60" s="135"/>
      <c r="G60" s="136"/>
      <c r="H60" s="138">
        <v>29</v>
      </c>
      <c r="I60" s="138" t="s">
        <v>56</v>
      </c>
    </row>
    <row r="61" spans="1:9">
      <c r="A61" s="131"/>
      <c r="B61" s="132"/>
      <c r="C61" s="133" t="s">
        <v>169</v>
      </c>
      <c r="D61" s="134"/>
      <c r="E61" s="135"/>
      <c r="F61" s="135"/>
      <c r="G61" s="136"/>
      <c r="H61" s="137"/>
      <c r="I61" s="134"/>
    </row>
    <row r="62" spans="1:9">
      <c r="A62" s="131"/>
      <c r="B62" s="132"/>
      <c r="C62" s="133" t="s">
        <v>168</v>
      </c>
      <c r="D62" s="134"/>
      <c r="E62" s="135"/>
      <c r="F62" s="135"/>
      <c r="G62" s="136"/>
      <c r="H62" s="137">
        <v>29</v>
      </c>
      <c r="I62" s="134"/>
    </row>
    <row r="63" spans="1:9">
      <c r="A63" s="149"/>
      <c r="B63" s="149"/>
      <c r="C63" s="149"/>
      <c r="D63" s="149"/>
      <c r="E63" s="149"/>
      <c r="F63" s="149"/>
      <c r="G63" s="149"/>
      <c r="H63" s="164"/>
      <c r="I63" s="149"/>
    </row>
    <row r="64" spans="1:9" ht="105">
      <c r="A64" s="149"/>
      <c r="B64" s="149"/>
      <c r="C64" s="151" t="s">
        <v>180</v>
      </c>
      <c r="D64" s="149"/>
      <c r="E64" s="149"/>
      <c r="F64" s="149"/>
      <c r="G64" s="149"/>
      <c r="H64" s="164"/>
      <c r="I64" s="149"/>
    </row>
    <row r="65" spans="1:9">
      <c r="A65" s="149"/>
      <c r="B65" s="149"/>
      <c r="C65" s="149"/>
      <c r="D65" s="149"/>
      <c r="E65" s="149"/>
      <c r="F65" s="149"/>
      <c r="G65" s="149"/>
      <c r="H65" s="164"/>
      <c r="I65" s="149"/>
    </row>
    <row r="66" spans="1:9">
      <c r="A66" s="149"/>
      <c r="B66" s="149"/>
      <c r="C66" s="149"/>
      <c r="D66" s="149"/>
      <c r="E66" s="149"/>
      <c r="F66" s="149"/>
      <c r="G66" s="149"/>
      <c r="H66" s="164"/>
      <c r="I66" s="149"/>
    </row>
    <row r="67" spans="1:9">
      <c r="A67" s="149"/>
      <c r="B67" s="149"/>
      <c r="C67" s="149" t="s">
        <v>166</v>
      </c>
      <c r="D67" s="149"/>
      <c r="E67" s="149"/>
      <c r="F67" s="149"/>
      <c r="G67" s="149" t="s">
        <v>56</v>
      </c>
      <c r="H67" s="164">
        <v>29</v>
      </c>
      <c r="I67" s="149"/>
    </row>
    <row r="68" spans="1:9">
      <c r="A68" s="149"/>
      <c r="B68" s="149"/>
      <c r="C68" s="149"/>
      <c r="D68" s="149"/>
      <c r="E68" s="149"/>
      <c r="F68" s="149"/>
      <c r="G68" s="149"/>
      <c r="H68" s="164"/>
      <c r="I68" s="149"/>
    </row>
    <row r="69" spans="1:9">
      <c r="A69" s="149"/>
      <c r="B69" s="149"/>
      <c r="C69" s="149"/>
      <c r="D69" s="149"/>
      <c r="E69" s="149"/>
      <c r="F69" s="149"/>
      <c r="G69" s="149"/>
      <c r="H69" s="164">
        <v>29</v>
      </c>
      <c r="I69" s="149"/>
    </row>
    <row r="70" spans="1:9">
      <c r="A70" s="131"/>
      <c r="B70" s="132"/>
      <c r="C70" s="133" t="s">
        <v>109</v>
      </c>
      <c r="D70" s="134"/>
      <c r="E70" s="135"/>
      <c r="F70" s="135"/>
      <c r="G70" s="136"/>
      <c r="H70" s="137">
        <v>29</v>
      </c>
      <c r="I70" s="134"/>
    </row>
    <row r="71" spans="1:9">
      <c r="A71" s="131"/>
      <c r="B71" s="132"/>
      <c r="C71" s="133" t="s">
        <v>164</v>
      </c>
      <c r="D71" s="134"/>
      <c r="E71" s="135"/>
      <c r="F71" s="135"/>
      <c r="G71" s="136"/>
      <c r="H71" s="138">
        <v>31</v>
      </c>
      <c r="I71" s="138" t="s">
        <v>56</v>
      </c>
    </row>
    <row r="72" spans="1:9">
      <c r="A72" s="131"/>
      <c r="B72" s="132"/>
      <c r="C72" s="133" t="s">
        <v>169</v>
      </c>
      <c r="D72" s="134"/>
      <c r="E72" s="135"/>
      <c r="F72" s="135"/>
      <c r="G72" s="136"/>
      <c r="H72" s="137">
        <v>6</v>
      </c>
      <c r="I72" s="134"/>
    </row>
    <row r="73" spans="1:9">
      <c r="A73" s="131"/>
      <c r="B73" s="132"/>
      <c r="C73" s="133" t="s">
        <v>168</v>
      </c>
      <c r="D73" s="134"/>
      <c r="E73" s="135"/>
      <c r="F73" s="135"/>
      <c r="G73" s="136"/>
      <c r="H73" s="137">
        <v>23</v>
      </c>
      <c r="I73" s="134"/>
    </row>
    <row r="74" spans="1:9">
      <c r="A74" s="149"/>
      <c r="B74" s="149"/>
      <c r="C74" s="149"/>
      <c r="D74" s="149"/>
      <c r="E74" s="149"/>
      <c r="F74" s="149"/>
      <c r="G74" s="149"/>
      <c r="H74" s="164"/>
      <c r="I74" s="149"/>
    </row>
    <row r="75" spans="1:9" ht="90">
      <c r="A75" s="149"/>
      <c r="B75" s="149"/>
      <c r="C75" s="151" t="s">
        <v>183</v>
      </c>
      <c r="D75" s="149"/>
      <c r="E75" s="149"/>
      <c r="F75" s="149"/>
      <c r="G75" s="149"/>
      <c r="H75" s="164"/>
      <c r="I75" s="149"/>
    </row>
    <row r="76" spans="1:9">
      <c r="A76" s="149"/>
      <c r="B76" s="149"/>
      <c r="C76" s="149"/>
      <c r="D76" s="149"/>
      <c r="E76" s="149"/>
      <c r="F76" s="149"/>
      <c r="G76" s="149"/>
      <c r="H76" s="164"/>
      <c r="I76" s="149"/>
    </row>
    <row r="77" spans="1:9">
      <c r="A77" s="149"/>
      <c r="B77" s="149"/>
      <c r="C77" s="149" t="s">
        <v>184</v>
      </c>
      <c r="D77" s="149"/>
      <c r="E77" s="149"/>
      <c r="F77" s="149"/>
      <c r="G77" s="149" t="s">
        <v>56</v>
      </c>
      <c r="H77" s="164">
        <v>5</v>
      </c>
      <c r="I77" s="149"/>
    </row>
    <row r="78" spans="1:9">
      <c r="A78" s="149"/>
      <c r="B78" s="149"/>
      <c r="C78" s="149"/>
      <c r="D78" s="149"/>
      <c r="E78" s="149"/>
      <c r="F78" s="149"/>
      <c r="G78" s="149"/>
      <c r="H78" s="164"/>
      <c r="I78" s="149"/>
    </row>
    <row r="79" spans="1:9">
      <c r="A79" s="149"/>
      <c r="B79" s="149"/>
      <c r="C79" s="149"/>
      <c r="D79" s="149"/>
      <c r="E79" s="149"/>
      <c r="F79" s="149"/>
      <c r="G79" s="149"/>
      <c r="H79" s="164">
        <v>5</v>
      </c>
      <c r="I79" s="149"/>
    </row>
    <row r="80" spans="1:9">
      <c r="A80" s="131"/>
      <c r="B80" s="132"/>
      <c r="C80" s="133" t="s">
        <v>109</v>
      </c>
      <c r="D80" s="134"/>
      <c r="E80" s="135"/>
      <c r="F80" s="135"/>
      <c r="G80" s="136"/>
      <c r="H80" s="137">
        <v>5</v>
      </c>
      <c r="I80" s="134"/>
    </row>
    <row r="81" spans="1:9">
      <c r="A81" s="131"/>
      <c r="B81" s="132"/>
      <c r="C81" s="133" t="s">
        <v>164</v>
      </c>
      <c r="D81" s="134"/>
      <c r="E81" s="135"/>
      <c r="F81" s="135"/>
      <c r="G81" s="136"/>
      <c r="H81" s="138">
        <v>5</v>
      </c>
      <c r="I81" s="138" t="s">
        <v>56</v>
      </c>
    </row>
    <row r="82" spans="1:9">
      <c r="A82" s="131"/>
      <c r="B82" s="132"/>
      <c r="C82" s="133" t="s">
        <v>169</v>
      </c>
      <c r="D82" s="134"/>
      <c r="E82" s="135"/>
      <c r="F82" s="135"/>
      <c r="G82" s="136"/>
      <c r="H82" s="137">
        <v>5</v>
      </c>
      <c r="I82" s="134"/>
    </row>
    <row r="83" spans="1:9">
      <c r="A83" s="131"/>
      <c r="B83" s="132"/>
      <c r="C83" s="133" t="s">
        <v>168</v>
      </c>
      <c r="D83" s="134"/>
      <c r="E83" s="135"/>
      <c r="F83" s="135"/>
      <c r="G83" s="136"/>
      <c r="H83" s="137"/>
      <c r="I83" s="134"/>
    </row>
    <row r="84" spans="1:9">
      <c r="A84" s="149"/>
      <c r="B84" s="149"/>
      <c r="C84" s="149"/>
      <c r="D84" s="149"/>
      <c r="E84" s="149"/>
      <c r="F84" s="149"/>
      <c r="G84" s="149"/>
      <c r="H84" s="164"/>
      <c r="I84" s="149"/>
    </row>
    <row r="85" spans="1:9" ht="135">
      <c r="A85" s="149"/>
      <c r="B85" s="149"/>
      <c r="C85" s="151" t="s">
        <v>185</v>
      </c>
      <c r="D85" s="149"/>
      <c r="E85" s="149"/>
      <c r="F85" s="149"/>
      <c r="G85" s="149"/>
      <c r="H85" s="164"/>
      <c r="I85" s="149"/>
    </row>
    <row r="86" spans="1:9">
      <c r="A86" s="149"/>
      <c r="B86" s="149"/>
      <c r="C86" s="149" t="s">
        <v>186</v>
      </c>
      <c r="D86" s="149"/>
      <c r="E86" s="149" t="s">
        <v>57</v>
      </c>
      <c r="F86" s="149"/>
      <c r="G86" s="149"/>
      <c r="H86" s="164">
        <v>26.2</v>
      </c>
      <c r="I86" s="149"/>
    </row>
    <row r="87" spans="1:9">
      <c r="A87" s="149"/>
      <c r="B87" s="149"/>
      <c r="C87" s="149" t="s">
        <v>187</v>
      </c>
      <c r="D87" s="149"/>
      <c r="E87" s="149" t="s">
        <v>57</v>
      </c>
      <c r="F87" s="149"/>
      <c r="G87" s="149"/>
      <c r="H87" s="164">
        <v>11.5</v>
      </c>
      <c r="I87" s="149"/>
    </row>
    <row r="88" spans="1:9">
      <c r="A88" s="149"/>
      <c r="B88" s="149"/>
      <c r="C88" s="149" t="s">
        <v>188</v>
      </c>
      <c r="D88" s="149"/>
      <c r="E88" s="149" t="s">
        <v>57</v>
      </c>
      <c r="F88" s="149"/>
      <c r="G88" s="149"/>
      <c r="H88" s="164">
        <v>6.5</v>
      </c>
      <c r="I88" s="149"/>
    </row>
    <row r="89" spans="1:9">
      <c r="A89" s="149"/>
      <c r="B89" s="149"/>
      <c r="C89" s="149" t="s">
        <v>189</v>
      </c>
      <c r="D89" s="149"/>
      <c r="E89" s="149" t="s">
        <v>57</v>
      </c>
      <c r="F89" s="149"/>
      <c r="G89" s="149"/>
      <c r="H89" s="164">
        <v>14</v>
      </c>
      <c r="I89" s="149"/>
    </row>
    <row r="90" spans="1:9">
      <c r="A90" s="149"/>
      <c r="B90" s="149"/>
      <c r="C90" s="149" t="s">
        <v>190</v>
      </c>
      <c r="D90" s="149"/>
      <c r="E90" s="149" t="s">
        <v>57</v>
      </c>
      <c r="F90" s="149"/>
      <c r="G90" s="149"/>
      <c r="H90" s="164">
        <v>11.4</v>
      </c>
      <c r="I90" s="149"/>
    </row>
    <row r="91" spans="1:9">
      <c r="A91" s="149"/>
      <c r="B91" s="149"/>
      <c r="C91" s="149" t="s">
        <v>191</v>
      </c>
      <c r="D91" s="149"/>
      <c r="E91" s="149" t="s">
        <v>57</v>
      </c>
      <c r="F91" s="149"/>
      <c r="G91" s="149"/>
      <c r="H91" s="164">
        <v>2.5</v>
      </c>
      <c r="I91" s="149"/>
    </row>
    <row r="92" spans="1:9">
      <c r="A92" s="149"/>
      <c r="B92" s="149"/>
      <c r="C92" s="149" t="s">
        <v>192</v>
      </c>
      <c r="D92" s="149"/>
      <c r="E92" s="149" t="s">
        <v>57</v>
      </c>
      <c r="F92" s="149"/>
      <c r="G92" s="149"/>
      <c r="H92" s="164">
        <v>11</v>
      </c>
      <c r="I92" s="149"/>
    </row>
    <row r="93" spans="1:9">
      <c r="A93" s="149"/>
      <c r="B93" s="149"/>
      <c r="C93" s="149" t="s">
        <v>193</v>
      </c>
      <c r="D93" s="149"/>
      <c r="E93" s="149" t="s">
        <v>57</v>
      </c>
      <c r="F93" s="149"/>
      <c r="G93" s="149"/>
      <c r="H93" s="164">
        <v>28.5</v>
      </c>
      <c r="I93" s="149"/>
    </row>
    <row r="94" spans="1:9">
      <c r="A94" s="149"/>
      <c r="B94" s="149"/>
      <c r="C94" s="149" t="s">
        <v>194</v>
      </c>
      <c r="D94" s="149"/>
      <c r="E94" s="149" t="s">
        <v>57</v>
      </c>
      <c r="F94" s="149"/>
      <c r="G94" s="149"/>
      <c r="H94" s="164">
        <v>9</v>
      </c>
      <c r="I94" s="149"/>
    </row>
    <row r="95" spans="1:9">
      <c r="A95" s="149"/>
      <c r="B95" s="149"/>
      <c r="C95" s="149" t="s">
        <v>195</v>
      </c>
      <c r="D95" s="149"/>
      <c r="E95" s="149" t="s">
        <v>57</v>
      </c>
      <c r="F95" s="149"/>
      <c r="G95" s="149"/>
      <c r="H95" s="164">
        <v>4</v>
      </c>
      <c r="I95" s="149"/>
    </row>
    <row r="96" spans="1:9">
      <c r="A96" s="149"/>
      <c r="B96" s="149"/>
      <c r="C96" s="149" t="s">
        <v>196</v>
      </c>
      <c r="D96" s="149"/>
      <c r="E96" s="149" t="s">
        <v>57</v>
      </c>
      <c r="F96" s="149"/>
      <c r="G96" s="149"/>
      <c r="H96" s="164">
        <v>4.8</v>
      </c>
      <c r="I96" s="149"/>
    </row>
    <row r="97" spans="1:9">
      <c r="A97" s="149"/>
      <c r="B97" s="149"/>
      <c r="C97" s="149" t="s">
        <v>197</v>
      </c>
      <c r="D97" s="149"/>
      <c r="E97" s="149" t="s">
        <v>57</v>
      </c>
      <c r="F97" s="149"/>
      <c r="G97" s="149"/>
      <c r="H97" s="164">
        <v>4.4000000000000004</v>
      </c>
      <c r="I97" s="149"/>
    </row>
    <row r="98" spans="1:9">
      <c r="A98" s="149"/>
      <c r="B98" s="149"/>
      <c r="C98" s="149" t="s">
        <v>198</v>
      </c>
      <c r="D98" s="149"/>
      <c r="E98" s="149" t="s">
        <v>57</v>
      </c>
      <c r="F98" s="149"/>
      <c r="G98" s="149"/>
      <c r="H98" s="164">
        <v>3.5</v>
      </c>
      <c r="I98" s="149"/>
    </row>
    <row r="99" spans="1:9">
      <c r="A99" s="149"/>
      <c r="B99" s="149"/>
      <c r="C99" s="149"/>
      <c r="D99" s="149"/>
      <c r="E99" s="149"/>
      <c r="F99" s="149"/>
      <c r="G99" s="149"/>
      <c r="H99" s="164">
        <v>137.30000000000001</v>
      </c>
      <c r="I99" s="149"/>
    </row>
    <row r="100" spans="1:9">
      <c r="A100" s="131"/>
      <c r="B100" s="132"/>
      <c r="C100" s="133" t="s">
        <v>109</v>
      </c>
      <c r="D100" s="134"/>
      <c r="E100" s="135"/>
      <c r="F100" s="135"/>
      <c r="G100" s="136"/>
      <c r="H100" s="137">
        <v>137.30000000000001</v>
      </c>
      <c r="I100" s="134"/>
    </row>
    <row r="101" spans="1:9">
      <c r="A101" s="131"/>
      <c r="B101" s="132"/>
      <c r="C101" s="133" t="s">
        <v>164</v>
      </c>
      <c r="D101" s="134"/>
      <c r="E101" s="135"/>
      <c r="F101" s="135"/>
      <c r="G101" s="136"/>
      <c r="H101" s="138">
        <v>175</v>
      </c>
      <c r="I101" s="138" t="s">
        <v>57</v>
      </c>
    </row>
    <row r="102" spans="1:9">
      <c r="A102" s="131"/>
      <c r="B102" s="132"/>
      <c r="C102" s="133" t="s">
        <v>169</v>
      </c>
      <c r="D102" s="134"/>
      <c r="E102" s="135"/>
      <c r="F102" s="135"/>
      <c r="G102" s="136"/>
      <c r="H102" s="137">
        <v>0</v>
      </c>
      <c r="I102" s="134"/>
    </row>
    <row r="103" spans="1:9">
      <c r="A103" s="131"/>
      <c r="B103" s="132"/>
      <c r="C103" s="133" t="s">
        <v>168</v>
      </c>
      <c r="D103" s="134"/>
      <c r="E103" s="135"/>
      <c r="F103" s="135"/>
      <c r="G103" s="136"/>
      <c r="H103" s="137">
        <v>137.30000000000001</v>
      </c>
      <c r="I103" s="134"/>
    </row>
    <row r="104" spans="1:9">
      <c r="A104" s="149"/>
      <c r="B104" s="149"/>
      <c r="C104" s="149"/>
      <c r="D104" s="149"/>
      <c r="E104" s="149"/>
      <c r="F104" s="149"/>
      <c r="G104" s="149"/>
      <c r="H104" s="164"/>
      <c r="I104" s="149"/>
    </row>
    <row r="105" spans="1:9" ht="75">
      <c r="A105" s="149"/>
      <c r="B105" s="149"/>
      <c r="C105" s="151" t="s">
        <v>199</v>
      </c>
      <c r="D105" s="149"/>
      <c r="E105" s="149"/>
      <c r="F105" s="149"/>
      <c r="G105" s="149"/>
      <c r="H105" s="164"/>
      <c r="I105" s="149"/>
    </row>
    <row r="106" spans="1:9">
      <c r="A106" s="149"/>
      <c r="B106" s="149"/>
      <c r="C106" s="149"/>
      <c r="D106" s="149"/>
      <c r="E106" s="149"/>
      <c r="F106" s="149"/>
      <c r="G106" s="149"/>
      <c r="H106" s="164"/>
      <c r="I106" s="149"/>
    </row>
    <row r="107" spans="1:9">
      <c r="A107" s="149"/>
      <c r="B107" s="149"/>
      <c r="C107" s="149" t="s">
        <v>172</v>
      </c>
      <c r="D107" s="149"/>
      <c r="E107" s="149" t="s">
        <v>56</v>
      </c>
      <c r="F107" s="149"/>
      <c r="G107" s="149"/>
      <c r="H107" s="164">
        <v>2</v>
      </c>
      <c r="I107" s="149"/>
    </row>
    <row r="108" spans="1:9">
      <c r="A108" s="149"/>
      <c r="B108" s="149"/>
      <c r="C108" s="149" t="s">
        <v>200</v>
      </c>
      <c r="D108" s="149"/>
      <c r="E108" s="149" t="s">
        <v>56</v>
      </c>
      <c r="F108" s="149"/>
      <c r="G108" s="149"/>
      <c r="H108" s="164">
        <v>4</v>
      </c>
      <c r="I108" s="149"/>
    </row>
    <row r="109" spans="1:9">
      <c r="A109" s="149"/>
      <c r="B109" s="149"/>
      <c r="C109" s="149" t="s">
        <v>201</v>
      </c>
      <c r="D109" s="149"/>
      <c r="E109" s="149" t="s">
        <v>56</v>
      </c>
      <c r="F109" s="149"/>
      <c r="G109" s="149"/>
      <c r="H109" s="164">
        <v>3</v>
      </c>
      <c r="I109" s="149"/>
    </row>
    <row r="110" spans="1:9">
      <c r="A110" s="149"/>
      <c r="B110" s="149"/>
      <c r="C110" s="149" t="s">
        <v>202</v>
      </c>
      <c r="D110" s="149"/>
      <c r="E110" s="149" t="s">
        <v>56</v>
      </c>
      <c r="F110" s="149"/>
      <c r="G110" s="149"/>
      <c r="H110" s="164">
        <v>2</v>
      </c>
      <c r="I110" s="149"/>
    </row>
    <row r="111" spans="1:9">
      <c r="A111" s="149"/>
      <c r="B111" s="149"/>
      <c r="C111" s="149" t="s">
        <v>171</v>
      </c>
      <c r="D111" s="149"/>
      <c r="E111" s="149" t="s">
        <v>56</v>
      </c>
      <c r="F111" s="149"/>
      <c r="G111" s="149"/>
      <c r="H111" s="164">
        <v>1</v>
      </c>
      <c r="I111" s="149"/>
    </row>
    <row r="112" spans="1:9">
      <c r="A112" s="149"/>
      <c r="B112" s="149"/>
      <c r="C112" s="149"/>
      <c r="D112" s="149"/>
      <c r="E112" s="149"/>
      <c r="F112" s="149"/>
      <c r="G112" s="149"/>
      <c r="H112" s="164">
        <v>12</v>
      </c>
      <c r="I112" s="149"/>
    </row>
    <row r="113" spans="1:9">
      <c r="A113" s="131"/>
      <c r="B113" s="132"/>
      <c r="C113" s="133" t="s">
        <v>109</v>
      </c>
      <c r="D113" s="134"/>
      <c r="E113" s="135"/>
      <c r="F113" s="135"/>
      <c r="G113" s="136"/>
      <c r="H113" s="137">
        <v>12</v>
      </c>
      <c r="I113" s="134"/>
    </row>
    <row r="114" spans="1:9">
      <c r="A114" s="131"/>
      <c r="B114" s="132"/>
      <c r="C114" s="133" t="s">
        <v>164</v>
      </c>
      <c r="D114" s="134"/>
      <c r="E114" s="135"/>
      <c r="F114" s="135"/>
      <c r="G114" s="136"/>
      <c r="H114" s="138">
        <v>12</v>
      </c>
      <c r="I114" s="138" t="s">
        <v>56</v>
      </c>
    </row>
    <row r="115" spans="1:9">
      <c r="A115" s="131"/>
      <c r="B115" s="132"/>
      <c r="C115" s="133" t="s">
        <v>169</v>
      </c>
      <c r="D115" s="134"/>
      <c r="E115" s="135"/>
      <c r="F115" s="135"/>
      <c r="G115" s="136"/>
      <c r="H115" s="137">
        <v>0</v>
      </c>
      <c r="I115" s="134"/>
    </row>
    <row r="116" spans="1:9">
      <c r="A116" s="131"/>
      <c r="B116" s="132"/>
      <c r="C116" s="133" t="s">
        <v>168</v>
      </c>
      <c r="D116" s="134"/>
      <c r="E116" s="135"/>
      <c r="F116" s="135"/>
      <c r="G116" s="136"/>
      <c r="H116" s="137">
        <v>12</v>
      </c>
      <c r="I116" s="134"/>
    </row>
    <row r="117" spans="1:9">
      <c r="A117" s="149"/>
      <c r="B117" s="149"/>
      <c r="C117" s="149"/>
      <c r="D117" s="149"/>
      <c r="E117" s="149"/>
      <c r="F117" s="149"/>
      <c r="G117" s="149"/>
      <c r="H117" s="164"/>
      <c r="I117" s="149"/>
    </row>
    <row r="118" spans="1:9" ht="315">
      <c r="A118" s="149"/>
      <c r="B118" s="149"/>
      <c r="C118" s="151" t="s">
        <v>203</v>
      </c>
      <c r="D118" s="149"/>
      <c r="E118" s="149"/>
      <c r="F118" s="149"/>
      <c r="G118" s="149"/>
      <c r="H118" s="164"/>
      <c r="I118" s="149"/>
    </row>
    <row r="119" spans="1:9">
      <c r="A119" s="149"/>
      <c r="B119" s="149"/>
      <c r="C119" s="149"/>
      <c r="D119" s="149"/>
      <c r="E119" s="149"/>
      <c r="F119" s="149"/>
      <c r="G119" s="149"/>
      <c r="H119" s="164"/>
      <c r="I119" s="149"/>
    </row>
    <row r="120" spans="1:9">
      <c r="A120" s="149"/>
      <c r="B120" s="149"/>
      <c r="C120" s="149" t="s">
        <v>204</v>
      </c>
      <c r="D120" s="149"/>
      <c r="E120" s="149" t="s">
        <v>56</v>
      </c>
      <c r="F120" s="149"/>
      <c r="G120" s="149"/>
      <c r="H120" s="164">
        <v>11</v>
      </c>
      <c r="I120" s="149"/>
    </row>
    <row r="121" spans="1:9">
      <c r="A121" s="149"/>
      <c r="B121" s="149"/>
      <c r="C121" s="149"/>
      <c r="D121" s="149"/>
      <c r="E121" s="149"/>
      <c r="F121" s="149"/>
      <c r="G121" s="149"/>
      <c r="H121" s="164">
        <v>11</v>
      </c>
      <c r="I121" s="149"/>
    </row>
    <row r="122" spans="1:9">
      <c r="A122" s="131"/>
      <c r="B122" s="132"/>
      <c r="C122" s="133" t="s">
        <v>109</v>
      </c>
      <c r="D122" s="134"/>
      <c r="E122" s="135"/>
      <c r="F122" s="135"/>
      <c r="G122" s="136"/>
      <c r="H122" s="137">
        <v>11</v>
      </c>
      <c r="I122" s="134"/>
    </row>
    <row r="123" spans="1:9">
      <c r="A123" s="131"/>
      <c r="B123" s="132"/>
      <c r="C123" s="133" t="s">
        <v>164</v>
      </c>
      <c r="D123" s="134"/>
      <c r="E123" s="135"/>
      <c r="F123" s="135"/>
      <c r="G123" s="136"/>
      <c r="H123" s="138">
        <v>11</v>
      </c>
      <c r="I123" s="138" t="s">
        <v>56</v>
      </c>
    </row>
    <row r="124" spans="1:9">
      <c r="A124" s="131"/>
      <c r="B124" s="132"/>
      <c r="C124" s="133" t="s">
        <v>169</v>
      </c>
      <c r="D124" s="134"/>
      <c r="E124" s="135"/>
      <c r="F124" s="135"/>
      <c r="G124" s="136"/>
      <c r="H124" s="137"/>
      <c r="I124" s="134"/>
    </row>
    <row r="125" spans="1:9">
      <c r="A125" s="131"/>
      <c r="B125" s="132"/>
      <c r="C125" s="133" t="s">
        <v>168</v>
      </c>
      <c r="D125" s="134"/>
      <c r="E125" s="135"/>
      <c r="F125" s="135"/>
      <c r="G125" s="136"/>
      <c r="H125" s="137">
        <v>11</v>
      </c>
      <c r="I125" s="134"/>
    </row>
    <row r="126" spans="1:9">
      <c r="A126" s="149"/>
      <c r="B126" s="149"/>
      <c r="C126" s="149"/>
      <c r="D126" s="149"/>
      <c r="E126" s="149"/>
      <c r="F126" s="149"/>
      <c r="G126" s="149"/>
      <c r="H126" s="164"/>
      <c r="I126" s="149"/>
    </row>
    <row r="127" spans="1:9" ht="216" customHeight="1">
      <c r="A127" s="149"/>
      <c r="B127" s="149"/>
      <c r="C127" s="151" t="s">
        <v>205</v>
      </c>
      <c r="D127" s="149"/>
      <c r="E127" s="149"/>
      <c r="F127" s="149"/>
      <c r="G127" s="149"/>
      <c r="H127" s="164"/>
      <c r="I127" s="149"/>
    </row>
    <row r="128" spans="1:9">
      <c r="A128" s="149"/>
      <c r="B128" s="149"/>
      <c r="C128" s="149"/>
      <c r="D128" s="149"/>
      <c r="E128" s="149"/>
      <c r="F128" s="149"/>
      <c r="G128" s="149"/>
      <c r="H128" s="164"/>
      <c r="I128" s="149"/>
    </row>
    <row r="129" spans="1:9">
      <c r="A129" s="149"/>
      <c r="B129" s="149"/>
      <c r="C129" s="149" t="s">
        <v>206</v>
      </c>
      <c r="D129" s="149"/>
      <c r="E129" s="149" t="s">
        <v>56</v>
      </c>
      <c r="F129" s="149"/>
      <c r="G129" s="149"/>
      <c r="H129" s="164">
        <v>32</v>
      </c>
      <c r="I129" s="149"/>
    </row>
    <row r="130" spans="1:9">
      <c r="A130" s="149"/>
      <c r="B130" s="149"/>
      <c r="C130" s="149" t="s">
        <v>207</v>
      </c>
      <c r="D130" s="149"/>
      <c r="E130" s="149" t="s">
        <v>56</v>
      </c>
      <c r="F130" s="149"/>
      <c r="G130" s="149"/>
      <c r="H130" s="164">
        <v>32</v>
      </c>
      <c r="I130" s="149"/>
    </row>
    <row r="131" spans="1:9">
      <c r="A131" s="149"/>
      <c r="B131" s="149"/>
      <c r="C131" s="149" t="s">
        <v>208</v>
      </c>
      <c r="D131" s="149"/>
      <c r="E131" s="149" t="s">
        <v>56</v>
      </c>
      <c r="F131" s="149"/>
      <c r="G131" s="149"/>
      <c r="H131" s="164">
        <v>16</v>
      </c>
      <c r="I131" s="149"/>
    </row>
    <row r="132" spans="1:9">
      <c r="A132" s="149"/>
      <c r="B132" s="149"/>
      <c r="C132" s="149"/>
      <c r="D132" s="149"/>
      <c r="E132" s="149"/>
      <c r="F132" s="149"/>
      <c r="G132" s="149"/>
      <c r="H132" s="164">
        <v>80</v>
      </c>
      <c r="I132" s="149"/>
    </row>
    <row r="133" spans="1:9">
      <c r="A133" s="131"/>
      <c r="B133" s="132"/>
      <c r="C133" s="133" t="s">
        <v>109</v>
      </c>
      <c r="D133" s="134"/>
      <c r="E133" s="135"/>
      <c r="F133" s="135"/>
      <c r="G133" s="136"/>
      <c r="H133" s="137">
        <v>80</v>
      </c>
      <c r="I133" s="134"/>
    </row>
    <row r="134" spans="1:9">
      <c r="A134" s="131"/>
      <c r="B134" s="132"/>
      <c r="C134" s="133" t="s">
        <v>164</v>
      </c>
      <c r="D134" s="134"/>
      <c r="E134" s="135"/>
      <c r="F134" s="135"/>
      <c r="G134" s="136"/>
      <c r="H134" s="138">
        <v>75</v>
      </c>
      <c r="I134" s="138" t="s">
        <v>56</v>
      </c>
    </row>
    <row r="135" spans="1:9">
      <c r="A135" s="131"/>
      <c r="B135" s="132"/>
      <c r="C135" s="133" t="s">
        <v>169</v>
      </c>
      <c r="D135" s="134"/>
      <c r="E135" s="135"/>
      <c r="F135" s="135"/>
      <c r="G135" s="136"/>
      <c r="H135" s="137">
        <v>72</v>
      </c>
      <c r="I135" s="134"/>
    </row>
    <row r="136" spans="1:9">
      <c r="A136" s="131"/>
      <c r="B136" s="132"/>
      <c r="C136" s="133" t="s">
        <v>168</v>
      </c>
      <c r="D136" s="134"/>
      <c r="E136" s="135"/>
      <c r="F136" s="135"/>
      <c r="G136" s="136"/>
      <c r="H136" s="137">
        <v>3</v>
      </c>
      <c r="I136" s="134"/>
    </row>
    <row r="137" spans="1:9">
      <c r="A137" s="131"/>
      <c r="B137" s="132"/>
      <c r="C137" s="133" t="s">
        <v>214</v>
      </c>
      <c r="D137" s="134"/>
      <c r="E137" s="135"/>
      <c r="F137" s="135"/>
      <c r="G137" s="136"/>
      <c r="H137" s="137">
        <v>5</v>
      </c>
      <c r="I137" s="134"/>
    </row>
    <row r="138" spans="1:9" ht="187.5" customHeight="1">
      <c r="A138" s="149"/>
      <c r="B138" s="149"/>
      <c r="C138" s="151" t="s">
        <v>209</v>
      </c>
      <c r="D138" s="149"/>
      <c r="E138" s="149"/>
      <c r="F138" s="149"/>
      <c r="G138" s="149"/>
      <c r="H138" s="164"/>
      <c r="I138" s="149"/>
    </row>
    <row r="139" spans="1:9">
      <c r="A139" s="149"/>
      <c r="B139" s="149"/>
      <c r="C139" s="149"/>
      <c r="D139" s="149"/>
      <c r="E139" s="149"/>
      <c r="F139" s="149"/>
      <c r="G139" s="149"/>
      <c r="H139" s="164"/>
      <c r="I139" s="149"/>
    </row>
    <row r="140" spans="1:9">
      <c r="A140" s="149"/>
      <c r="B140" s="149"/>
      <c r="C140" s="127" t="s">
        <v>59</v>
      </c>
      <c r="D140" s="149"/>
      <c r="E140" s="149"/>
      <c r="F140" s="149"/>
      <c r="G140" s="149"/>
      <c r="H140" s="164"/>
      <c r="I140" s="149"/>
    </row>
    <row r="141" spans="1:9" ht="30">
      <c r="A141" s="149"/>
      <c r="B141" s="149"/>
      <c r="C141" s="151" t="s">
        <v>60</v>
      </c>
      <c r="D141" s="150"/>
      <c r="E141" s="150"/>
      <c r="F141" s="150"/>
      <c r="G141" s="150" t="s">
        <v>56</v>
      </c>
      <c r="H141" s="150">
        <v>11</v>
      </c>
      <c r="I141" s="150"/>
    </row>
    <row r="142" spans="1:9">
      <c r="A142" s="149"/>
      <c r="B142" s="149"/>
      <c r="C142" s="149"/>
      <c r="D142" s="149"/>
      <c r="E142" s="149"/>
      <c r="F142" s="149"/>
      <c r="G142" s="149"/>
      <c r="H142" s="164"/>
      <c r="I142" s="149"/>
    </row>
    <row r="143" spans="1:9">
      <c r="A143" s="131"/>
      <c r="B143" s="132"/>
      <c r="C143" s="133" t="s">
        <v>109</v>
      </c>
      <c r="D143" s="134"/>
      <c r="E143" s="135"/>
      <c r="F143" s="135"/>
      <c r="G143" s="136"/>
      <c r="H143" s="137">
        <v>11</v>
      </c>
      <c r="I143" s="134"/>
    </row>
    <row r="144" spans="1:9">
      <c r="A144" s="131"/>
      <c r="B144" s="132"/>
      <c r="C144" s="133" t="s">
        <v>164</v>
      </c>
      <c r="D144" s="134"/>
      <c r="E144" s="135"/>
      <c r="F144" s="135"/>
      <c r="G144" s="136"/>
      <c r="H144" s="138">
        <v>11</v>
      </c>
      <c r="I144" s="138" t="s">
        <v>56</v>
      </c>
    </row>
    <row r="145" spans="1:9">
      <c r="A145" s="131"/>
      <c r="B145" s="132"/>
      <c r="C145" s="133" t="s">
        <v>169</v>
      </c>
      <c r="D145" s="134"/>
      <c r="E145" s="135"/>
      <c r="F145" s="135"/>
      <c r="G145" s="136"/>
      <c r="H145" s="137"/>
      <c r="I145" s="134"/>
    </row>
    <row r="146" spans="1:9">
      <c r="A146" s="131"/>
      <c r="B146" s="132"/>
      <c r="C146" s="133" t="s">
        <v>168</v>
      </c>
      <c r="D146" s="134"/>
      <c r="E146" s="135"/>
      <c r="F146" s="135"/>
      <c r="G146" s="136"/>
      <c r="H146" s="137">
        <v>11</v>
      </c>
      <c r="I146" s="134"/>
    </row>
    <row r="147" spans="1:9">
      <c r="A147" s="149"/>
      <c r="B147" s="149"/>
      <c r="C147" s="149"/>
      <c r="D147" s="149"/>
      <c r="E147" s="149"/>
      <c r="F147" s="149"/>
      <c r="G147" s="149"/>
      <c r="H147" s="164"/>
      <c r="I147" s="149"/>
    </row>
    <row r="148" spans="1:9" ht="217.5" customHeight="1">
      <c r="A148" s="149"/>
      <c r="B148" s="149"/>
      <c r="C148" s="151" t="s">
        <v>209</v>
      </c>
      <c r="D148" s="149"/>
      <c r="E148" s="149"/>
      <c r="F148" s="149"/>
      <c r="G148" s="149"/>
      <c r="H148" s="164"/>
      <c r="I148" s="149"/>
    </row>
    <row r="149" spans="1:9">
      <c r="A149" s="149"/>
      <c r="B149" s="149"/>
      <c r="C149" s="149"/>
      <c r="D149" s="149"/>
      <c r="E149" s="149"/>
      <c r="F149" s="149"/>
      <c r="G149" s="149"/>
      <c r="H149" s="164"/>
      <c r="I149" s="149"/>
    </row>
    <row r="150" spans="1:9">
      <c r="A150" s="149"/>
      <c r="B150" s="149"/>
      <c r="C150" s="127" t="s">
        <v>59</v>
      </c>
      <c r="D150" s="149"/>
      <c r="E150" s="149"/>
      <c r="F150" s="149"/>
      <c r="G150" s="149"/>
      <c r="H150" s="164"/>
      <c r="I150" s="149"/>
    </row>
    <row r="151" spans="1:9" ht="30">
      <c r="A151" s="149"/>
      <c r="B151" s="149"/>
      <c r="C151" s="151" t="s">
        <v>61</v>
      </c>
      <c r="D151" s="150"/>
      <c r="E151" s="150"/>
      <c r="F151" s="150"/>
      <c r="G151" s="150" t="s">
        <v>56</v>
      </c>
      <c r="H151" s="150">
        <v>12</v>
      </c>
      <c r="I151" s="150"/>
    </row>
    <row r="152" spans="1:9">
      <c r="A152" s="149"/>
      <c r="B152" s="149"/>
      <c r="C152" s="149"/>
      <c r="D152" s="149"/>
      <c r="E152" s="149"/>
      <c r="F152" s="149"/>
      <c r="G152" s="149"/>
      <c r="H152" s="164"/>
      <c r="I152" s="149"/>
    </row>
    <row r="153" spans="1:9">
      <c r="A153" s="131"/>
      <c r="B153" s="132"/>
      <c r="C153" s="133" t="s">
        <v>109</v>
      </c>
      <c r="D153" s="134"/>
      <c r="E153" s="135"/>
      <c r="F153" s="135"/>
      <c r="G153" s="136"/>
      <c r="H153" s="137">
        <v>12</v>
      </c>
      <c r="I153" s="134"/>
    </row>
    <row r="154" spans="1:9">
      <c r="A154" s="131"/>
      <c r="B154" s="132"/>
      <c r="C154" s="133" t="s">
        <v>164</v>
      </c>
      <c r="D154" s="134"/>
      <c r="E154" s="135"/>
      <c r="F154" s="135"/>
      <c r="G154" s="136"/>
      <c r="H154" s="138">
        <v>10</v>
      </c>
      <c r="I154" s="138" t="s">
        <v>56</v>
      </c>
    </row>
    <row r="155" spans="1:9">
      <c r="A155" s="131"/>
      <c r="B155" s="132"/>
      <c r="C155" s="133" t="s">
        <v>169</v>
      </c>
      <c r="D155" s="134"/>
      <c r="E155" s="135"/>
      <c r="F155" s="135"/>
      <c r="G155" s="136"/>
      <c r="H155" s="137"/>
      <c r="I155" s="134"/>
    </row>
    <row r="156" spans="1:9">
      <c r="A156" s="131"/>
      <c r="B156" s="132"/>
      <c r="C156" s="133" t="s">
        <v>168</v>
      </c>
      <c r="D156" s="134"/>
      <c r="E156" s="135"/>
      <c r="F156" s="135"/>
      <c r="G156" s="136"/>
      <c r="H156" s="137">
        <v>10</v>
      </c>
      <c r="I156" s="134"/>
    </row>
    <row r="157" spans="1:9">
      <c r="A157" s="131"/>
      <c r="B157" s="132"/>
      <c r="C157" s="133" t="s">
        <v>214</v>
      </c>
      <c r="D157" s="134"/>
      <c r="E157" s="135"/>
      <c r="F157" s="135"/>
      <c r="G157" s="136"/>
      <c r="H157" s="137">
        <v>2</v>
      </c>
      <c r="I157" s="134"/>
    </row>
    <row r="158" spans="1:9" ht="205.5" customHeight="1">
      <c r="A158" s="149"/>
      <c r="B158" s="149"/>
      <c r="C158" s="151" t="s">
        <v>209</v>
      </c>
      <c r="D158" s="149"/>
      <c r="E158" s="149"/>
      <c r="F158" s="149"/>
      <c r="G158" s="149"/>
      <c r="H158" s="164"/>
      <c r="I158" s="149"/>
    </row>
    <row r="159" spans="1:9">
      <c r="A159" s="149"/>
      <c r="B159" s="149"/>
      <c r="C159" s="149"/>
      <c r="D159" s="149"/>
      <c r="E159" s="149"/>
      <c r="F159" s="149"/>
      <c r="G159" s="149"/>
      <c r="H159" s="164"/>
      <c r="I159" s="149"/>
    </row>
    <row r="160" spans="1:9">
      <c r="A160" s="149"/>
      <c r="B160" s="149"/>
      <c r="C160" s="127" t="s">
        <v>62</v>
      </c>
      <c r="D160" s="149"/>
      <c r="E160" s="149"/>
      <c r="F160" s="149"/>
      <c r="G160" s="149"/>
      <c r="H160" s="164"/>
      <c r="I160" s="149"/>
    </row>
    <row r="161" spans="1:9" ht="30">
      <c r="A161" s="149"/>
      <c r="B161" s="149"/>
      <c r="C161" s="151" t="s">
        <v>63</v>
      </c>
      <c r="D161" s="150"/>
      <c r="E161" s="150"/>
      <c r="F161" s="150"/>
      <c r="G161" s="150" t="s">
        <v>56</v>
      </c>
      <c r="H161" s="150">
        <v>17</v>
      </c>
      <c r="I161" s="150"/>
    </row>
    <row r="162" spans="1:9">
      <c r="A162" s="149"/>
      <c r="B162" s="149"/>
      <c r="C162" s="149"/>
      <c r="D162" s="149"/>
      <c r="E162" s="149"/>
      <c r="F162" s="149"/>
      <c r="G162" s="149"/>
      <c r="H162" s="164"/>
      <c r="I162" s="149"/>
    </row>
    <row r="163" spans="1:9">
      <c r="A163" s="131"/>
      <c r="B163" s="132"/>
      <c r="C163" s="133" t="s">
        <v>109</v>
      </c>
      <c r="D163" s="134"/>
      <c r="E163" s="135"/>
      <c r="F163" s="135"/>
      <c r="G163" s="136"/>
      <c r="H163" s="137">
        <v>17</v>
      </c>
      <c r="I163" s="134"/>
    </row>
    <row r="164" spans="1:9">
      <c r="A164" s="131"/>
      <c r="B164" s="132"/>
      <c r="C164" s="133" t="s">
        <v>164</v>
      </c>
      <c r="D164" s="134"/>
      <c r="E164" s="135"/>
      <c r="F164" s="135"/>
      <c r="G164" s="136"/>
      <c r="H164" s="138">
        <v>16</v>
      </c>
      <c r="I164" s="138" t="s">
        <v>56</v>
      </c>
    </row>
    <row r="165" spans="1:9">
      <c r="A165" s="131"/>
      <c r="B165" s="132"/>
      <c r="C165" s="133" t="s">
        <v>169</v>
      </c>
      <c r="D165" s="134"/>
      <c r="E165" s="135"/>
      <c r="F165" s="135"/>
      <c r="G165" s="136"/>
      <c r="H165" s="137"/>
      <c r="I165" s="134"/>
    </row>
    <row r="166" spans="1:9">
      <c r="A166" s="131"/>
      <c r="B166" s="132"/>
      <c r="C166" s="133" t="s">
        <v>168</v>
      </c>
      <c r="D166" s="134"/>
      <c r="E166" s="135"/>
      <c r="F166" s="135"/>
      <c r="G166" s="136"/>
      <c r="H166" s="137">
        <v>16</v>
      </c>
      <c r="I166" s="134"/>
    </row>
    <row r="167" spans="1:9">
      <c r="A167" s="131"/>
      <c r="B167" s="132"/>
      <c r="C167" s="133" t="s">
        <v>214</v>
      </c>
      <c r="D167" s="134"/>
      <c r="E167" s="135"/>
      <c r="F167" s="135"/>
      <c r="G167" s="136"/>
      <c r="H167" s="137">
        <v>1</v>
      </c>
      <c r="I167" s="134"/>
    </row>
    <row r="168" spans="1:9" ht="185.1" customHeight="1">
      <c r="A168" s="149"/>
      <c r="B168" s="149"/>
      <c r="C168" s="151" t="s">
        <v>209</v>
      </c>
      <c r="D168" s="149"/>
      <c r="E168" s="149"/>
      <c r="F168" s="149"/>
      <c r="G168" s="149"/>
      <c r="H168" s="164"/>
      <c r="I168" s="149"/>
    </row>
    <row r="169" spans="1:9">
      <c r="A169" s="149"/>
      <c r="B169" s="149"/>
      <c r="C169" s="149"/>
      <c r="D169" s="149"/>
      <c r="E169" s="149"/>
      <c r="F169" s="149"/>
      <c r="G169" s="149"/>
      <c r="H169" s="164"/>
      <c r="I169" s="149"/>
    </row>
    <row r="170" spans="1:9">
      <c r="A170" s="149"/>
      <c r="B170" s="149"/>
      <c r="C170" s="127" t="s">
        <v>62</v>
      </c>
      <c r="D170" s="149"/>
      <c r="E170" s="149"/>
      <c r="F170" s="149"/>
      <c r="G170" s="149"/>
      <c r="H170" s="164"/>
      <c r="I170" s="149"/>
    </row>
    <row r="171" spans="1:9" ht="60">
      <c r="A171" s="149"/>
      <c r="B171" s="149"/>
      <c r="C171" s="151" t="s">
        <v>64</v>
      </c>
      <c r="D171" s="150"/>
      <c r="E171" s="150"/>
      <c r="F171" s="150"/>
      <c r="G171" s="150" t="s">
        <v>56</v>
      </c>
      <c r="H171" s="150">
        <v>27</v>
      </c>
      <c r="I171" s="150"/>
    </row>
    <row r="172" spans="1:9">
      <c r="A172" s="149"/>
      <c r="B172" s="149"/>
      <c r="C172" s="149"/>
      <c r="D172" s="149"/>
      <c r="E172" s="149"/>
      <c r="F172" s="149"/>
      <c r="G172" s="149"/>
      <c r="H172" s="164"/>
      <c r="I172" s="149"/>
    </row>
    <row r="173" spans="1:9">
      <c r="A173" s="131"/>
      <c r="B173" s="132"/>
      <c r="C173" s="133" t="s">
        <v>109</v>
      </c>
      <c r="D173" s="134"/>
      <c r="E173" s="135"/>
      <c r="F173" s="135"/>
      <c r="G173" s="136"/>
      <c r="H173" s="137">
        <v>27</v>
      </c>
      <c r="I173" s="134"/>
    </row>
    <row r="174" spans="1:9">
      <c r="A174" s="131"/>
      <c r="B174" s="132"/>
      <c r="C174" s="133" t="s">
        <v>164</v>
      </c>
      <c r="D174" s="134"/>
      <c r="E174" s="135"/>
      <c r="F174" s="135"/>
      <c r="G174" s="136"/>
      <c r="H174" s="138">
        <v>15</v>
      </c>
      <c r="I174" s="138" t="s">
        <v>56</v>
      </c>
    </row>
    <row r="175" spans="1:9">
      <c r="A175" s="131"/>
      <c r="B175" s="132"/>
      <c r="C175" s="133" t="s">
        <v>169</v>
      </c>
      <c r="D175" s="134"/>
      <c r="E175" s="135"/>
      <c r="F175" s="135"/>
      <c r="G175" s="136"/>
      <c r="H175" s="137"/>
      <c r="I175" s="134"/>
    </row>
    <row r="176" spans="1:9">
      <c r="A176" s="131"/>
      <c r="B176" s="132"/>
      <c r="C176" s="133" t="s">
        <v>168</v>
      </c>
      <c r="D176" s="134"/>
      <c r="E176" s="135"/>
      <c r="F176" s="135"/>
      <c r="G176" s="136"/>
      <c r="H176" s="137">
        <v>15</v>
      </c>
      <c r="I176" s="134"/>
    </row>
    <row r="177" spans="1:9">
      <c r="A177" s="131"/>
      <c r="B177" s="132"/>
      <c r="C177" s="133" t="s">
        <v>214</v>
      </c>
      <c r="D177" s="134"/>
      <c r="E177" s="135"/>
      <c r="F177" s="135"/>
      <c r="G177" s="136"/>
      <c r="H177" s="137">
        <v>12</v>
      </c>
      <c r="I177" s="134"/>
    </row>
    <row r="178" spans="1:9" ht="215.45" customHeight="1">
      <c r="A178" s="149"/>
      <c r="B178" s="149"/>
      <c r="C178" s="151" t="s">
        <v>209</v>
      </c>
      <c r="D178" s="149"/>
      <c r="E178" s="149"/>
      <c r="F178" s="149"/>
      <c r="G178" s="149"/>
      <c r="H178" s="164"/>
      <c r="I178" s="149"/>
    </row>
    <row r="179" spans="1:9">
      <c r="A179" s="149"/>
      <c r="B179" s="149"/>
      <c r="C179" s="149"/>
      <c r="D179" s="149"/>
      <c r="E179" s="149"/>
      <c r="F179" s="149"/>
      <c r="G179" s="149"/>
      <c r="H179" s="164"/>
      <c r="I179" s="149"/>
    </row>
    <row r="180" spans="1:9">
      <c r="A180" s="149"/>
      <c r="B180" s="149"/>
      <c r="C180" s="127" t="s">
        <v>65</v>
      </c>
      <c r="D180" s="149"/>
      <c r="E180" s="149"/>
      <c r="F180" s="149"/>
      <c r="G180" s="149"/>
      <c r="H180" s="164"/>
      <c r="I180" s="149"/>
    </row>
    <row r="181" spans="1:9" ht="60">
      <c r="A181" s="149"/>
      <c r="B181" s="149"/>
      <c r="C181" s="151" t="s">
        <v>123</v>
      </c>
      <c r="D181" s="150"/>
      <c r="E181" s="150"/>
      <c r="F181" s="150"/>
      <c r="G181" s="150" t="s">
        <v>56</v>
      </c>
      <c r="H181" s="150">
        <v>15</v>
      </c>
      <c r="I181" s="150"/>
    </row>
    <row r="182" spans="1:9">
      <c r="A182" s="149"/>
      <c r="B182" s="149"/>
      <c r="C182" s="149"/>
      <c r="D182" s="149"/>
      <c r="E182" s="149"/>
      <c r="F182" s="149"/>
      <c r="G182" s="149"/>
      <c r="H182" s="164"/>
      <c r="I182" s="149"/>
    </row>
    <row r="183" spans="1:9">
      <c r="A183" s="131"/>
      <c r="B183" s="132"/>
      <c r="C183" s="133" t="s">
        <v>109</v>
      </c>
      <c r="D183" s="134"/>
      <c r="E183" s="135"/>
      <c r="F183" s="135"/>
      <c r="G183" s="136"/>
      <c r="H183" s="137">
        <v>15</v>
      </c>
      <c r="I183" s="134"/>
    </row>
    <row r="184" spans="1:9">
      <c r="A184" s="131"/>
      <c r="B184" s="132"/>
      <c r="C184" s="133" t="s">
        <v>164</v>
      </c>
      <c r="D184" s="134"/>
      <c r="E184" s="135"/>
      <c r="F184" s="135"/>
      <c r="G184" s="136"/>
      <c r="H184" s="138">
        <v>17</v>
      </c>
      <c r="I184" s="138" t="s">
        <v>56</v>
      </c>
    </row>
    <row r="185" spans="1:9">
      <c r="A185" s="131"/>
      <c r="B185" s="132"/>
      <c r="C185" s="133" t="s">
        <v>169</v>
      </c>
      <c r="D185" s="134"/>
      <c r="E185" s="135"/>
      <c r="F185" s="135"/>
      <c r="G185" s="136"/>
      <c r="H185" s="137"/>
      <c r="I185" s="134"/>
    </row>
    <row r="186" spans="1:9">
      <c r="A186" s="131"/>
      <c r="B186" s="132"/>
      <c r="C186" s="133" t="s">
        <v>168</v>
      </c>
      <c r="D186" s="134"/>
      <c r="E186" s="135"/>
      <c r="F186" s="135"/>
      <c r="G186" s="136"/>
      <c r="H186" s="137">
        <v>15</v>
      </c>
      <c r="I186" s="134"/>
    </row>
    <row r="187" spans="1:9">
      <c r="A187" s="149"/>
      <c r="B187" s="149"/>
      <c r="C187" s="149"/>
      <c r="D187" s="149"/>
      <c r="E187" s="149"/>
      <c r="F187" s="149"/>
      <c r="G187" s="149"/>
      <c r="H187" s="164"/>
      <c r="I187" s="149"/>
    </row>
    <row r="188" spans="1:9" ht="231" customHeight="1">
      <c r="A188" s="149"/>
      <c r="B188" s="149"/>
      <c r="C188" s="151" t="s">
        <v>209</v>
      </c>
      <c r="D188" s="149"/>
      <c r="E188" s="149"/>
      <c r="F188" s="149"/>
      <c r="G188" s="149"/>
      <c r="H188" s="164"/>
      <c r="I188" s="149"/>
    </row>
    <row r="189" spans="1:9">
      <c r="A189" s="149"/>
      <c r="B189" s="149"/>
      <c r="C189" s="149"/>
      <c r="D189" s="149"/>
      <c r="E189" s="149"/>
      <c r="F189" s="149"/>
      <c r="G189" s="149"/>
      <c r="H189" s="164"/>
      <c r="I189" s="149"/>
    </row>
    <row r="190" spans="1:9">
      <c r="A190" s="149"/>
      <c r="B190" s="149"/>
      <c r="C190" s="127" t="s">
        <v>65</v>
      </c>
      <c r="D190" s="149"/>
      <c r="E190" s="149"/>
      <c r="F190" s="149"/>
      <c r="G190" s="149"/>
      <c r="H190" s="164"/>
      <c r="I190" s="149"/>
    </row>
    <row r="191" spans="1:9" ht="60">
      <c r="A191" s="149"/>
      <c r="B191" s="149"/>
      <c r="C191" s="151" t="s">
        <v>124</v>
      </c>
      <c r="D191" s="150"/>
      <c r="E191" s="150"/>
      <c r="F191" s="150"/>
      <c r="G191" s="150" t="s">
        <v>56</v>
      </c>
      <c r="H191" s="150">
        <v>15</v>
      </c>
      <c r="I191" s="150"/>
    </row>
    <row r="192" spans="1:9">
      <c r="A192" s="149"/>
      <c r="B192" s="149"/>
      <c r="C192" s="149"/>
      <c r="D192" s="149"/>
      <c r="E192" s="149"/>
      <c r="F192" s="149"/>
      <c r="G192" s="149"/>
      <c r="H192" s="164"/>
      <c r="I192" s="149"/>
    </row>
    <row r="193" spans="1:9">
      <c r="A193" s="131"/>
      <c r="B193" s="132"/>
      <c r="C193" s="133" t="s">
        <v>109</v>
      </c>
      <c r="D193" s="134"/>
      <c r="E193" s="135"/>
      <c r="F193" s="135"/>
      <c r="G193" s="136"/>
      <c r="H193" s="137">
        <v>15</v>
      </c>
      <c r="I193" s="134"/>
    </row>
    <row r="194" spans="1:9">
      <c r="A194" s="131"/>
      <c r="B194" s="132"/>
      <c r="C194" s="133" t="s">
        <v>164</v>
      </c>
      <c r="D194" s="134"/>
      <c r="E194" s="135"/>
      <c r="F194" s="135"/>
      <c r="G194" s="136"/>
      <c r="H194" s="138">
        <v>17</v>
      </c>
      <c r="I194" s="138" t="s">
        <v>56</v>
      </c>
    </row>
    <row r="195" spans="1:9">
      <c r="A195" s="131"/>
      <c r="B195" s="132"/>
      <c r="C195" s="133" t="s">
        <v>169</v>
      </c>
      <c r="D195" s="134"/>
      <c r="E195" s="135"/>
      <c r="F195" s="135"/>
      <c r="G195" s="136"/>
      <c r="H195" s="137"/>
      <c r="I195" s="134"/>
    </row>
    <row r="196" spans="1:9">
      <c r="A196" s="131"/>
      <c r="B196" s="132"/>
      <c r="C196" s="133" t="s">
        <v>168</v>
      </c>
      <c r="D196" s="134"/>
      <c r="E196" s="135"/>
      <c r="F196" s="135"/>
      <c r="G196" s="136"/>
      <c r="H196" s="137">
        <v>15</v>
      </c>
      <c r="I196" s="134"/>
    </row>
  </sheetData>
  <mergeCells count="4">
    <mergeCell ref="B2:I2"/>
    <mergeCell ref="A3:H3"/>
    <mergeCell ref="A4:H4"/>
    <mergeCell ref="A9:H9"/>
  </mergeCells>
  <conditionalFormatting sqref="A5">
    <cfRule type="duplicateValues" dxfId="51" priority="48"/>
    <cfRule type="duplicateValues" dxfId="50" priority="49"/>
  </conditionalFormatting>
  <conditionalFormatting sqref="A6">
    <cfRule type="duplicateValues" dxfId="49" priority="51"/>
  </conditionalFormatting>
  <conditionalFormatting sqref="A7">
    <cfRule type="duplicateValues" dxfId="48" priority="47"/>
  </conditionalFormatting>
  <conditionalFormatting sqref="A8">
    <cfRule type="duplicateValues" dxfId="47" priority="50"/>
  </conditionalFormatting>
  <conditionalFormatting sqref="A9">
    <cfRule type="duplicateValues" dxfId="46" priority="52"/>
  </conditionalFormatting>
  <conditionalFormatting sqref="I18 I20 D18:G21">
    <cfRule type="containsText" dxfId="45" priority="46" stopIfTrue="1" operator="containsText" text="kghk">
      <formula>NOT(ISERROR(SEARCH("kghk",#REF!)))</formula>
    </cfRule>
  </conditionalFormatting>
  <conditionalFormatting sqref="I21">
    <cfRule type="containsText" dxfId="44" priority="45" stopIfTrue="1" operator="containsText" text="kghk">
      <formula>NOT(ISERROR(SEARCH("kghk",#REF!)))</formula>
    </cfRule>
  </conditionalFormatting>
  <conditionalFormatting sqref="I27 I29 D27:G30">
    <cfRule type="containsText" dxfId="43" priority="44" stopIfTrue="1" operator="containsText" text="kghk">
      <formula>NOT(ISERROR(SEARCH("kghk",#REF!)))</formula>
    </cfRule>
  </conditionalFormatting>
  <conditionalFormatting sqref="I30">
    <cfRule type="containsText" dxfId="42" priority="43" stopIfTrue="1" operator="containsText" text="kghk">
      <formula>NOT(ISERROR(SEARCH("kghk",#REF!)))</formula>
    </cfRule>
  </conditionalFormatting>
  <conditionalFormatting sqref="I37 I39 D37:G40">
    <cfRule type="containsText" dxfId="41" priority="42" stopIfTrue="1" operator="containsText" text="kghk">
      <formula>NOT(ISERROR(SEARCH("kghk",#REF!)))</formula>
    </cfRule>
  </conditionalFormatting>
  <conditionalFormatting sqref="I40">
    <cfRule type="containsText" dxfId="40" priority="41" stopIfTrue="1" operator="containsText" text="kghk">
      <formula>NOT(ISERROR(SEARCH("kghk",#REF!)))</formula>
    </cfRule>
  </conditionalFormatting>
  <conditionalFormatting sqref="I49 I51 D49:G52">
    <cfRule type="containsText" dxfId="39" priority="40" stopIfTrue="1" operator="containsText" text="kghk">
      <formula>NOT(ISERROR(SEARCH("kghk",#REF!)))</formula>
    </cfRule>
  </conditionalFormatting>
  <conditionalFormatting sqref="I52">
    <cfRule type="containsText" dxfId="38" priority="39" stopIfTrue="1" operator="containsText" text="kghk">
      <formula>NOT(ISERROR(SEARCH("kghk",#REF!)))</formula>
    </cfRule>
  </conditionalFormatting>
  <conditionalFormatting sqref="I59 I61 D59:G62">
    <cfRule type="containsText" dxfId="37" priority="38" stopIfTrue="1" operator="containsText" text="kghk">
      <formula>NOT(ISERROR(SEARCH("kghk",#REF!)))</formula>
    </cfRule>
  </conditionalFormatting>
  <conditionalFormatting sqref="I62">
    <cfRule type="containsText" dxfId="36" priority="37" stopIfTrue="1" operator="containsText" text="kghk">
      <formula>NOT(ISERROR(SEARCH("kghk",#REF!)))</formula>
    </cfRule>
  </conditionalFormatting>
  <conditionalFormatting sqref="I70 I72 D70:G73">
    <cfRule type="containsText" dxfId="35" priority="36" stopIfTrue="1" operator="containsText" text="kghk">
      <formula>NOT(ISERROR(SEARCH("kghk",#REF!)))</formula>
    </cfRule>
  </conditionalFormatting>
  <conditionalFormatting sqref="I73">
    <cfRule type="containsText" dxfId="34" priority="35" stopIfTrue="1" operator="containsText" text="kghk">
      <formula>NOT(ISERROR(SEARCH("kghk",#REF!)))</formula>
    </cfRule>
  </conditionalFormatting>
  <conditionalFormatting sqref="I80 I82 D80:G83">
    <cfRule type="containsText" dxfId="33" priority="34" stopIfTrue="1" operator="containsText" text="kghk">
      <formula>NOT(ISERROR(SEARCH("kghk",#REF!)))</formula>
    </cfRule>
  </conditionalFormatting>
  <conditionalFormatting sqref="I83">
    <cfRule type="containsText" dxfId="32" priority="33" stopIfTrue="1" operator="containsText" text="kghk">
      <formula>NOT(ISERROR(SEARCH("kghk",#REF!)))</formula>
    </cfRule>
  </conditionalFormatting>
  <conditionalFormatting sqref="I100 I102 D100:G103">
    <cfRule type="containsText" dxfId="31" priority="32" stopIfTrue="1" operator="containsText" text="kghk">
      <formula>NOT(ISERROR(SEARCH("kghk",#REF!)))</formula>
    </cfRule>
  </conditionalFormatting>
  <conditionalFormatting sqref="I103">
    <cfRule type="containsText" dxfId="30" priority="31" stopIfTrue="1" operator="containsText" text="kghk">
      <formula>NOT(ISERROR(SEARCH("kghk",#REF!)))</formula>
    </cfRule>
  </conditionalFormatting>
  <conditionalFormatting sqref="I113 I115 D113:G116">
    <cfRule type="containsText" dxfId="29" priority="30" stopIfTrue="1" operator="containsText" text="kghk">
      <formula>NOT(ISERROR(SEARCH("kghk",#REF!)))</formula>
    </cfRule>
  </conditionalFormatting>
  <conditionalFormatting sqref="I116">
    <cfRule type="containsText" dxfId="28" priority="29" stopIfTrue="1" operator="containsText" text="kghk">
      <formula>NOT(ISERROR(SEARCH("kghk",#REF!)))</formula>
    </cfRule>
  </conditionalFormatting>
  <conditionalFormatting sqref="I122 I124 D122:G125">
    <cfRule type="containsText" dxfId="27" priority="28" stopIfTrue="1" operator="containsText" text="kghk">
      <formula>NOT(ISERROR(SEARCH("kghk",#REF!)))</formula>
    </cfRule>
  </conditionalFormatting>
  <conditionalFormatting sqref="I125">
    <cfRule type="containsText" dxfId="26" priority="27" stopIfTrue="1" operator="containsText" text="kghk">
      <formula>NOT(ISERROR(SEARCH("kghk",#REF!)))</formula>
    </cfRule>
  </conditionalFormatting>
  <conditionalFormatting sqref="I133 I135 D133:G136">
    <cfRule type="containsText" dxfId="25" priority="26" stopIfTrue="1" operator="containsText" text="kghk">
      <formula>NOT(ISERROR(SEARCH("kghk",#REF!)))</formula>
    </cfRule>
  </conditionalFormatting>
  <conditionalFormatting sqref="I136">
    <cfRule type="containsText" dxfId="24" priority="25" stopIfTrue="1" operator="containsText" text="kghk">
      <formula>NOT(ISERROR(SEARCH("kghk",#REF!)))</formula>
    </cfRule>
  </conditionalFormatting>
  <conditionalFormatting sqref="I143 I145 D143:G146">
    <cfRule type="containsText" dxfId="23" priority="24" stopIfTrue="1" operator="containsText" text="kghk">
      <formula>NOT(ISERROR(SEARCH("kghk",#REF!)))</formula>
    </cfRule>
  </conditionalFormatting>
  <conditionalFormatting sqref="I146">
    <cfRule type="containsText" dxfId="22" priority="23" stopIfTrue="1" operator="containsText" text="kghk">
      <formula>NOT(ISERROR(SEARCH("kghk",#REF!)))</formula>
    </cfRule>
  </conditionalFormatting>
  <conditionalFormatting sqref="I153 I155 D153:G156">
    <cfRule type="containsText" dxfId="21" priority="22" stopIfTrue="1" operator="containsText" text="kghk">
      <formula>NOT(ISERROR(SEARCH("kghk",#REF!)))</formula>
    </cfRule>
  </conditionalFormatting>
  <conditionalFormatting sqref="I156">
    <cfRule type="containsText" dxfId="20" priority="21" stopIfTrue="1" operator="containsText" text="kghk">
      <formula>NOT(ISERROR(SEARCH("kghk",#REF!)))</formula>
    </cfRule>
  </conditionalFormatting>
  <conditionalFormatting sqref="I163 I165 D163:G166">
    <cfRule type="containsText" dxfId="19" priority="20" stopIfTrue="1" operator="containsText" text="kghk">
      <formula>NOT(ISERROR(SEARCH("kghk",#REF!)))</formula>
    </cfRule>
  </conditionalFormatting>
  <conditionalFormatting sqref="I166">
    <cfRule type="containsText" dxfId="18" priority="19" stopIfTrue="1" operator="containsText" text="kghk">
      <formula>NOT(ISERROR(SEARCH("kghk",#REF!)))</formula>
    </cfRule>
  </conditionalFormatting>
  <conditionalFormatting sqref="I173 I175 D173:G176">
    <cfRule type="containsText" dxfId="17" priority="18" stopIfTrue="1" operator="containsText" text="kghk">
      <formula>NOT(ISERROR(SEARCH("kghk",#REF!)))</formula>
    </cfRule>
  </conditionalFormatting>
  <conditionalFormatting sqref="I176">
    <cfRule type="containsText" dxfId="16" priority="17" stopIfTrue="1" operator="containsText" text="kghk">
      <formula>NOT(ISERROR(SEARCH("kghk",#REF!)))</formula>
    </cfRule>
  </conditionalFormatting>
  <conditionalFormatting sqref="I183 I185 D183:G186">
    <cfRule type="containsText" dxfId="15" priority="16" stopIfTrue="1" operator="containsText" text="kghk">
      <formula>NOT(ISERROR(SEARCH("kghk",#REF!)))</formula>
    </cfRule>
  </conditionalFormatting>
  <conditionalFormatting sqref="I186">
    <cfRule type="containsText" dxfId="14" priority="15" stopIfTrue="1" operator="containsText" text="kghk">
      <formula>NOT(ISERROR(SEARCH("kghk",#REF!)))</formula>
    </cfRule>
  </conditionalFormatting>
  <conditionalFormatting sqref="I193 I195 D193:G196">
    <cfRule type="containsText" dxfId="13" priority="14" stopIfTrue="1" operator="containsText" text="kghk">
      <formula>NOT(ISERROR(SEARCH("kghk",#REF!)))</formula>
    </cfRule>
  </conditionalFormatting>
  <conditionalFormatting sqref="I196">
    <cfRule type="containsText" dxfId="12" priority="13" stopIfTrue="1" operator="containsText" text="kghk">
      <formula>NOT(ISERROR(SEARCH("kghk",#REF!)))</formula>
    </cfRule>
  </conditionalFormatting>
  <conditionalFormatting sqref="D22:G22">
    <cfRule type="containsText" dxfId="11" priority="12" stopIfTrue="1" operator="containsText" text="kghk">
      <formula>NOT(ISERROR(SEARCH("kghk",#REF!)))</formula>
    </cfRule>
  </conditionalFormatting>
  <conditionalFormatting sqref="I22">
    <cfRule type="containsText" dxfId="10" priority="11" stopIfTrue="1" operator="containsText" text="kghk">
      <formula>NOT(ISERROR(SEARCH("kghk",#REF!)))</formula>
    </cfRule>
  </conditionalFormatting>
  <conditionalFormatting sqref="D31:G31">
    <cfRule type="containsText" dxfId="9" priority="10" stopIfTrue="1" operator="containsText" text="kghk">
      <formula>NOT(ISERROR(SEARCH("kghk",#REF!)))</formula>
    </cfRule>
  </conditionalFormatting>
  <conditionalFormatting sqref="I31">
    <cfRule type="containsText" dxfId="8" priority="9" stopIfTrue="1" operator="containsText" text="kghk">
      <formula>NOT(ISERROR(SEARCH("kghk",#REF!)))</formula>
    </cfRule>
  </conditionalFormatting>
  <conditionalFormatting sqref="D137:G137">
    <cfRule type="containsText" dxfId="7" priority="8" stopIfTrue="1" operator="containsText" text="kghk">
      <formula>NOT(ISERROR(SEARCH("kghk",#REF!)))</formula>
    </cfRule>
  </conditionalFormatting>
  <conditionalFormatting sqref="I137">
    <cfRule type="containsText" dxfId="6" priority="7" stopIfTrue="1" operator="containsText" text="kghk">
      <formula>NOT(ISERROR(SEARCH("kghk",#REF!)))</formula>
    </cfRule>
  </conditionalFormatting>
  <conditionalFormatting sqref="D157:G157">
    <cfRule type="containsText" dxfId="5" priority="6" stopIfTrue="1" operator="containsText" text="kghk">
      <formula>NOT(ISERROR(SEARCH("kghk",#REF!)))</formula>
    </cfRule>
  </conditionalFormatting>
  <conditionalFormatting sqref="I157">
    <cfRule type="containsText" dxfId="4" priority="5" stopIfTrue="1" operator="containsText" text="kghk">
      <formula>NOT(ISERROR(SEARCH("kghk",#REF!)))</formula>
    </cfRule>
  </conditionalFormatting>
  <conditionalFormatting sqref="D167:G167">
    <cfRule type="containsText" dxfId="3" priority="4" stopIfTrue="1" operator="containsText" text="kghk">
      <formula>NOT(ISERROR(SEARCH("kghk",#REF!)))</formula>
    </cfRule>
  </conditionalFormatting>
  <conditionalFormatting sqref="I167">
    <cfRule type="containsText" dxfId="2" priority="3" stopIfTrue="1" operator="containsText" text="kghk">
      <formula>NOT(ISERROR(SEARCH("kghk",#REF!)))</formula>
    </cfRule>
  </conditionalFormatting>
  <conditionalFormatting sqref="D177:G177">
    <cfRule type="containsText" dxfId="1" priority="2" stopIfTrue="1" operator="containsText" text="kghk">
      <formula>NOT(ISERROR(SEARCH("kghk",#REF!)))</formula>
    </cfRule>
  </conditionalFormatting>
  <conditionalFormatting sqref="I177">
    <cfRule type="containsText" dxfId="0" priority="1" stopIfTrue="1" operator="containsText" text="kghk">
      <formula>NOT(ISERROR(SEARCH("kghk",#REF!)))</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0"/>
  <sheetViews>
    <sheetView tabSelected="1" topLeftCell="A28" zoomScaleNormal="100" workbookViewId="0">
      <selection activeCell="D37" sqref="D37"/>
    </sheetView>
  </sheetViews>
  <sheetFormatPr defaultRowHeight="15"/>
  <cols>
    <col min="1" max="1" width="9.140625" style="148"/>
    <col min="2" max="2" width="53.5703125" style="148" customWidth="1"/>
    <col min="3" max="7" width="9.140625" style="148"/>
    <col min="8" max="8" width="8.7109375" style="106"/>
    <col min="9" max="9" width="9.140625" style="148"/>
    <col min="10" max="13" width="8.7109375" style="148"/>
    <col min="14" max="16384" width="9.140625" style="148"/>
  </cols>
  <sheetData>
    <row r="2" spans="1:17">
      <c r="A2" s="149"/>
      <c r="B2" s="149"/>
      <c r="C2" s="149"/>
      <c r="D2" s="149"/>
      <c r="E2" s="149"/>
      <c r="F2" s="149"/>
      <c r="G2" s="149"/>
      <c r="H2" s="150"/>
      <c r="I2" s="149"/>
      <c r="J2" s="149"/>
      <c r="K2" s="149"/>
      <c r="L2" s="149"/>
      <c r="M2" s="149"/>
      <c r="N2" s="149"/>
      <c r="O2" s="149"/>
      <c r="P2" s="149"/>
      <c r="Q2" s="149"/>
    </row>
    <row r="3" spans="1:17" ht="25.5">
      <c r="A3" s="70" t="s">
        <v>42</v>
      </c>
      <c r="B3" s="71" t="s">
        <v>43</v>
      </c>
      <c r="C3" s="71"/>
      <c r="D3" s="70"/>
      <c r="E3" s="70"/>
      <c r="F3" s="70"/>
      <c r="G3" s="172"/>
      <c r="H3" s="104"/>
      <c r="I3" s="104"/>
      <c r="J3" s="104"/>
      <c r="K3" s="104"/>
      <c r="L3" s="104"/>
      <c r="M3" s="104"/>
      <c r="N3" s="105"/>
      <c r="O3" s="105"/>
      <c r="P3" s="105"/>
      <c r="Q3" s="105"/>
    </row>
    <row r="4" spans="1:17" ht="25.5">
      <c r="A4" s="70" t="s">
        <v>44</v>
      </c>
      <c r="B4" s="71" t="s">
        <v>45</v>
      </c>
      <c r="C4" s="211"/>
      <c r="D4" s="212"/>
      <c r="E4" s="212"/>
      <c r="F4" s="212"/>
      <c r="G4" s="212"/>
      <c r="H4" s="212"/>
      <c r="I4" s="212"/>
      <c r="J4" s="212"/>
      <c r="K4" s="212"/>
      <c r="L4" s="212"/>
      <c r="M4" s="212"/>
      <c r="N4" s="212"/>
      <c r="O4" s="213"/>
      <c r="P4" s="170"/>
      <c r="Q4" s="170"/>
    </row>
    <row r="5" spans="1:17" ht="15" customHeight="1">
      <c r="A5" s="214" t="s">
        <v>46</v>
      </c>
      <c r="B5" s="214" t="s">
        <v>47</v>
      </c>
      <c r="C5" s="214" t="s">
        <v>48</v>
      </c>
      <c r="D5" s="214" t="s">
        <v>49</v>
      </c>
      <c r="E5" s="214" t="s">
        <v>50</v>
      </c>
      <c r="F5" s="211" t="s">
        <v>51</v>
      </c>
      <c r="G5" s="213"/>
      <c r="H5" s="217" t="s">
        <v>113</v>
      </c>
      <c r="I5" s="218"/>
      <c r="J5" s="217" t="s">
        <v>211</v>
      </c>
      <c r="K5" s="218"/>
      <c r="L5" s="217" t="s">
        <v>216</v>
      </c>
      <c r="M5" s="218"/>
      <c r="N5" s="217" t="s">
        <v>106</v>
      </c>
      <c r="O5" s="218"/>
      <c r="P5" s="217" t="s">
        <v>107</v>
      </c>
      <c r="Q5" s="218"/>
    </row>
    <row r="6" spans="1:17" ht="25.5">
      <c r="A6" s="215"/>
      <c r="B6" s="215"/>
      <c r="C6" s="215"/>
      <c r="D6" s="215"/>
      <c r="E6" s="215"/>
      <c r="F6" s="171" t="s">
        <v>52</v>
      </c>
      <c r="G6" s="171" t="s">
        <v>53</v>
      </c>
      <c r="H6" s="219" t="s">
        <v>105</v>
      </c>
      <c r="I6" s="219" t="s">
        <v>74</v>
      </c>
      <c r="J6" s="221" t="s">
        <v>210</v>
      </c>
      <c r="K6" s="221" t="s">
        <v>74</v>
      </c>
      <c r="L6" s="221" t="s">
        <v>210</v>
      </c>
      <c r="M6" s="221" t="s">
        <v>74</v>
      </c>
      <c r="N6" s="219" t="s">
        <v>105</v>
      </c>
      <c r="O6" s="219" t="s">
        <v>74</v>
      </c>
      <c r="P6" s="219" t="s">
        <v>105</v>
      </c>
      <c r="Q6" s="219" t="s">
        <v>74</v>
      </c>
    </row>
    <row r="7" spans="1:17">
      <c r="A7" s="216"/>
      <c r="B7" s="216"/>
      <c r="C7" s="216"/>
      <c r="D7" s="216"/>
      <c r="E7" s="216"/>
      <c r="F7" s="171" t="s">
        <v>54</v>
      </c>
      <c r="G7" s="171" t="s">
        <v>54</v>
      </c>
      <c r="H7" s="220"/>
      <c r="I7" s="220"/>
      <c r="J7" s="222"/>
      <c r="K7" s="222"/>
      <c r="L7" s="222"/>
      <c r="M7" s="222"/>
      <c r="N7" s="220"/>
      <c r="O7" s="220"/>
      <c r="P7" s="220"/>
      <c r="Q7" s="220"/>
    </row>
    <row r="8" spans="1:17" ht="33.950000000000003" customHeight="1">
      <c r="B8" s="107" t="s">
        <v>119</v>
      </c>
      <c r="C8" s="108"/>
      <c r="D8" s="108"/>
      <c r="E8" s="108"/>
      <c r="J8" s="22"/>
      <c r="K8" s="22"/>
      <c r="L8" s="127"/>
      <c r="M8" s="127"/>
    </row>
    <row r="9" spans="1:17" ht="63.6" customHeight="1">
      <c r="B9" s="109" t="s">
        <v>120</v>
      </c>
      <c r="C9" s="58"/>
      <c r="D9" s="58"/>
      <c r="E9" s="58"/>
      <c r="J9" s="22"/>
      <c r="K9" s="22"/>
      <c r="L9" s="127"/>
      <c r="M9" s="127"/>
    </row>
    <row r="10" spans="1:17" ht="45">
      <c r="A10" s="106">
        <v>1</v>
      </c>
      <c r="B10" s="90" t="s">
        <v>121</v>
      </c>
      <c r="D10" s="117">
        <v>16</v>
      </c>
      <c r="E10" s="119" t="s">
        <v>58</v>
      </c>
      <c r="F10" s="121">
        <v>1560</v>
      </c>
      <c r="G10" s="106">
        <v>24960</v>
      </c>
      <c r="H10" s="106">
        <v>16</v>
      </c>
      <c r="I10" s="106">
        <v>24960</v>
      </c>
      <c r="J10" s="103">
        <v>0</v>
      </c>
      <c r="K10" s="103">
        <v>0</v>
      </c>
      <c r="L10" s="101">
        <v>2</v>
      </c>
      <c r="M10" s="101">
        <v>3120</v>
      </c>
    </row>
    <row r="11" spans="1:17" ht="43.5" customHeight="1">
      <c r="A11" s="106">
        <v>2</v>
      </c>
      <c r="B11" s="112" t="s">
        <v>126</v>
      </c>
      <c r="D11" s="117">
        <v>2</v>
      </c>
      <c r="E11" s="119" t="s">
        <v>58</v>
      </c>
      <c r="F11" s="121">
        <v>1750</v>
      </c>
      <c r="G11" s="106">
        <v>3500</v>
      </c>
      <c r="H11" s="106">
        <v>2</v>
      </c>
      <c r="I11" s="106">
        <v>3500</v>
      </c>
      <c r="J11" s="103"/>
      <c r="K11" s="103"/>
      <c r="L11" s="101"/>
      <c r="M11" s="101"/>
    </row>
    <row r="12" spans="1:17" ht="59.1" customHeight="1">
      <c r="A12" s="106">
        <v>3</v>
      </c>
      <c r="B12" s="113" t="s">
        <v>127</v>
      </c>
      <c r="D12" s="117">
        <v>6</v>
      </c>
      <c r="E12" s="119" t="s">
        <v>58</v>
      </c>
      <c r="F12" s="121">
        <v>1250</v>
      </c>
      <c r="G12" s="106">
        <v>7500</v>
      </c>
      <c r="I12" s="106"/>
      <c r="J12" s="103"/>
      <c r="K12" s="103"/>
      <c r="L12" s="101"/>
      <c r="M12" s="101"/>
    </row>
    <row r="13" spans="1:17" ht="53.45" customHeight="1">
      <c r="A13" s="106">
        <v>4</v>
      </c>
      <c r="B13" s="113" t="s">
        <v>128</v>
      </c>
      <c r="D13" s="117">
        <v>22</v>
      </c>
      <c r="E13" s="119" t="s">
        <v>58</v>
      </c>
      <c r="F13" s="121">
        <v>1500</v>
      </c>
      <c r="G13" s="106">
        <v>33000</v>
      </c>
      <c r="H13" s="106">
        <v>20</v>
      </c>
      <c r="I13" s="106">
        <v>30000</v>
      </c>
      <c r="J13" s="103">
        <v>2</v>
      </c>
      <c r="K13" s="103">
        <v>3000</v>
      </c>
      <c r="L13" s="101"/>
      <c r="M13" s="101"/>
    </row>
    <row r="14" spans="1:17" ht="62.1" customHeight="1">
      <c r="A14" s="106">
        <v>5</v>
      </c>
      <c r="B14" s="113" t="s">
        <v>129</v>
      </c>
      <c r="D14" s="117">
        <v>0</v>
      </c>
      <c r="E14" s="119" t="s">
        <v>58</v>
      </c>
      <c r="F14" s="121">
        <v>1850</v>
      </c>
      <c r="G14" s="106">
        <v>0</v>
      </c>
      <c r="I14" s="106"/>
      <c r="J14" s="103"/>
      <c r="K14" s="103"/>
      <c r="L14" s="101"/>
      <c r="M14" s="101"/>
    </row>
    <row r="15" spans="1:17" ht="50.45" customHeight="1">
      <c r="A15" s="106">
        <v>6</v>
      </c>
      <c r="B15" s="113" t="s">
        <v>130</v>
      </c>
      <c r="D15" s="117">
        <v>31</v>
      </c>
      <c r="E15" s="119" t="s">
        <v>58</v>
      </c>
      <c r="F15" s="122">
        <v>750</v>
      </c>
      <c r="G15" s="106">
        <v>23250</v>
      </c>
      <c r="H15" s="106">
        <v>6</v>
      </c>
      <c r="I15" s="106">
        <v>4500</v>
      </c>
      <c r="J15" s="103">
        <v>23</v>
      </c>
      <c r="K15" s="103">
        <v>17250</v>
      </c>
      <c r="L15" s="101"/>
      <c r="M15" s="101"/>
    </row>
    <row r="16" spans="1:17" ht="48.6" customHeight="1">
      <c r="A16" s="106">
        <v>7</v>
      </c>
      <c r="B16" s="113" t="s">
        <v>131</v>
      </c>
      <c r="D16" s="117">
        <v>29</v>
      </c>
      <c r="E16" s="119" t="s">
        <v>58</v>
      </c>
      <c r="F16" s="122">
        <v>430</v>
      </c>
      <c r="G16" s="106">
        <v>12470</v>
      </c>
      <c r="I16" s="106"/>
      <c r="J16" s="103">
        <v>29</v>
      </c>
      <c r="K16" s="103">
        <v>12470</v>
      </c>
      <c r="L16" s="101"/>
      <c r="M16" s="101"/>
    </row>
    <row r="17" spans="1:13" ht="54.95" customHeight="1">
      <c r="A17" s="106">
        <v>8</v>
      </c>
      <c r="B17" s="112" t="s">
        <v>132</v>
      </c>
      <c r="D17" s="117">
        <v>5</v>
      </c>
      <c r="E17" s="119" t="s">
        <v>58</v>
      </c>
      <c r="F17" s="121">
        <v>3600</v>
      </c>
      <c r="G17" s="106">
        <v>18000</v>
      </c>
      <c r="H17" s="106">
        <v>5</v>
      </c>
      <c r="I17" s="106">
        <v>18000</v>
      </c>
      <c r="J17" s="103"/>
      <c r="K17" s="103"/>
      <c r="L17" s="101"/>
      <c r="M17" s="101"/>
    </row>
    <row r="18" spans="1:13" ht="62.1" customHeight="1">
      <c r="A18" s="106">
        <v>9</v>
      </c>
      <c r="B18" s="112" t="s">
        <v>133</v>
      </c>
      <c r="D18" s="117">
        <v>175</v>
      </c>
      <c r="E18" s="119" t="s">
        <v>136</v>
      </c>
      <c r="F18" s="122">
        <v>420</v>
      </c>
      <c r="G18" s="106">
        <v>73500</v>
      </c>
      <c r="I18" s="106"/>
      <c r="J18" s="103">
        <v>137.30000000000001</v>
      </c>
      <c r="K18" s="103">
        <v>57666.000000000007</v>
      </c>
      <c r="L18" s="101"/>
      <c r="M18" s="101"/>
    </row>
    <row r="19" spans="1:13" ht="56.1" customHeight="1">
      <c r="A19" s="106">
        <v>10</v>
      </c>
      <c r="B19" s="112" t="s">
        <v>134</v>
      </c>
      <c r="D19" s="117">
        <v>12</v>
      </c>
      <c r="E19" s="119" t="s">
        <v>58</v>
      </c>
      <c r="F19" s="121">
        <v>3200</v>
      </c>
      <c r="G19" s="106">
        <v>38400</v>
      </c>
      <c r="I19" s="106"/>
      <c r="J19" s="103">
        <v>12</v>
      </c>
      <c r="K19" s="103">
        <v>38400</v>
      </c>
      <c r="L19" s="101"/>
      <c r="M19" s="101"/>
    </row>
    <row r="20" spans="1:13" ht="38.25">
      <c r="A20" s="106">
        <v>11</v>
      </c>
      <c r="B20" s="114" t="s">
        <v>135</v>
      </c>
      <c r="D20" s="118"/>
      <c r="E20" s="120"/>
      <c r="F20" s="118"/>
      <c r="G20" s="106">
        <v>0</v>
      </c>
      <c r="I20" s="106"/>
      <c r="J20" s="103"/>
      <c r="K20" s="103"/>
      <c r="L20" s="101"/>
      <c r="M20" s="101"/>
    </row>
    <row r="21" spans="1:13" ht="155.1" customHeight="1">
      <c r="A21" s="106">
        <v>12</v>
      </c>
      <c r="B21" s="152" t="s">
        <v>212</v>
      </c>
      <c r="D21" s="117">
        <v>11</v>
      </c>
      <c r="E21" s="119" t="s">
        <v>56</v>
      </c>
      <c r="F21" s="121">
        <v>23000</v>
      </c>
      <c r="G21" s="106">
        <v>253000</v>
      </c>
      <c r="I21" s="106"/>
      <c r="J21" s="103">
        <v>11</v>
      </c>
      <c r="K21" s="103">
        <v>253000</v>
      </c>
      <c r="L21" s="101"/>
      <c r="M21" s="101"/>
    </row>
    <row r="22" spans="1:13" ht="168.75">
      <c r="A22" s="106">
        <v>13</v>
      </c>
      <c r="B22" s="111" t="s">
        <v>125</v>
      </c>
      <c r="D22" s="117">
        <v>75</v>
      </c>
      <c r="E22" s="119" t="s">
        <v>56</v>
      </c>
      <c r="F22" s="121">
        <v>3600</v>
      </c>
      <c r="G22" s="106">
        <v>270000</v>
      </c>
      <c r="H22" s="106">
        <v>72</v>
      </c>
      <c r="I22" s="106">
        <v>259200</v>
      </c>
      <c r="J22" s="103">
        <v>3</v>
      </c>
      <c r="K22" s="153">
        <v>10800</v>
      </c>
      <c r="L22" s="159">
        <v>5</v>
      </c>
      <c r="M22" s="159">
        <v>18000</v>
      </c>
    </row>
    <row r="23" spans="1:13" ht="132">
      <c r="A23" s="106">
        <v>14</v>
      </c>
      <c r="B23" s="110" t="s">
        <v>122</v>
      </c>
      <c r="D23" s="118"/>
      <c r="E23" s="120"/>
      <c r="F23" s="118"/>
      <c r="G23" s="106">
        <v>0</v>
      </c>
      <c r="I23" s="106"/>
      <c r="J23" s="103"/>
      <c r="K23" s="103"/>
      <c r="L23" s="101"/>
      <c r="M23" s="101"/>
    </row>
    <row r="24" spans="1:13">
      <c r="A24" s="106">
        <v>15</v>
      </c>
      <c r="B24" s="115" t="s">
        <v>59</v>
      </c>
      <c r="D24" s="118"/>
      <c r="E24" s="120"/>
      <c r="F24" s="118"/>
      <c r="G24" s="106">
        <v>0</v>
      </c>
      <c r="I24" s="106"/>
      <c r="J24" s="103"/>
      <c r="K24" s="103"/>
      <c r="L24" s="101"/>
      <c r="M24" s="101"/>
    </row>
    <row r="25" spans="1:13">
      <c r="A25" s="106">
        <v>16</v>
      </c>
      <c r="B25" s="116" t="s">
        <v>60</v>
      </c>
      <c r="D25" s="117">
        <v>11</v>
      </c>
      <c r="E25" s="119" t="s">
        <v>56</v>
      </c>
      <c r="F25" s="121">
        <v>11500</v>
      </c>
      <c r="G25" s="106">
        <v>126500</v>
      </c>
      <c r="I25" s="106"/>
      <c r="J25" s="103">
        <v>11</v>
      </c>
      <c r="K25" s="103">
        <v>126500</v>
      </c>
      <c r="L25" s="101"/>
      <c r="M25" s="101"/>
    </row>
    <row r="26" spans="1:13">
      <c r="A26" s="106">
        <v>17</v>
      </c>
      <c r="B26" s="116" t="s">
        <v>61</v>
      </c>
      <c r="D26" s="117">
        <v>10</v>
      </c>
      <c r="E26" s="119" t="s">
        <v>56</v>
      </c>
      <c r="F26" s="121">
        <v>10500</v>
      </c>
      <c r="G26" s="106">
        <v>105000</v>
      </c>
      <c r="I26" s="106"/>
      <c r="J26" s="103">
        <v>10</v>
      </c>
      <c r="K26" s="103">
        <v>105000</v>
      </c>
      <c r="L26" s="101">
        <v>2</v>
      </c>
      <c r="M26" s="101">
        <v>21000</v>
      </c>
    </row>
    <row r="27" spans="1:13">
      <c r="A27" s="106">
        <v>18</v>
      </c>
      <c r="B27" s="115" t="s">
        <v>62</v>
      </c>
      <c r="D27" s="118"/>
      <c r="E27" s="120"/>
      <c r="F27" s="118"/>
      <c r="G27" s="106">
        <v>0</v>
      </c>
      <c r="I27" s="106"/>
      <c r="J27" s="103"/>
      <c r="K27" s="103"/>
      <c r="L27" s="101"/>
      <c r="M27" s="101"/>
    </row>
    <row r="28" spans="1:13" ht="24">
      <c r="A28" s="106">
        <v>19</v>
      </c>
      <c r="B28" s="116" t="s">
        <v>63</v>
      </c>
      <c r="D28" s="117">
        <v>16</v>
      </c>
      <c r="E28" s="119" t="s">
        <v>56</v>
      </c>
      <c r="F28" s="121">
        <v>9500</v>
      </c>
      <c r="G28" s="106">
        <v>152000</v>
      </c>
      <c r="I28" s="106"/>
      <c r="J28" s="103">
        <v>16</v>
      </c>
      <c r="K28" s="103">
        <v>152000</v>
      </c>
      <c r="L28" s="101">
        <v>1</v>
      </c>
      <c r="M28" s="101">
        <v>9500</v>
      </c>
    </row>
    <row r="29" spans="1:13" ht="24">
      <c r="A29" s="106">
        <v>20</v>
      </c>
      <c r="B29" s="116" t="s">
        <v>64</v>
      </c>
      <c r="D29" s="117">
        <v>15</v>
      </c>
      <c r="E29" s="119" t="s">
        <v>56</v>
      </c>
      <c r="F29" s="121">
        <v>15600</v>
      </c>
      <c r="G29" s="106">
        <v>234000</v>
      </c>
      <c r="I29" s="106"/>
      <c r="J29" s="103">
        <v>15</v>
      </c>
      <c r="K29" s="103">
        <v>234000</v>
      </c>
      <c r="L29" s="101">
        <v>12</v>
      </c>
      <c r="M29" s="101">
        <v>187200</v>
      </c>
    </row>
    <row r="30" spans="1:13">
      <c r="A30" s="106">
        <v>21</v>
      </c>
      <c r="B30" s="115" t="s">
        <v>65</v>
      </c>
      <c r="D30" s="118"/>
      <c r="E30" s="120"/>
      <c r="F30" s="118"/>
      <c r="G30" s="106">
        <v>0</v>
      </c>
      <c r="I30" s="106"/>
      <c r="J30" s="103"/>
      <c r="K30" s="103"/>
      <c r="L30" s="101"/>
      <c r="M30" s="101"/>
    </row>
    <row r="31" spans="1:13" ht="36">
      <c r="A31" s="106">
        <v>22</v>
      </c>
      <c r="B31" s="116" t="s">
        <v>123</v>
      </c>
      <c r="D31" s="117">
        <v>17</v>
      </c>
      <c r="E31" s="119" t="s">
        <v>56</v>
      </c>
      <c r="F31" s="121">
        <v>15600</v>
      </c>
      <c r="G31" s="106">
        <v>265200</v>
      </c>
      <c r="I31" s="106"/>
      <c r="J31" s="103">
        <v>15</v>
      </c>
      <c r="K31" s="103">
        <v>234000</v>
      </c>
      <c r="L31" s="101"/>
      <c r="M31" s="101"/>
    </row>
    <row r="32" spans="1:13" ht="36">
      <c r="A32" s="106">
        <v>23</v>
      </c>
      <c r="B32" s="116" t="s">
        <v>124</v>
      </c>
      <c r="D32" s="117">
        <v>17</v>
      </c>
      <c r="E32" s="119" t="s">
        <v>56</v>
      </c>
      <c r="F32" s="121">
        <v>15600</v>
      </c>
      <c r="G32" s="106">
        <v>265200</v>
      </c>
      <c r="I32" s="106"/>
      <c r="J32" s="103">
        <v>15</v>
      </c>
      <c r="K32" s="103">
        <v>234000</v>
      </c>
      <c r="L32" s="101"/>
      <c r="M32" s="101"/>
    </row>
    <row r="33" spans="1:13">
      <c r="A33" s="106">
        <v>24</v>
      </c>
      <c r="F33" s="148" t="s">
        <v>118</v>
      </c>
      <c r="G33" s="106">
        <v>1905480</v>
      </c>
      <c r="I33" s="148">
        <v>340160</v>
      </c>
      <c r="K33" s="154">
        <v>1478086</v>
      </c>
      <c r="L33" s="158"/>
      <c r="M33" s="158">
        <v>238820</v>
      </c>
    </row>
    <row r="34" spans="1:13">
      <c r="A34" s="106">
        <v>25</v>
      </c>
    </row>
    <row r="35" spans="1:13">
      <c r="A35" s="106">
        <v>26</v>
      </c>
    </row>
    <row r="36" spans="1:13">
      <c r="A36" s="106">
        <v>27</v>
      </c>
    </row>
    <row r="37" spans="1:13">
      <c r="A37" s="106">
        <v>28</v>
      </c>
    </row>
    <row r="38" spans="1:13">
      <c r="A38" s="106">
        <v>29</v>
      </c>
    </row>
    <row r="39" spans="1:13">
      <c r="A39" s="106">
        <v>30</v>
      </c>
    </row>
    <row r="40" spans="1:13">
      <c r="A40" s="106"/>
    </row>
  </sheetData>
  <mergeCells count="22">
    <mergeCell ref="C4:O4"/>
    <mergeCell ref="A5:A7"/>
    <mergeCell ref="B5:B7"/>
    <mergeCell ref="C5:C7"/>
    <mergeCell ref="D5:D7"/>
    <mergeCell ref="E5:E7"/>
    <mergeCell ref="F5:G5"/>
    <mergeCell ref="H5:I5"/>
    <mergeCell ref="N5:O5"/>
    <mergeCell ref="J6:J7"/>
    <mergeCell ref="K6:K7"/>
    <mergeCell ref="J5:K5"/>
    <mergeCell ref="L5:M5"/>
    <mergeCell ref="L6:L7"/>
    <mergeCell ref="M6:M7"/>
    <mergeCell ref="P5:Q5"/>
    <mergeCell ref="H6:H7"/>
    <mergeCell ref="I6:I7"/>
    <mergeCell ref="N6:N7"/>
    <mergeCell ref="O6:O7"/>
    <mergeCell ref="P6:P7"/>
    <mergeCell ref="Q6:Q7"/>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EB2200-897F-46D9-A1C7-27A49FCAAFA8}">
  <ds:schemaRefs>
    <ds:schemaRef ds:uri="http://schemas.microsoft.com/sharepoint/v3/contenttype/forms"/>
  </ds:schemaRefs>
</ds:datastoreItem>
</file>

<file path=customXml/itemProps3.xml><?xml version="1.0" encoding="utf-8"?>
<ds:datastoreItem xmlns:ds="http://schemas.openxmlformats.org/officeDocument/2006/customXml" ds:itemID="{A6183B8A-DF6D-4404-AF61-1AF3E5EE123C}">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http://purl.org/dc/terms/"/>
    <ds:schemaRef ds:uri="1edca550-45ec-413d-b410-eb5899b7564f"/>
    <ds:schemaRef ds:uri="93f5a7a4-2ad1-46b6-8cf3-ba87f7d66d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Abstract Summary</vt:lpstr>
      <vt:lpstr>Summary-2</vt:lpstr>
      <vt:lpstr>Inv Summary</vt:lpstr>
      <vt:lpstr>JMR  LIGHTS &amp; PANELS</vt:lpstr>
      <vt:lpstr>LIGHT FITTING  JMR RA Bill 09 </vt:lpstr>
      <vt:lpstr>Abstract LIGHTS &amp; PANELS</vt:lpstr>
      <vt:lpstr>'Summary-2'!Print_Area</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2024-07-18T03:12:27Z</cp:lastPrinted>
  <dcterms:created xsi:type="dcterms:W3CDTF">2024-05-23T12:58:36Z</dcterms:created>
  <dcterms:modified xsi:type="dcterms:W3CDTF">2024-09-10T11:10:39Z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