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GOA-MOPA/BOQ/Bikanerwala/Civil &amp; Interior/Additional/"/>
    </mc:Choice>
  </mc:AlternateContent>
  <bookViews>
    <workbookView xWindow="0" yWindow="0" windowWidth="28800" windowHeight="12437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K4" i="1"/>
  <c r="K3" i="1"/>
  <c r="J15" i="1" l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J17" i="1" s="1"/>
  <c r="I3" i="1"/>
</calcChain>
</file>

<file path=xl/sharedStrings.xml><?xml version="1.0" encoding="utf-8"?>
<sst xmlns="http://schemas.openxmlformats.org/spreadsheetml/2006/main" count="51" uniqueCount="42">
  <si>
    <t>Hand paint wall - Graffiti</t>
  </si>
  <si>
    <t>Hand wash wall</t>
  </si>
  <si>
    <t>Hand painting or graffiti on wall with specific design mentioned by architect or PMC</t>
  </si>
  <si>
    <t>Sqft</t>
  </si>
  <si>
    <t>Duct Painting</t>
  </si>
  <si>
    <t>P&amp;A of enamel paint on ac duct</t>
  </si>
  <si>
    <t>Sq.Ft</t>
  </si>
  <si>
    <t>Wall Core Cut</t>
  </si>
  <si>
    <t>Cutout in walls for duct</t>
  </si>
  <si>
    <t>Nos.</t>
  </si>
  <si>
    <t>Wash Basin Counter</t>
  </si>
  <si>
    <t>P&amp;F of washbasin counter with marble top and undercounter storage with shutter</t>
  </si>
  <si>
    <t>Pelmet</t>
  </si>
  <si>
    <t>P&amp;F of ply pelmet</t>
  </si>
  <si>
    <t>R.Ft.</t>
  </si>
  <si>
    <t>Wall Demolition</t>
  </si>
  <si>
    <t>Demolition of 10" thick rcc wall for door</t>
  </si>
  <si>
    <t>Partition</t>
  </si>
  <si>
    <t>P&amp;F of 200mm thick ply partition with glass for banquet seating</t>
  </si>
  <si>
    <t>POP Punning</t>
  </si>
  <si>
    <t>P&amp;A of gypsum punning on wall</t>
  </si>
  <si>
    <t>Mirror</t>
  </si>
  <si>
    <t>P&amp;F of mirror in washbasin area</t>
  </si>
  <si>
    <t>No.s</t>
  </si>
  <si>
    <t>Door</t>
  </si>
  <si>
    <t>P&amp;F of door with frame (Pot Wash)</t>
  </si>
  <si>
    <t>P&amp;F of door with frame (Live Kitchen)</t>
  </si>
  <si>
    <t>Enamel Paint</t>
  </si>
  <si>
    <t>P&amp;A of Enamel paint on MS Coloumn</t>
  </si>
  <si>
    <t>Order Counter</t>
  </si>
  <si>
    <t>P&amp;F of cash counter made of FR ply having marble top and facia with rattan cane finish</t>
  </si>
  <si>
    <t>NOS</t>
  </si>
  <si>
    <t>ITEM</t>
  </si>
  <si>
    <t>LOCATION</t>
  </si>
  <si>
    <t>SPECIFICATION</t>
  </si>
  <si>
    <t>UNIT</t>
  </si>
  <si>
    <t>Total Qty</t>
  </si>
  <si>
    <t>Executed QTY</t>
  </si>
  <si>
    <t>RATE</t>
  </si>
  <si>
    <t>AMOUNT</t>
  </si>
  <si>
    <t>Executed 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</si>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</sst>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(* #,##0.0_);_(* \(#,##0.0\);_(* &quot;-&quot;??_);_(@_)"/>
    <numFmt numFmtId="166" formatCode="_ * #,##0_ ;_ * \-#,##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&quot;Century Gothic&quot;"/>
    </font>
    <font>
      <b/>
      <sz val="10"/>
      <color rgb="FF000000"/>
      <name val="&quot;Century Gothic&quot;"/>
    </font>
    <font>
      <b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1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justify" vertical="top" wrapText="1" shrinkToFit="1"/>
    </xf>
    <xf numFmtId="0" fontId="4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C15" workbookViewId="0">
      <selection activeCell="E15" sqref="E15"/>
    </sheetView>
  </sheetViews>
  <sheetFormatPr defaultRowHeight="14.6"/>
  <cols>
    <col min="2" max="2" width="14.3046875" customWidth="1"/>
    <col min="3" max="3" width="16.15234375" customWidth="1"/>
    <col min="4" max="4" width="45.84375" customWidth="1"/>
    <col min="7" max="7" width="10.3046875" customWidth="1"/>
    <col min="10" max="10" width="11" customWidth="1"/>
    <col min="11" max="11" width="20.61328125" customWidth="1"/>
  </cols>
  <sheetData>
    <row r="1" spans="1:11" ht="25.75">
      <c r="A1" s="19" t="s">
        <v>31</v>
      </c>
      <c r="B1" s="18" t="s">
        <v>32</v>
      </c>
      <c r="C1" s="20" t="s">
        <v>33</v>
      </c>
      <c r="D1" s="20" t="s">
        <v>34</v>
      </c>
      <c r="E1" s="20" t="s">
        <v>35</v>
      </c>
      <c r="F1" s="19" t="s">
        <v>36</v>
      </c>
      <c r="G1" s="19" t="s">
        <v>37</v>
      </c>
      <c r="H1" s="21" t="s">
        <v>38</v>
      </c>
      <c r="I1" s="22" t="s">
        <v>39</v>
      </c>
      <c r="J1" s="22" t="s">
        <v>40</v>
      </c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16.6">
      <c r="A3" s="1">
        <v>3</v>
      </c>
      <c r="B3" s="2" t="s">
        <v>0</v>
      </c>
      <c r="C3" s="3" t="s">
        <v>1</v>
      </c>
      <c r="D3" s="4" t="s">
        <v>2</v>
      </c>
      <c r="E3" s="5" t="s">
        <v>3</v>
      </c>
      <c r="F3" s="6"/>
      <c r="G3" s="7">
        <v>84.25</v>
      </c>
      <c r="H3" s="7">
        <v>750</v>
      </c>
      <c r="I3" s="7">
        <f t="shared" ref="I3:I15" si="0">F3*H3</f>
        <v>0</v>
      </c>
      <c r="J3" s="8">
        <f t="shared" ref="J3:J15" si="1">G3*H3</f>
        <v>63187.5</v>
      </c>
      <c r="K3" s="25" t="str">
        <f>CONCATENATE(B$1," ",B3," ",C$1," ",C3," ",D$1," ",D3)</f>
        <v>ITEM Hand paint wall - Graffiti LOCATION Hand wash wall SPECIFICATION Hand painting or graffiti on wall with specific design mentioned by architect or PMC</v>
      </c>
    </row>
    <row r="4" spans="1:11" ht="116.6">
      <c r="A4" s="9">
        <v>4</v>
      </c>
      <c r="B4" s="10" t="s">
        <v>4</v>
      </c>
      <c r="C4" s="11"/>
      <c r="D4" s="12" t="s">
        <v>5</v>
      </c>
      <c r="E4" s="13" t="s">
        <v>6</v>
      </c>
      <c r="F4" s="14"/>
      <c r="G4" s="15">
        <v>484.38</v>
      </c>
      <c r="H4" s="16">
        <v>75</v>
      </c>
      <c r="I4" s="24">
        <f t="shared" si="0"/>
        <v>0</v>
      </c>
      <c r="J4" s="8">
        <f t="shared" si="1"/>
        <v>36328.5</v>
      </c>
      <c r="K4" s="25" t="str">
        <f t="shared" ref="K4:K15" si="2">CONCATENATE(B$1," ",B4," ",C$1," ",C4," ",D$1," ",D4)</f>
        <v>ITEM Duct Painting LOCATION  SPECIFICATION P&amp;A of enamel paint on ac duct</v>
      </c>
    </row>
    <row r="5" spans="1:11" ht="116.6">
      <c r="A5" s="9">
        <v>5</v>
      </c>
      <c r="B5" s="10" t="s">
        <v>7</v>
      </c>
      <c r="C5" s="11"/>
      <c r="D5" s="12" t="s">
        <v>8</v>
      </c>
      <c r="E5" s="13" t="s">
        <v>9</v>
      </c>
      <c r="F5" s="14"/>
      <c r="G5" s="15">
        <v>11</v>
      </c>
      <c r="H5" s="16">
        <v>1500</v>
      </c>
      <c r="I5" s="24">
        <f t="shared" si="0"/>
        <v>0</v>
      </c>
      <c r="J5" s="8">
        <f t="shared" si="1"/>
        <v>16500</v>
      </c>
      <c r="K5" s="25" t="str">
        <f t="shared" si="2"/>
        <v>ITEM Wall Core Cut LOCATION  SPECIFICATION Cutout in walls for duct</v>
      </c>
    </row>
    <row r="6" spans="1:11" ht="116.6">
      <c r="A6" s="9">
        <v>6</v>
      </c>
      <c r="B6" s="10" t="s">
        <v>10</v>
      </c>
      <c r="C6" s="11"/>
      <c r="D6" s="12" t="s">
        <v>11</v>
      </c>
      <c r="E6" s="13" t="s">
        <v>6</v>
      </c>
      <c r="F6" s="17"/>
      <c r="G6" s="15">
        <v>9.75</v>
      </c>
      <c r="H6" s="16">
        <v>2250</v>
      </c>
      <c r="I6" s="24">
        <f t="shared" si="0"/>
        <v>0</v>
      </c>
      <c r="J6" s="8">
        <f t="shared" si="1"/>
        <v>21937.5</v>
      </c>
      <c r="K6" s="25" t="str">
        <f t="shared" si="2"/>
        <v>ITEM Wash Basin Counter LOCATION  SPECIFICATION P&amp;F of washbasin counter with marble top and undercounter storage with shutter</v>
      </c>
    </row>
    <row r="7" spans="1:11" ht="116.6">
      <c r="A7" s="9">
        <v>7</v>
      </c>
      <c r="B7" s="10" t="s">
        <v>12</v>
      </c>
      <c r="C7" s="11"/>
      <c r="D7" s="12" t="s">
        <v>13</v>
      </c>
      <c r="E7" s="13" t="s">
        <v>14</v>
      </c>
      <c r="F7" s="15"/>
      <c r="G7" s="15">
        <v>19.66</v>
      </c>
      <c r="H7" s="16">
        <v>450</v>
      </c>
      <c r="I7" s="24">
        <f t="shared" si="0"/>
        <v>0</v>
      </c>
      <c r="J7" s="8">
        <f t="shared" si="1"/>
        <v>8847</v>
      </c>
      <c r="K7" s="25" t="str">
        <f t="shared" si="2"/>
        <v>ITEM Pelmet LOCATION  SPECIFICATION P&amp;F of ply pelmet</v>
      </c>
    </row>
    <row r="8" spans="1:11" ht="116.6">
      <c r="A8" s="9">
        <v>8</v>
      </c>
      <c r="B8" s="10" t="s">
        <v>15</v>
      </c>
      <c r="C8" s="11"/>
      <c r="D8" s="12" t="s">
        <v>16</v>
      </c>
      <c r="E8" s="13" t="s">
        <v>6</v>
      </c>
      <c r="F8" s="15"/>
      <c r="G8" s="15">
        <v>52</v>
      </c>
      <c r="H8" s="16">
        <v>90</v>
      </c>
      <c r="I8" s="24">
        <f t="shared" si="0"/>
        <v>0</v>
      </c>
      <c r="J8" s="8">
        <f t="shared" si="1"/>
        <v>4680</v>
      </c>
      <c r="K8" s="25" t="str">
        <f t="shared" si="2"/>
        <v>ITEM Wall Demolition LOCATION  SPECIFICATION Demolition of 10" thick rcc wall for door</v>
      </c>
    </row>
    <row r="9" spans="1:11" ht="116.6">
      <c r="A9" s="9">
        <v>9</v>
      </c>
      <c r="B9" s="10" t="s">
        <v>17</v>
      </c>
      <c r="C9" s="11"/>
      <c r="D9" s="12" t="s">
        <v>18</v>
      </c>
      <c r="E9" s="13" t="s">
        <v>6</v>
      </c>
      <c r="F9" s="15"/>
      <c r="G9" s="15">
        <v>106.59</v>
      </c>
      <c r="H9" s="16">
        <v>950</v>
      </c>
      <c r="I9" s="24">
        <f t="shared" si="0"/>
        <v>0</v>
      </c>
      <c r="J9" s="8">
        <f t="shared" si="1"/>
        <v>101260.5</v>
      </c>
      <c r="K9" s="25" t="str">
        <f t="shared" si="2"/>
        <v>ITEM Partition LOCATION  SPECIFICATION P&amp;F of 200mm thick ply partition with glass for banquet seating</v>
      </c>
    </row>
    <row r="10" spans="1:11" ht="116.6">
      <c r="A10" s="9">
        <v>10</v>
      </c>
      <c r="B10" s="10" t="s">
        <v>19</v>
      </c>
      <c r="C10" s="11"/>
      <c r="D10" s="12" t="s">
        <v>20</v>
      </c>
      <c r="E10" s="13" t="s">
        <v>6</v>
      </c>
      <c r="F10" s="14"/>
      <c r="G10" s="14">
        <v>821.6</v>
      </c>
      <c r="H10" s="16">
        <v>75</v>
      </c>
      <c r="I10" s="24">
        <f t="shared" si="0"/>
        <v>0</v>
      </c>
      <c r="J10" s="8">
        <f t="shared" si="1"/>
        <v>61620</v>
      </c>
      <c r="K10" s="25" t="str">
        <f t="shared" si="2"/>
        <v>ITEM POP Punning LOCATION  SPECIFICATION P&amp;A of gypsum punning on wall</v>
      </c>
    </row>
    <row r="11" spans="1:11" ht="116.6">
      <c r="A11" s="9">
        <v>11</v>
      </c>
      <c r="B11" s="10" t="s">
        <v>21</v>
      </c>
      <c r="C11" s="11"/>
      <c r="D11" s="12" t="s">
        <v>22</v>
      </c>
      <c r="E11" s="13" t="s">
        <v>23</v>
      </c>
      <c r="F11" s="14"/>
      <c r="G11" s="14">
        <v>1</v>
      </c>
      <c r="H11" s="16">
        <v>9000</v>
      </c>
      <c r="I11" s="24">
        <f t="shared" si="0"/>
        <v>0</v>
      </c>
      <c r="J11" s="8">
        <f t="shared" si="1"/>
        <v>9000</v>
      </c>
      <c r="K11" s="25" t="str">
        <f t="shared" si="2"/>
        <v>ITEM Mirror LOCATION  SPECIFICATION P&amp;F of mirror in washbasin area</v>
      </c>
    </row>
    <row r="12" spans="1:11" ht="116.6">
      <c r="A12" s="9">
        <v>12</v>
      </c>
      <c r="B12" s="10" t="s">
        <v>24</v>
      </c>
      <c r="C12" s="11"/>
      <c r="D12" s="12" t="s">
        <v>25</v>
      </c>
      <c r="E12" s="13" t="s">
        <v>9</v>
      </c>
      <c r="F12" s="14"/>
      <c r="G12" s="14">
        <v>1</v>
      </c>
      <c r="H12" s="16">
        <v>48100</v>
      </c>
      <c r="I12" s="24">
        <f t="shared" si="0"/>
        <v>0</v>
      </c>
      <c r="J12" s="8">
        <f t="shared" si="1"/>
        <v>48100</v>
      </c>
      <c r="K12" s="25" t="str">
        <f t="shared" si="2"/>
        <v>ITEM Door LOCATION  SPECIFICATION P&amp;F of door with frame (Pot Wash)</v>
      </c>
    </row>
    <row r="13" spans="1:11" ht="116.6">
      <c r="A13" s="9">
        <v>13</v>
      </c>
      <c r="B13" s="10" t="s">
        <v>24</v>
      </c>
      <c r="C13" s="11"/>
      <c r="D13" s="12" t="s">
        <v>26</v>
      </c>
      <c r="E13" s="13" t="s">
        <v>9</v>
      </c>
      <c r="F13" s="14"/>
      <c r="G13" s="14">
        <v>1</v>
      </c>
      <c r="H13" s="16">
        <v>48100</v>
      </c>
      <c r="I13" s="24">
        <f t="shared" si="0"/>
        <v>0</v>
      </c>
      <c r="J13" s="8">
        <f t="shared" si="1"/>
        <v>48100</v>
      </c>
      <c r="K13" s="25" t="str">
        <f t="shared" si="2"/>
        <v>ITEM Door LOCATION  SPECIFICATION P&amp;F of door with frame (Live Kitchen)</v>
      </c>
    </row>
    <row r="14" spans="1:11" ht="116.6">
      <c r="A14" s="9">
        <v>14</v>
      </c>
      <c r="B14" s="10" t="s">
        <v>27</v>
      </c>
      <c r="C14" s="11"/>
      <c r="D14" s="12" t="s">
        <v>28</v>
      </c>
      <c r="E14" s="13" t="s">
        <v>6</v>
      </c>
      <c r="F14" s="14"/>
      <c r="G14" s="14">
        <v>139.63999999999999</v>
      </c>
      <c r="H14" s="16">
        <v>75</v>
      </c>
      <c r="I14" s="24">
        <f t="shared" si="0"/>
        <v>0</v>
      </c>
      <c r="J14" s="8">
        <f t="shared" si="1"/>
        <v>10472.999999999998</v>
      </c>
      <c r="K14" s="25" t="str">
        <f t="shared" si="2"/>
        <v>ITEM Enamel Paint LOCATION  SPECIFICATION P&amp;A of Enamel paint on MS Coloumn</v>
      </c>
    </row>
    <row r="15" spans="1:11" ht="116.6">
      <c r="A15" s="9">
        <v>15</v>
      </c>
      <c r="B15" s="10" t="s">
        <v>29</v>
      </c>
      <c r="C15" s="11"/>
      <c r="D15" s="12" t="s">
        <v>30</v>
      </c>
      <c r="E15" s="13" t="s">
        <v>9</v>
      </c>
      <c r="F15" s="14"/>
      <c r="G15" s="14">
        <v>1</v>
      </c>
      <c r="H15" s="16">
        <v>58400</v>
      </c>
      <c r="I15" s="24">
        <f t="shared" si="0"/>
        <v>0</v>
      </c>
      <c r="J15" s="8">
        <f t="shared" si="1"/>
        <v>58400</v>
      </c>
      <c r="K15" s="25" t="str">
        <f t="shared" si="2"/>
        <v>ITEM Order Counter LOCATION  SPECIFICATION P&amp;F of cash counter made of FR ply having marble top and facia with rattan cane finish</v>
      </c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>
      <c r="A17" s="23"/>
      <c r="B17" s="23"/>
      <c r="C17" s="23"/>
      <c r="D17" s="23" t="s">
        <v>41</v>
      </c>
      <c r="E17" s="23"/>
      <c r="F17" s="23"/>
      <c r="G17" s="23"/>
      <c r="H17" s="23"/>
      <c r="I17" s="23"/>
      <c r="J17" s="23">
        <f>SUM(J3:J15)</f>
        <v>488434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6" ma:contentTypeDescription="Create a new document." ma:contentTypeScope="" ma:versionID="b49b0db34d78e526bf4da3effddc88fb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5ed2c4eb7f524380e3d36a22ae0d55a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5F8ECC0E-2EF3-4824-A8C4-AFBBEC8C9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8B418-C7FA-4BBC-AC80-BE3F4F9286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92F1D-3D29-4D10-9AFE-97FCF15C99A8}">
  <ds:schemaRefs>
    <ds:schemaRef ds:uri="http://www.w3.org/XML/1998/namespace"/>
    <ds:schemaRef ds:uri="http://purl.org/dc/elements/1.1/"/>
    <ds:schemaRef ds:uri="http://purl.org/dc/terms/"/>
    <ds:schemaRef ds:uri="5f27ad8b-8acf-4af6-8719-9d4dee975e46"/>
    <ds:schemaRef ds:uri="http://purl.org/dc/dcmitype/"/>
    <ds:schemaRef ds:uri="http://schemas.microsoft.com/office/2006/documentManagement/types"/>
    <ds:schemaRef ds:uri="http://schemas.microsoft.com/office/2006/metadata/properties"/>
    <ds:schemaRef ds:uri="047beb7f-918b-4a93-a74e-e2e8d62f8194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Smrutika Thoti</cp:lastModifiedBy>
  <dcterms:created xsi:type="dcterms:W3CDTF">2024-09-10T08:52:00Z</dcterms:created>
  <dcterms:modified xsi:type="dcterms:W3CDTF">2024-09-10T10:19:59Z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