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 Profile\HariJ\OneDrive - KAPCO BANQUETS AND CATERING PVT LTD TFS\Desktop\"/>
    </mc:Choice>
  </mc:AlternateContent>
  <bookViews>
    <workbookView xWindow="0" yWindow="0" windowWidth="19200" windowHeight="69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9" i="1" l="1"/>
  <c r="N29" i="1"/>
  <c r="I29" i="1"/>
  <c r="N28" i="1"/>
  <c r="I28" i="1"/>
  <c r="N27" i="1"/>
  <c r="I27" i="1"/>
  <c r="N26" i="1"/>
  <c r="I26" i="1"/>
  <c r="N25" i="1"/>
  <c r="I25" i="1"/>
  <c r="N24" i="1"/>
  <c r="I24" i="1"/>
  <c r="N23" i="1"/>
  <c r="I23" i="1"/>
  <c r="N22" i="1"/>
  <c r="I22" i="1"/>
  <c r="N21" i="1"/>
  <c r="I21" i="1"/>
  <c r="N20" i="1"/>
  <c r="I20" i="1"/>
  <c r="N19" i="1"/>
  <c r="I19" i="1"/>
  <c r="N18" i="1"/>
  <c r="N17" i="1"/>
  <c r="N16" i="1"/>
  <c r="N15" i="1"/>
  <c r="I15" i="1"/>
  <c r="N14" i="1"/>
  <c r="N13" i="1"/>
  <c r="N12" i="1"/>
  <c r="N11" i="1"/>
  <c r="N10" i="1"/>
  <c r="N9" i="1"/>
  <c r="N8" i="1"/>
  <c r="N7" i="1"/>
  <c r="B4" i="1"/>
  <c r="N33" i="1" l="1"/>
</calcChain>
</file>

<file path=xl/sharedStrings.xml><?xml version="1.0" encoding="utf-8"?>
<sst xmlns="http://schemas.openxmlformats.org/spreadsheetml/2006/main" count="92" uniqueCount="50">
  <si>
    <t>COVERS</t>
  </si>
  <si>
    <t>Glassware</t>
  </si>
  <si>
    <t>TABLE</t>
  </si>
  <si>
    <t>Sr. No</t>
  </si>
  <si>
    <t>Materials</t>
  </si>
  <si>
    <t>Code</t>
  </si>
  <si>
    <t>Brand</t>
  </si>
  <si>
    <t>UOM</t>
  </si>
  <si>
    <t>Quantity</t>
  </si>
  <si>
    <t xml:space="preserve">Rate </t>
  </si>
  <si>
    <t>Amt</t>
  </si>
  <si>
    <t>Visuell</t>
  </si>
  <si>
    <t>Al Hadi</t>
  </si>
  <si>
    <t>Harmony</t>
  </si>
  <si>
    <t>GST</t>
  </si>
  <si>
    <t>Value</t>
  </si>
  <si>
    <t>Supplier</t>
  </si>
  <si>
    <t>Rocks tumbler 30cl ( VR122138BAU021990 - 1 America 20 S)</t>
  </si>
  <si>
    <t>Visuell Creations</t>
  </si>
  <si>
    <t>Inventa Medium Stemware Wine Glass 320752-1</t>
  </si>
  <si>
    <t>Elysia Tumbler 36.5 Cl</t>
  </si>
  <si>
    <t xml:space="preserve">Diony Red Wine Stemware 31Cl </t>
  </si>
  <si>
    <t xml:space="preserve">America 20S Nick&amp;Nora Stem 14 Cl </t>
  </si>
  <si>
    <t>Timeless Whisky Tumbler Gb.Ob-34.5 Cl</t>
  </si>
  <si>
    <t>Elysia Tumbler 28 cl</t>
  </si>
  <si>
    <t>Diony Champagne Flute Stemware 12.5 cl</t>
  </si>
  <si>
    <t>Waterglass Casablanca</t>
  </si>
  <si>
    <t>Paschapache</t>
  </si>
  <si>
    <t>Nos</t>
  </si>
  <si>
    <t>07% Freight and Insurance Charges</t>
  </si>
  <si>
    <t>Ripple short stem vintage cocktail glass ( RSSVG-001)</t>
  </si>
  <si>
    <t>Bar Kraft</t>
  </si>
  <si>
    <t>Barkraft hayworth style ribbed champagne coupe ( Mouth Blown glass) (BK27-05)</t>
  </si>
  <si>
    <t>Cocktail coupe (NCCG001)</t>
  </si>
  <si>
    <t>Pilsner Cerveza Tumbler</t>
  </si>
  <si>
    <t>Martini Enotica Service Line</t>
  </si>
  <si>
    <t>Margerita Enotica Service Line</t>
  </si>
  <si>
    <t>Champagne Flute Bistro</t>
  </si>
  <si>
    <t>Brandy Balloon Bistro</t>
  </si>
  <si>
    <t>Water Bottle Oxford 1L</t>
  </si>
  <si>
    <t>White</t>
  </si>
  <si>
    <t>Repeat Glass Vodka &amp; Liqueur Tumbler</t>
  </si>
  <si>
    <t>Carafe Guage Mark 1L</t>
  </si>
  <si>
    <t>POP JAR 500ml</t>
  </si>
  <si>
    <t>Ocean</t>
  </si>
  <si>
    <t>Carafe Guage Mark 250 Ml</t>
  </si>
  <si>
    <t>High Ball-1070951</t>
  </si>
  <si>
    <t>Note</t>
  </si>
  <si>
    <t>Glassware ordeing to be done by the dozen</t>
  </si>
  <si>
    <t>Ex Mumbai Location - Freight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</si>
</sst>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0" fontId="5" fillId="2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1" fillId="0" borderId="5" xfId="0" applyFont="1" applyBorder="1" applyAlignment="1">
      <alignment wrapText="1"/>
    </xf>
    <xf numFmtId="0" fontId="0" fillId="0" borderId="8" xfId="0" applyBorder="1" applyAlignment="1">
      <alignment wrapText="1"/>
    </xf>
    <xf numFmtId="164" fontId="2" fillId="4" borderId="5" xfId="0" applyNumberFormat="1" applyFont="1" applyFill="1" applyBorder="1" applyAlignment="1">
      <alignment wrapText="1"/>
    </xf>
    <xf numFmtId="0" fontId="0" fillId="0" borderId="0" xfId="0" applyAlignment="1"/>
    <xf numFmtId="0" fontId="2" fillId="0" borderId="0" xfId="0" applyFont="1" applyAlignment="1"/>
    <xf numFmtId="0" fontId="2" fillId="0" borderId="5" xfId="0" applyFont="1" applyBorder="1" applyAlignment="1"/>
    <xf numFmtId="0" fontId="0" fillId="0" borderId="5" xfId="0" applyBorder="1" applyAlignment="1"/>
    <xf numFmtId="0" fontId="0" fillId="2" borderId="5" xfId="0" applyFill="1" applyBorder="1" applyAlignment="1"/>
    <xf numFmtId="1" fontId="0" fillId="0" borderId="5" xfId="0" applyNumberFormat="1" applyBorder="1" applyAlignment="1"/>
    <xf numFmtId="164" fontId="0" fillId="0" borderId="5" xfId="1" applyNumberFormat="1" applyFont="1" applyBorder="1" applyAlignment="1"/>
    <xf numFmtId="0" fontId="3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/>
    <xf numFmtId="0" fontId="0" fillId="0" borderId="7" xfId="0" applyBorder="1" applyAlignment="1"/>
    <xf numFmtId="10" fontId="0" fillId="0" borderId="0" xfId="0" applyNumberFormat="1" applyAlignment="1"/>
    <xf numFmtId="0" fontId="0" fillId="0" borderId="8" xfId="0" applyBorder="1" applyAlignment="1"/>
    <xf numFmtId="0" fontId="2" fillId="0" borderId="0" xfId="0" applyFont="1" applyAlignment="1">
      <alignment horizontal="center"/>
    </xf>
    <xf numFmtId="0" fontId="0" fillId="3" borderId="6" xfId="0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3"/>
  <sheetViews>
    <sheetView tabSelected="1" topLeftCell="A22" workbookViewId="0">
      <selection activeCell="D30" sqref="D30"/>
    </sheetView>
  </sheetViews>
  <sheetFormatPr defaultRowHeight="14.5" x14ac:dyDescent="0.35"/>
  <cols>
    <col min="1" max="16384" width="8.7265625" style="15"/>
  </cols>
  <sheetData>
    <row r="3" spans="1:19" ht="15" thickBot="1" x14ac:dyDescent="0.4"/>
    <row r="4" spans="1:19" x14ac:dyDescent="0.35">
      <c r="A4" s="22"/>
      <c r="B4" s="35" t="e">
        <f>B4:V21for Copper Chimney</f>
        <v>#NAME?</v>
      </c>
      <c r="C4" s="35"/>
      <c r="D4" s="35"/>
      <c r="E4" s="1"/>
      <c r="F4" s="22"/>
      <c r="G4" s="2" t="s">
        <v>0</v>
      </c>
      <c r="H4" s="3">
        <v>77</v>
      </c>
      <c r="I4" s="22"/>
      <c r="J4" s="22"/>
      <c r="K4" s="22"/>
      <c r="L4" s="22"/>
      <c r="M4" s="22"/>
      <c r="N4" s="2"/>
      <c r="O4" s="4">
        <v>77</v>
      </c>
    </row>
    <row r="5" spans="1:19" ht="15" thickBot="1" x14ac:dyDescent="0.4">
      <c r="A5" s="22"/>
      <c r="B5" s="22"/>
      <c r="C5" s="23" t="s">
        <v>1</v>
      </c>
      <c r="D5" s="23"/>
      <c r="E5" s="23"/>
      <c r="F5" s="1"/>
      <c r="G5" s="5" t="s">
        <v>2</v>
      </c>
      <c r="H5" s="6">
        <v>18</v>
      </c>
      <c r="I5" s="23"/>
      <c r="J5" s="23"/>
      <c r="K5" s="23"/>
      <c r="L5" s="23"/>
      <c r="M5" s="23"/>
      <c r="N5" s="5"/>
      <c r="O5" s="7">
        <v>18</v>
      </c>
    </row>
    <row r="6" spans="1:19" x14ac:dyDescent="0.35">
      <c r="A6" s="22"/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8" t="s">
        <v>13</v>
      </c>
      <c r="M6" s="8" t="s">
        <v>14</v>
      </c>
      <c r="N6" s="24" t="s">
        <v>15</v>
      </c>
      <c r="O6" s="23"/>
      <c r="P6" s="16"/>
      <c r="Q6" s="16"/>
      <c r="R6" s="16"/>
      <c r="S6" s="17" t="s">
        <v>16</v>
      </c>
    </row>
    <row r="7" spans="1:19" ht="29" x14ac:dyDescent="0.35">
      <c r="A7" s="22"/>
      <c r="B7" s="25">
        <v>1</v>
      </c>
      <c r="C7" s="26" t="s">
        <v>17</v>
      </c>
      <c r="D7" s="25"/>
      <c r="E7" s="25"/>
      <c r="F7" s="25"/>
      <c r="G7" s="27">
        <v>36</v>
      </c>
      <c r="H7" s="9">
        <v>304</v>
      </c>
      <c r="I7" s="26"/>
      <c r="J7" s="26"/>
      <c r="K7" s="26"/>
      <c r="L7" s="26"/>
      <c r="M7" s="10"/>
      <c r="N7" s="28">
        <f>G7*H7</f>
        <v>10944</v>
      </c>
      <c r="O7" s="22"/>
      <c r="S7" s="19" t="s">
        <v>18</v>
      </c>
    </row>
    <row r="8" spans="1:19" ht="29" x14ac:dyDescent="0.35">
      <c r="A8" s="22"/>
      <c r="B8" s="25">
        <v>2</v>
      </c>
      <c r="C8" s="29" t="s">
        <v>19</v>
      </c>
      <c r="D8" s="25"/>
      <c r="E8" s="25"/>
      <c r="F8" s="25"/>
      <c r="G8" s="27">
        <v>36</v>
      </c>
      <c r="H8" s="9">
        <v>290.98</v>
      </c>
      <c r="I8" s="26"/>
      <c r="J8" s="26"/>
      <c r="K8" s="26"/>
      <c r="L8" s="26"/>
      <c r="M8" s="10"/>
      <c r="N8" s="28">
        <f t="shared" ref="N8:N17" si="0">G8*H8</f>
        <v>10475.280000000001</v>
      </c>
      <c r="O8" s="22"/>
      <c r="S8" s="19" t="s">
        <v>18</v>
      </c>
    </row>
    <row r="9" spans="1:19" ht="29" x14ac:dyDescent="0.35">
      <c r="A9" s="22"/>
      <c r="B9" s="25">
        <v>3</v>
      </c>
      <c r="C9" s="30" t="s">
        <v>20</v>
      </c>
      <c r="D9" s="25"/>
      <c r="E9" s="25"/>
      <c r="F9" s="25"/>
      <c r="G9" s="27">
        <v>36</v>
      </c>
      <c r="H9" s="9">
        <v>424</v>
      </c>
      <c r="I9" s="26"/>
      <c r="J9" s="26"/>
      <c r="K9" s="26"/>
      <c r="L9" s="26"/>
      <c r="M9" s="10"/>
      <c r="N9" s="28">
        <f t="shared" si="0"/>
        <v>15264</v>
      </c>
      <c r="O9" s="22"/>
      <c r="S9" s="19" t="s">
        <v>18</v>
      </c>
    </row>
    <row r="10" spans="1:19" ht="29" x14ac:dyDescent="0.35">
      <c r="A10" s="22"/>
      <c r="B10" s="25">
        <v>4</v>
      </c>
      <c r="C10" s="11" t="s">
        <v>21</v>
      </c>
      <c r="D10" s="25"/>
      <c r="E10" s="25"/>
      <c r="F10" s="25"/>
      <c r="G10" s="27">
        <v>36</v>
      </c>
      <c r="H10" s="9">
        <v>286.74</v>
      </c>
      <c r="I10" s="26"/>
      <c r="J10" s="26"/>
      <c r="K10" s="26"/>
      <c r="L10" s="26"/>
      <c r="M10" s="10"/>
      <c r="N10" s="28">
        <f t="shared" si="0"/>
        <v>10322.64</v>
      </c>
      <c r="O10" s="22"/>
      <c r="S10" s="19" t="s">
        <v>18</v>
      </c>
    </row>
    <row r="11" spans="1:19" ht="29" x14ac:dyDescent="0.35">
      <c r="A11" s="22"/>
      <c r="B11" s="25">
        <v>5</v>
      </c>
      <c r="C11" s="12" t="s">
        <v>22</v>
      </c>
      <c r="D11" s="25"/>
      <c r="E11" s="25"/>
      <c r="F11" s="25"/>
      <c r="G11" s="27">
        <v>6</v>
      </c>
      <c r="H11" s="9">
        <v>308</v>
      </c>
      <c r="I11" s="26"/>
      <c r="J11" s="26"/>
      <c r="K11" s="26"/>
      <c r="L11" s="26"/>
      <c r="M11" s="10"/>
      <c r="N11" s="28">
        <f t="shared" si="0"/>
        <v>1848</v>
      </c>
      <c r="O11" s="22"/>
      <c r="S11" s="19" t="s">
        <v>18</v>
      </c>
    </row>
    <row r="12" spans="1:19" ht="29" x14ac:dyDescent="0.35">
      <c r="A12" s="22"/>
      <c r="B12" s="25">
        <v>6</v>
      </c>
      <c r="C12" s="12" t="s">
        <v>23</v>
      </c>
      <c r="D12" s="25"/>
      <c r="E12" s="25"/>
      <c r="F12" s="25"/>
      <c r="G12" s="27">
        <v>36</v>
      </c>
      <c r="H12" s="9">
        <v>402.38</v>
      </c>
      <c r="I12" s="26"/>
      <c r="J12" s="26"/>
      <c r="K12" s="26"/>
      <c r="L12" s="26"/>
      <c r="M12" s="10"/>
      <c r="N12" s="28">
        <f t="shared" si="0"/>
        <v>14485.68</v>
      </c>
      <c r="O12" s="22"/>
      <c r="S12" s="19" t="s">
        <v>18</v>
      </c>
    </row>
    <row r="13" spans="1:19" ht="29" x14ac:dyDescent="0.35">
      <c r="A13" s="22"/>
      <c r="B13" s="25">
        <v>7</v>
      </c>
      <c r="C13" s="11" t="s">
        <v>24</v>
      </c>
      <c r="D13" s="25"/>
      <c r="E13" s="25"/>
      <c r="F13" s="25"/>
      <c r="G13" s="25">
        <v>36</v>
      </c>
      <c r="H13" s="9">
        <v>333</v>
      </c>
      <c r="I13" s="25"/>
      <c r="J13" s="25"/>
      <c r="K13" s="25"/>
      <c r="L13" s="25"/>
      <c r="M13" s="25"/>
      <c r="N13" s="28">
        <f>G13*H13</f>
        <v>11988</v>
      </c>
      <c r="O13" s="22"/>
      <c r="S13" s="19" t="s">
        <v>18</v>
      </c>
    </row>
    <row r="14" spans="1:19" ht="29" x14ac:dyDescent="0.35">
      <c r="A14" s="22"/>
      <c r="B14" s="25">
        <v>8</v>
      </c>
      <c r="C14" s="31" t="s">
        <v>25</v>
      </c>
      <c r="D14" s="25"/>
      <c r="E14" s="25"/>
      <c r="F14" s="25"/>
      <c r="G14" s="25">
        <v>12</v>
      </c>
      <c r="H14" s="9">
        <v>241</v>
      </c>
      <c r="I14" s="25"/>
      <c r="J14" s="25"/>
      <c r="K14" s="25"/>
      <c r="L14" s="25"/>
      <c r="M14" s="25"/>
      <c r="N14" s="28">
        <f>G14*H14</f>
        <v>2892</v>
      </c>
      <c r="O14" s="22"/>
      <c r="S14" s="19" t="s">
        <v>18</v>
      </c>
    </row>
    <row r="15" spans="1:19" ht="29" x14ac:dyDescent="0.35">
      <c r="A15" s="22"/>
      <c r="B15" s="25">
        <v>9</v>
      </c>
      <c r="C15" s="26" t="s">
        <v>26</v>
      </c>
      <c r="D15" s="25">
        <v>1004720</v>
      </c>
      <c r="E15" s="25" t="s">
        <v>27</v>
      </c>
      <c r="F15" s="25" t="s">
        <v>28</v>
      </c>
      <c r="G15" s="27">
        <v>192</v>
      </c>
      <c r="H15" s="13">
        <v>120</v>
      </c>
      <c r="I15" s="25">
        <f>PRODUCT(G15:H15)</f>
        <v>23040</v>
      </c>
      <c r="J15" s="25">
        <v>100</v>
      </c>
      <c r="K15" s="25">
        <v>104</v>
      </c>
      <c r="L15" s="25">
        <v>80</v>
      </c>
      <c r="M15" s="10">
        <v>0.18</v>
      </c>
      <c r="N15" s="28">
        <f>(G15*H15)*(1+M15)</f>
        <v>27187.199999999997</v>
      </c>
      <c r="O15" s="22" t="s">
        <v>29</v>
      </c>
      <c r="S15" s="19" t="s">
        <v>18</v>
      </c>
    </row>
    <row r="16" spans="1:19" x14ac:dyDescent="0.35">
      <c r="A16" s="22"/>
      <c r="B16" s="25">
        <v>10</v>
      </c>
      <c r="C16" s="26" t="s">
        <v>30</v>
      </c>
      <c r="D16" s="25"/>
      <c r="E16" s="25"/>
      <c r="F16" s="25"/>
      <c r="G16" s="25">
        <v>6</v>
      </c>
      <c r="H16" s="9">
        <v>425</v>
      </c>
      <c r="I16" s="26"/>
      <c r="J16" s="26"/>
      <c r="K16" s="26"/>
      <c r="L16" s="26"/>
      <c r="M16" s="10"/>
      <c r="N16" s="28">
        <f t="shared" si="0"/>
        <v>2550</v>
      </c>
      <c r="O16" s="22"/>
      <c r="S16" s="19" t="s">
        <v>31</v>
      </c>
    </row>
    <row r="17" spans="1:19" x14ac:dyDescent="0.35">
      <c r="A17" s="22"/>
      <c r="B17" s="25">
        <v>11</v>
      </c>
      <c r="C17" s="26" t="s">
        <v>32</v>
      </c>
      <c r="D17" s="25"/>
      <c r="E17" s="25"/>
      <c r="F17" s="25"/>
      <c r="G17" s="25">
        <v>12</v>
      </c>
      <c r="H17" s="9">
        <v>319</v>
      </c>
      <c r="I17" s="25"/>
      <c r="J17" s="25"/>
      <c r="K17" s="25"/>
      <c r="L17" s="25"/>
      <c r="M17" s="25"/>
      <c r="N17" s="28">
        <f t="shared" si="0"/>
        <v>3828</v>
      </c>
      <c r="O17" s="22"/>
      <c r="S17" s="19" t="s">
        <v>31</v>
      </c>
    </row>
    <row r="18" spans="1:19" x14ac:dyDescent="0.35">
      <c r="A18" s="22"/>
      <c r="B18" s="25">
        <v>12</v>
      </c>
      <c r="C18" s="26" t="s">
        <v>33</v>
      </c>
      <c r="D18" s="25"/>
      <c r="E18" s="25"/>
      <c r="F18" s="25"/>
      <c r="G18" s="27">
        <v>12</v>
      </c>
      <c r="H18" s="9">
        <v>372</v>
      </c>
      <c r="I18" s="26"/>
      <c r="J18" s="26"/>
      <c r="K18" s="26"/>
      <c r="L18" s="26"/>
      <c r="M18" s="10"/>
      <c r="N18" s="28">
        <f>G18*H18</f>
        <v>4464</v>
      </c>
      <c r="O18" s="22"/>
      <c r="S18" s="19" t="s">
        <v>31</v>
      </c>
    </row>
    <row r="19" spans="1:19" x14ac:dyDescent="0.35">
      <c r="A19" s="22"/>
      <c r="B19" s="25">
        <v>13</v>
      </c>
      <c r="C19" s="25" t="s">
        <v>34</v>
      </c>
      <c r="D19" s="25">
        <v>1090901</v>
      </c>
      <c r="E19" s="25" t="s">
        <v>27</v>
      </c>
      <c r="F19" s="25" t="s">
        <v>28</v>
      </c>
      <c r="G19" s="27">
        <v>36</v>
      </c>
      <c r="H19" s="13">
        <v>190</v>
      </c>
      <c r="I19" s="25">
        <f t="shared" ref="I19:I29" si="1">PRODUCT(G19:H19)</f>
        <v>6840</v>
      </c>
      <c r="J19" s="25">
        <v>88</v>
      </c>
      <c r="K19" s="25">
        <v>90</v>
      </c>
      <c r="L19" s="25">
        <v>86</v>
      </c>
      <c r="M19" s="10">
        <v>0.18</v>
      </c>
      <c r="N19" s="28">
        <f t="shared" ref="N19:N29" si="2">(G19*H19)*(1+M19)</f>
        <v>8071.2</v>
      </c>
      <c r="O19" s="22" t="s">
        <v>29</v>
      </c>
      <c r="S19" s="18"/>
    </row>
    <row r="20" spans="1:19" x14ac:dyDescent="0.35">
      <c r="A20" s="22"/>
      <c r="B20" s="25">
        <v>14</v>
      </c>
      <c r="C20" s="25" t="s">
        <v>35</v>
      </c>
      <c r="D20" s="25">
        <v>1004093</v>
      </c>
      <c r="E20" s="25" t="s">
        <v>27</v>
      </c>
      <c r="F20" s="25" t="s">
        <v>28</v>
      </c>
      <c r="G20" s="27">
        <v>6</v>
      </c>
      <c r="H20" s="13">
        <v>375</v>
      </c>
      <c r="I20" s="25">
        <f t="shared" si="1"/>
        <v>2250</v>
      </c>
      <c r="J20" s="25">
        <v>222</v>
      </c>
      <c r="K20" s="25">
        <v>211</v>
      </c>
      <c r="L20" s="25">
        <v>185</v>
      </c>
      <c r="M20" s="10">
        <v>0.18</v>
      </c>
      <c r="N20" s="28">
        <f t="shared" si="2"/>
        <v>2655</v>
      </c>
      <c r="O20" s="22" t="s">
        <v>29</v>
      </c>
      <c r="S20" s="18"/>
    </row>
    <row r="21" spans="1:19" x14ac:dyDescent="0.35">
      <c r="A21" s="22"/>
      <c r="B21" s="25">
        <v>15</v>
      </c>
      <c r="C21" s="25" t="s">
        <v>36</v>
      </c>
      <c r="D21" s="25">
        <v>1004089</v>
      </c>
      <c r="E21" s="25" t="s">
        <v>27</v>
      </c>
      <c r="F21" s="25" t="s">
        <v>28</v>
      </c>
      <c r="G21" s="27">
        <v>36</v>
      </c>
      <c r="H21" s="13">
        <v>375</v>
      </c>
      <c r="I21" s="25">
        <f t="shared" si="1"/>
        <v>13500</v>
      </c>
      <c r="J21" s="25"/>
      <c r="K21" s="25"/>
      <c r="L21" s="25"/>
      <c r="M21" s="10">
        <v>0.18</v>
      </c>
      <c r="N21" s="28">
        <f t="shared" si="2"/>
        <v>15930</v>
      </c>
      <c r="O21" s="22" t="s">
        <v>29</v>
      </c>
      <c r="S21" s="18"/>
    </row>
    <row r="22" spans="1:19" x14ac:dyDescent="0.35">
      <c r="A22" s="22"/>
      <c r="B22" s="25">
        <v>16</v>
      </c>
      <c r="C22" s="25" t="s">
        <v>37</v>
      </c>
      <c r="D22" s="25">
        <v>1017043</v>
      </c>
      <c r="E22" s="25" t="s">
        <v>27</v>
      </c>
      <c r="F22" s="25" t="s">
        <v>28</v>
      </c>
      <c r="G22" s="27">
        <v>12</v>
      </c>
      <c r="H22" s="13">
        <v>211</v>
      </c>
      <c r="I22" s="25">
        <f t="shared" si="1"/>
        <v>2532</v>
      </c>
      <c r="J22" s="25"/>
      <c r="K22" s="25"/>
      <c r="L22" s="25"/>
      <c r="M22" s="10">
        <v>0.18</v>
      </c>
      <c r="N22" s="28">
        <f t="shared" si="2"/>
        <v>2987.7599999999998</v>
      </c>
      <c r="O22" s="22" t="s">
        <v>29</v>
      </c>
      <c r="S22" s="18"/>
    </row>
    <row r="23" spans="1:19" x14ac:dyDescent="0.35">
      <c r="A23" s="22"/>
      <c r="B23" s="25">
        <v>17</v>
      </c>
      <c r="C23" s="25" t="s">
        <v>38</v>
      </c>
      <c r="D23" s="25">
        <v>1004077</v>
      </c>
      <c r="E23" s="25" t="s">
        <v>27</v>
      </c>
      <c r="F23" s="25" t="s">
        <v>28</v>
      </c>
      <c r="G23" s="27">
        <v>6</v>
      </c>
      <c r="H23" s="13">
        <v>108</v>
      </c>
      <c r="I23" s="25">
        <f t="shared" si="1"/>
        <v>648</v>
      </c>
      <c r="J23" s="25"/>
      <c r="K23" s="25"/>
      <c r="L23" s="25"/>
      <c r="M23" s="10">
        <v>0.18</v>
      </c>
      <c r="N23" s="28">
        <f t="shared" si="2"/>
        <v>764.64</v>
      </c>
      <c r="O23" s="22" t="s">
        <v>29</v>
      </c>
      <c r="S23" s="18"/>
    </row>
    <row r="24" spans="1:19" x14ac:dyDescent="0.35">
      <c r="A24" s="22"/>
      <c r="B24" s="25">
        <v>18</v>
      </c>
      <c r="C24" s="25" t="s">
        <v>39</v>
      </c>
      <c r="D24" s="25" t="s">
        <v>40</v>
      </c>
      <c r="E24" s="25" t="s">
        <v>27</v>
      </c>
      <c r="F24" s="25" t="s">
        <v>28</v>
      </c>
      <c r="G24" s="27">
        <v>36</v>
      </c>
      <c r="H24" s="13">
        <v>294</v>
      </c>
      <c r="I24" s="25">
        <f t="shared" si="1"/>
        <v>10584</v>
      </c>
      <c r="J24" s="25"/>
      <c r="K24" s="25"/>
      <c r="L24" s="25"/>
      <c r="M24" s="10">
        <v>0.18</v>
      </c>
      <c r="N24" s="28">
        <f t="shared" si="2"/>
        <v>12489.119999999999</v>
      </c>
      <c r="O24" s="22" t="s">
        <v>29</v>
      </c>
      <c r="S24" s="18"/>
    </row>
    <row r="25" spans="1:19" x14ac:dyDescent="0.35">
      <c r="A25" s="22"/>
      <c r="B25" s="25">
        <v>19</v>
      </c>
      <c r="C25" s="25" t="s">
        <v>41</v>
      </c>
      <c r="D25" s="25">
        <v>121721</v>
      </c>
      <c r="E25" s="25" t="s">
        <v>27</v>
      </c>
      <c r="F25" s="25" t="s">
        <v>28</v>
      </c>
      <c r="G25" s="27">
        <v>24</v>
      </c>
      <c r="H25" s="13">
        <v>66</v>
      </c>
      <c r="I25" s="25">
        <f t="shared" si="1"/>
        <v>1584</v>
      </c>
      <c r="J25" s="25"/>
      <c r="K25" s="25"/>
      <c r="L25" s="25"/>
      <c r="M25" s="10">
        <v>0.18</v>
      </c>
      <c r="N25" s="28">
        <f t="shared" si="2"/>
        <v>1869.12</v>
      </c>
      <c r="O25" s="22" t="s">
        <v>29</v>
      </c>
      <c r="S25" s="18"/>
    </row>
    <row r="26" spans="1:19" x14ac:dyDescent="0.35">
      <c r="A26" s="22"/>
      <c r="B26" s="25">
        <v>20</v>
      </c>
      <c r="C26" s="25" t="s">
        <v>42</v>
      </c>
      <c r="D26" s="25">
        <v>1002547</v>
      </c>
      <c r="E26" s="25" t="s">
        <v>27</v>
      </c>
      <c r="F26" s="25" t="s">
        <v>28</v>
      </c>
      <c r="G26" s="27">
        <v>12</v>
      </c>
      <c r="H26" s="13">
        <v>350</v>
      </c>
      <c r="I26" s="25">
        <f t="shared" si="1"/>
        <v>4200</v>
      </c>
      <c r="J26" s="25"/>
      <c r="K26" s="25"/>
      <c r="L26" s="25"/>
      <c r="M26" s="10">
        <v>0.18</v>
      </c>
      <c r="N26" s="28">
        <f t="shared" si="2"/>
        <v>4956</v>
      </c>
      <c r="O26" s="22" t="s">
        <v>29</v>
      </c>
      <c r="S26" s="18"/>
    </row>
    <row r="27" spans="1:19" x14ac:dyDescent="0.35">
      <c r="A27" s="22"/>
      <c r="B27" s="25">
        <v>22</v>
      </c>
      <c r="C27" s="25" t="s">
        <v>43</v>
      </c>
      <c r="D27" s="25" t="s">
        <v>44</v>
      </c>
      <c r="E27" s="25"/>
      <c r="F27" s="25" t="s">
        <v>28</v>
      </c>
      <c r="G27" s="27">
        <v>48</v>
      </c>
      <c r="H27" s="14">
        <v>120</v>
      </c>
      <c r="I27" s="26">
        <f t="shared" si="1"/>
        <v>5760</v>
      </c>
      <c r="J27" s="26"/>
      <c r="K27" s="26"/>
      <c r="L27" s="26"/>
      <c r="M27" s="10">
        <v>0.18</v>
      </c>
      <c r="N27" s="28">
        <f t="shared" si="2"/>
        <v>6796.7999999999993</v>
      </c>
      <c r="O27" s="22" t="s">
        <v>29</v>
      </c>
      <c r="S27" s="18"/>
    </row>
    <row r="28" spans="1:19" x14ac:dyDescent="0.35">
      <c r="A28" s="22"/>
      <c r="B28" s="25">
        <v>24</v>
      </c>
      <c r="C28" s="25" t="s">
        <v>45</v>
      </c>
      <c r="D28" s="25"/>
      <c r="E28" s="25" t="s">
        <v>27</v>
      </c>
      <c r="F28" s="25" t="s">
        <v>28</v>
      </c>
      <c r="G28" s="27">
        <v>6</v>
      </c>
      <c r="H28" s="13">
        <v>165</v>
      </c>
      <c r="I28" s="26">
        <f t="shared" si="1"/>
        <v>990</v>
      </c>
      <c r="J28" s="26"/>
      <c r="K28" s="26"/>
      <c r="L28" s="26"/>
      <c r="M28" s="10">
        <v>0.18</v>
      </c>
      <c r="N28" s="28">
        <f t="shared" si="2"/>
        <v>1168.2</v>
      </c>
      <c r="O28" s="22" t="s">
        <v>29</v>
      </c>
      <c r="S28" s="18"/>
    </row>
    <row r="29" spans="1:19" x14ac:dyDescent="0.35">
      <c r="A29" s="22"/>
      <c r="B29" s="25">
        <v>25</v>
      </c>
      <c r="C29" s="25" t="s">
        <v>46</v>
      </c>
      <c r="D29" s="25"/>
      <c r="E29" s="25" t="s">
        <v>27</v>
      </c>
      <c r="F29" s="25" t="s">
        <v>28</v>
      </c>
      <c r="G29" s="27">
        <v>36</v>
      </c>
      <c r="H29" s="13">
        <v>90</v>
      </c>
      <c r="I29" s="26">
        <f t="shared" si="1"/>
        <v>3240</v>
      </c>
      <c r="J29" s="26"/>
      <c r="K29" s="26"/>
      <c r="L29" s="26"/>
      <c r="M29" s="10">
        <v>0.18</v>
      </c>
      <c r="N29" s="28">
        <f t="shared" si="2"/>
        <v>3823.2</v>
      </c>
      <c r="O29" s="22" t="s">
        <v>29</v>
      </c>
      <c r="S29" s="18">
        <f>H29*G29</f>
        <v>3240</v>
      </c>
    </row>
    <row r="30" spans="1:19" x14ac:dyDescent="0.35">
      <c r="A30" s="22"/>
      <c r="B30" s="36" t="s">
        <v>47</v>
      </c>
      <c r="C30" s="32" t="s">
        <v>48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33"/>
      <c r="O30" s="22"/>
      <c r="S30" s="18"/>
    </row>
    <row r="31" spans="1:19" x14ac:dyDescent="0.35">
      <c r="A31" s="22"/>
      <c r="B31" s="36"/>
      <c r="C31" s="34" t="s">
        <v>49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S31" s="20"/>
    </row>
    <row r="33" spans="14:14" x14ac:dyDescent="0.35">
      <c r="N33" s="21">
        <f>SUM(N7:N29)</f>
        <v>177759.84000000003</v>
      </c>
    </row>
  </sheetData>
  <mergeCells count="2">
    <mergeCell ref="B4:D4"/>
    <mergeCell ref="B30:B31"/>
  </mergeCells>
  <conditionalFormatting sqref="C2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 Jha</dc:creator>
  <cp:lastModifiedBy>Hari Jha</cp:lastModifiedBy>
  <dcterms:created xsi:type="dcterms:W3CDTF">2024-12-09T07:50:13Z</dcterms:created>
  <dcterms:modified xsi:type="dcterms:W3CDTF">2024-12-09T11:01:55Z</dcterms:modified>
</cp:coreProperties>
</file>