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adab Sukri\OneDrive - Travel food Services\Delhi@T3\Nandos\Tender\ID\NANDO'S DELHI T3_TENDER SET\"/>
    </mc:Choice>
  </mc:AlternateContent>
  <bookViews>
    <workbookView xWindow="-105" yWindow="-105" windowWidth="21465" windowHeight="11445" activeTab="1"/>
  </bookViews>
  <sheets>
    <sheet name="Cover" sheetId="1" r:id="rId1"/>
    <sheet name="Building Works" sheetId="3" r:id="rId2"/>
    <sheet name="FFE" sheetId="4" r:id="rId3"/>
  </sheets>
  <externalReferences>
    <externalReference r:id="rId4"/>
    <externalReference r:id="rId5"/>
  </externalReferences>
  <definedNames>
    <definedName name="_Regression_X" localSheetId="2" hidden="1">#REF!</definedName>
    <definedName name="_Regression_X" hidden="1">#REF!</definedName>
    <definedName name="_xlnm.Print_Area" localSheetId="1">'Building Works'!$A$1:$H$1107</definedName>
    <definedName name="_xlnm.Print_Area" localSheetId="0">Cover!$A$1:$I$50</definedName>
    <definedName name="SANITARY" localSheetId="0">'[1]PL &amp; FF'!#REF!</definedName>
    <definedName name="SANITARY" localSheetId="2">'[1]PL &amp; FF'!#REF!</definedName>
    <definedName name="SANITARY">'[1]PL &amp; FF'!#REF!</definedName>
    <definedName name="SEWERAGE" localSheetId="0">'[1]PL &amp; FF'!#REF!</definedName>
    <definedName name="SEWERAGE" localSheetId="2">'[1]PL &amp; FF'!#REF!</definedName>
    <definedName name="SEWERAGE">'[1]PL &amp; FF'!#REF!</definedName>
    <definedName name="SOIL" localSheetId="0">'[1]PL &amp; FF'!#REF!</definedName>
    <definedName name="SOIL">'[1]PL &amp; FF'!#REF!</definedName>
    <definedName name="WATER" localSheetId="0">'[1]PL &amp; FF'!#REF!</definedName>
    <definedName name="WATER">'[1]PL &amp; FF'!#REF!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3" l="1"/>
  <c r="F46" i="3"/>
  <c r="F44" i="3"/>
  <c r="F43" i="3"/>
  <c r="D56" i="3"/>
  <c r="F150" i="3"/>
  <c r="F149" i="3"/>
  <c r="F157" i="3"/>
  <c r="F156" i="3"/>
  <c r="F90" i="3"/>
  <c r="F89" i="3"/>
  <c r="D81" i="3"/>
  <c r="D53" i="3"/>
  <c r="D38" i="3"/>
  <c r="D30" i="3"/>
  <c r="D26" i="3"/>
  <c r="D25" i="3"/>
  <c r="D35" i="4" l="1"/>
  <c r="D84" i="3"/>
  <c r="D63" i="3" l="1"/>
  <c r="B3" i="4" l="1"/>
  <c r="B2" i="4"/>
  <c r="F64" i="4" l="1"/>
  <c r="F65" i="4" s="1"/>
  <c r="F66" i="4" s="1"/>
  <c r="F25" i="3"/>
  <c r="F153" i="3"/>
  <c r="F152" i="3"/>
  <c r="F151" i="3"/>
  <c r="F147" i="3"/>
  <c r="F146" i="3"/>
  <c r="F145"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1" i="3"/>
  <c r="F110" i="3"/>
  <c r="F109" i="3"/>
  <c r="F108" i="3"/>
  <c r="F107" i="3"/>
  <c r="F106" i="3"/>
  <c r="F105" i="3"/>
  <c r="F104" i="3"/>
  <c r="F103" i="3"/>
  <c r="F102" i="3"/>
  <c r="F100" i="3"/>
  <c r="F99" i="3"/>
  <c r="F97" i="3"/>
  <c r="F96" i="3"/>
  <c r="F95" i="3"/>
  <c r="F94" i="3"/>
  <c r="F93" i="3"/>
  <c r="F92" i="3"/>
  <c r="F87" i="3"/>
  <c r="F86" i="3"/>
  <c r="F85" i="3"/>
  <c r="F84" i="3"/>
  <c r="F83" i="3"/>
  <c r="F82" i="3"/>
  <c r="F81" i="3"/>
  <c r="F80" i="3"/>
  <c r="F79" i="3"/>
  <c r="F78" i="3"/>
  <c r="F73" i="3"/>
  <c r="F72" i="3"/>
  <c r="F71" i="3"/>
  <c r="F70" i="3"/>
  <c r="F68" i="3"/>
  <c r="F67" i="3"/>
  <c r="F66" i="3"/>
  <c r="F65" i="3"/>
  <c r="F64" i="3"/>
  <c r="F62" i="3"/>
  <c r="F61" i="3"/>
  <c r="F60" i="3"/>
  <c r="F58" i="3"/>
  <c r="F57" i="3"/>
  <c r="F55" i="3"/>
  <c r="F53" i="3"/>
  <c r="F50" i="3"/>
  <c r="F42" i="3"/>
  <c r="F41" i="3"/>
  <c r="F40" i="3"/>
  <c r="F39" i="3"/>
  <c r="F38" i="3"/>
  <c r="F37" i="3"/>
  <c r="F36" i="3"/>
  <c r="F35" i="3"/>
  <c r="F34" i="3"/>
  <c r="F33" i="3"/>
  <c r="F32" i="3"/>
  <c r="F31" i="3"/>
  <c r="F30" i="3"/>
  <c r="F29" i="3"/>
  <c r="F28" i="3"/>
  <c r="F27" i="3"/>
  <c r="F24" i="3"/>
  <c r="F23" i="3"/>
  <c r="F22" i="3"/>
  <c r="F21" i="3"/>
  <c r="F20" i="3"/>
  <c r="F19" i="3"/>
  <c r="F18" i="3"/>
  <c r="F17" i="3"/>
  <c r="F16" i="3"/>
  <c r="F15" i="3"/>
  <c r="F13" i="3"/>
  <c r="F12" i="3"/>
  <c r="F11" i="3"/>
  <c r="F10" i="3"/>
  <c r="F9" i="3"/>
  <c r="F69" i="3" l="1"/>
  <c r="F101" i="3"/>
  <c r="F59" i="3"/>
  <c r="F63" i="3" l="1"/>
  <c r="F26" i="3" l="1"/>
  <c r="F56" i="3"/>
  <c r="F159" i="3" l="1"/>
  <c r="F160" i="3" s="1"/>
  <c r="F161" i="3" s="1"/>
</calcChain>
</file>

<file path=xl/sharedStrings.xml><?xml version="1.0" encoding="utf-8"?>
<sst xmlns="http://schemas.openxmlformats.org/spreadsheetml/2006/main" count="310" uniqueCount="215">
  <si>
    <t>`</t>
  </si>
  <si>
    <t xml:space="preserve">RESTAURANT FIT-OUT WORKS </t>
  </si>
  <si>
    <t>Approximate Bill of Quantities</t>
  </si>
  <si>
    <t>Building Works</t>
  </si>
  <si>
    <t>DESCRIPTION</t>
  </si>
  <si>
    <t>DESIGN AND MEASUREMENT NOTES</t>
  </si>
  <si>
    <t>UNIT</t>
  </si>
  <si>
    <t>QTY</t>
  </si>
  <si>
    <t>RATE</t>
  </si>
  <si>
    <t>AMOUNT</t>
  </si>
  <si>
    <t>Sq.ft</t>
  </si>
  <si>
    <t>Nos</t>
  </si>
  <si>
    <t>CHAMBER MAKING</t>
  </si>
  <si>
    <t xml:space="preserve">CHAMBER MAKING in Brick Work with 1:4 cement sand mortar including making VATA in all edges, Plastering, and applying all sides 2 coats of Dr. Fixit waterproofing product (PIDIFIN 2K)  including surface preparation as per manufacturer's specifications, after that fixing of 8x12 ceramic tiles inside of the chamber, joint filling, cutting of kota stone flooring and fixing of Grating, etc. complete including all lead, lifts, curing, testing as specified by EI. </t>
  </si>
  <si>
    <t>600MM*600MM</t>
  </si>
  <si>
    <t>450MM*450MM</t>
  </si>
  <si>
    <t>INCASING</t>
  </si>
  <si>
    <t>Encasing Drain Pipes covering in Kitchen / Toilet Area up to required width in M-20 concrete using in Brick Work with 1:4 cement sand mortar including making VATA in all edges, Plastering, and applying all sides 2 coats of Dr. Fixit waterproofing product (PIDIFIN 2K)  including surface preparation as per manufacturer's specifications &amp; filling around pipe including dressing, cleaning, watering, curing etc. complete as per detail drawing or as directed by Architect or EI. Note: Area will be deducted from Floor Raise Area Qty:( 200*1'0")</t>
  </si>
  <si>
    <t>R.ft</t>
  </si>
  <si>
    <t>Providing &amp; making  200mm thick Pedestals in the Kitchen or as per required location for Panels, water tank, RO foundation, blower foundation including brick masonry for border/concrete 1:2:4, plastering, cutting, filling, curing, scaffolding and cleaning, etc. complete as per detail drawing, and as specified as directed by Architect or EI.</t>
  </si>
  <si>
    <t>FLOORING WORKS</t>
  </si>
  <si>
    <t>do same as above skirting 4" ( Rate shall include Aluminium trim / SS profile )</t>
  </si>
  <si>
    <t>KOTA FLOORING IN COLD ROOM</t>
  </si>
  <si>
    <t>Providing and laying in position 25 - 32 mm thick Kota Stone of (600mm x 600mm) approved colour and shade for Flooring in approved pattern to true line and level on average 50mm thick bedding of 1:6 mix cement sand mortar floated with neat cement, filling the joint with white / colour cement including dressing, cleaning, watering, curing, Chamfering, polishing etc. complete as per detail drawing, as specified and as directed by Architect or EI</t>
  </si>
  <si>
    <t>Sq.ft.</t>
  </si>
  <si>
    <t>do same as above skirting 4"</t>
  </si>
  <si>
    <t>If the basic cost Exceeds more than 5%, Then basic rate difference of tile will be provided</t>
  </si>
  <si>
    <t xml:space="preserve">Tiling to floors as per design documents - TF1 </t>
  </si>
  <si>
    <t>GRANITE SKIRTING</t>
  </si>
  <si>
    <t xml:space="preserve">Providing and Fixing in position 4" high Granite Skirting  of approved size and shade of standard thickness for Skirting to true line and level with 1:1 cement grout / araldite/ glue &amp; filling the joints with neat white / colour cement including, cleaning, watering, curing etc. complete as per detail drawing, as specified and as directed by Architect. </t>
  </si>
  <si>
    <t>WALL TILES</t>
  </si>
  <si>
    <t>Finish to be smooth with no bumps or bubbles. Metal to be hand antiqued to create an aged finish. Rate shall include all necessary hardware, fixtures, bolts, sub frame, finish etc.</t>
  </si>
  <si>
    <t>CEILING WORKS</t>
  </si>
  <si>
    <t>All ceiling works are to be done in accordance to engineer guidance in terms of additional strengthing for fixtures and claddings to be suspended from slab</t>
  </si>
  <si>
    <t>A</t>
  </si>
  <si>
    <t>Supply &amp; install 600X600mm Vinyl Cladded Suspended False Ceiling with white powder coated aluminium  T section suspension system fixed at a maximum of 600mm centres in one direction with vinyl clad suspended is fixed at right angles to the appropriate suspension system using 25mm screws placed at 150mm centres.(BUTTERFLY SUPPORTS) . Ceiling to be hanged from slab/beam/structure including provision for electrical fixture, AC Diffuser / Duct or any other cut out, making grooves, coves, niche in ceiling, scaffolding etc.  Ceiling to have necessary structure to support ceiling from slab. All to be completed as per approved design &amp; details given in drawing/Architect instruction. Rate shall include cost of all necessary hardware, fixtures, scaffolding etc.</t>
  </si>
  <si>
    <t>Refer to detail drawing &amp; specifications. Note: Calcium silicate board should be procured post approval from architect or EI</t>
  </si>
  <si>
    <t>PAINTING WORKS</t>
  </si>
  <si>
    <t xml:space="preserve">POP PUNNING ON WALLS </t>
  </si>
  <si>
    <t>Providing &amp; Applying 10mm to 18mm thk. (as / site conditions) POP punning on walls with groove between ceiling &amp; skirting to completed as per details &amp; design given in drawing/Architect instruction.</t>
  </si>
  <si>
    <t>B</t>
  </si>
  <si>
    <t>C</t>
  </si>
  <si>
    <t>Providing and applying 2 coats Approved  Paint Finish on Ceiling / approved texture, as per details &amp; design given in drawing/Architect instruction. Job shall include thoroughly brushing/scratching the existing surface, making it free from foreign matter, sand papering, smoothing with putty, filling in all holes and cracks, applying 2 coats of  putty  and finishing of surface with approved paint. Rate shall include all base preparation, applying primer, wastages, scaffolding etc.</t>
  </si>
  <si>
    <t>Sqft</t>
  </si>
  <si>
    <t>D</t>
  </si>
  <si>
    <t>MS WORKS</t>
  </si>
  <si>
    <t>LIQUOR CAGE</t>
  </si>
  <si>
    <t>LIQUOR CABINET: Providing, supply &amp; fixing of 40mm x 40mm thick recharged double leaf  pressure locked grating bearer bars of size 25mm x 4.5mm with matt charcoal finish on both side including making necessary provision for hardware's fixing  like 80mm padlock, steel barrel bolt welded to gate, steel bullet hinges as approved by Project Manager and Steel  Door frame for 50mm x25mm steel with finished with Black matt spray  paint / matt charcoal grey , with necessary hardware's  etc. complete.Rate is inclusive of all necessary hardware (i.e. lock, anchor fastener, handle, hinges, door stopper, Charcoal grey/ black spray paint etc.), fixtures etc.  Door size 1.800mm X 2.100mm.Refer to detail drawing &amp; specification document.</t>
  </si>
  <si>
    <t>RO CAGE/GAS BANK</t>
  </si>
  <si>
    <t>RO BARRICADE :Providing, supply &amp; fixing of 40mm x 40mm thick recharged double leaf  pressure locked grating bearer bars size 25mm x 4.5mm PAINT FINISH charcoal black on both side including making necessary provision for hardware's fixing  like 80mm padlock, steel barrel bolt welded to gate, steel bullet hinges as approved by Project Manager and Steel  Door frame for 50mm x25mm steel with finished with Black matt spray painted /  matt charcoal grey, with necessary hardware's  etc. complete. Rate is inclusive of all necessary hardware (i.e. lock, anchor fastener, handle, hinges, door stopper, black spray paint etc.), fixtures etc.  Door size 1.800mm X 2.100mm.</t>
  </si>
  <si>
    <t xml:space="preserve">   </t>
  </si>
  <si>
    <t>BAR DOORS</t>
  </si>
  <si>
    <t>BAR DOOR'S: Providing &amp; fixing of S.S  Bar Doors of  3FT Height (ss 304 quality)with ss louvers including all necessary fittings complete as per specification, drawing, design and directed by consultant or EI.</t>
  </si>
  <si>
    <t>E</t>
  </si>
  <si>
    <t>F</t>
  </si>
  <si>
    <t xml:space="preserve">CORNER PROTECTOR </t>
  </si>
  <si>
    <t>CARPENTARY WORKS</t>
  </si>
  <si>
    <t>DOORS, FRAMES AND ARCHITRAVES</t>
  </si>
  <si>
    <t>TRAP DOOR</t>
  </si>
  <si>
    <t xml:space="preserve">Rates are inclusive of all necessary hardware. </t>
  </si>
  <si>
    <t>SOFT BAORD</t>
  </si>
  <si>
    <t>Providing and fixing in position soft board in Manager Room  made up of 12mm thick board with approved coloured cloth including necessary adhesive, fixtures etc. complete as per detailed drawing and as directed by Architect or EI.</t>
  </si>
  <si>
    <t>MANAGER DESK WITH OVERHEAD</t>
  </si>
  <si>
    <t>NOTICE BOARD</t>
  </si>
  <si>
    <t>Providing and fixing " NOTICE BOARD"  with approved coloured cloth including necessary adhesive, fixtures etc. complete as per detailed drawing and as directed by Architect or EI.</t>
  </si>
  <si>
    <t>G</t>
  </si>
  <si>
    <t>CHEMICAL STOARAGE</t>
  </si>
  <si>
    <t xml:space="preserve">Providing and making Chemical Storage made of 19 mm plyboard  finished with approved laminate , completed as per details &amp; design provided or as directed by Architect. </t>
  </si>
  <si>
    <t>H</t>
  </si>
  <si>
    <t>Arts( only installation)</t>
  </si>
  <si>
    <t>I</t>
  </si>
  <si>
    <t>KDS STAND (only installation)</t>
  </si>
  <si>
    <t>J</t>
  </si>
  <si>
    <t xml:space="preserve">Key holding Box </t>
  </si>
  <si>
    <t>K</t>
  </si>
  <si>
    <t>Mirror for Staff  Nandoca Room</t>
  </si>
  <si>
    <t>Scaffoldings Charges for All fitout Works</t>
  </si>
  <si>
    <t>LS</t>
  </si>
  <si>
    <t>COUNTERS</t>
  </si>
  <si>
    <t>PASS THROUGH / Co-ordination counter</t>
  </si>
  <si>
    <t xml:space="preserve">Providing and fixing  Passthrough counter made up of 19 thick ply / Shera board  from both sides with required  MS framework(50mmx50mm) to hold finishes as per dwg. Job to include making provision for fixing electrical wiring &amp; fittings. All to be completed as per design &amp; details shown in drawing/Architect instruction.                                                                                                                                                                        Rate shall include all necessary hardware, fixtures, primer/paint coating of MS under frame, cutting, grinding, edge making/nosing &amp; necessary ceiling works for bulkhead etc( from both sides.)                                                                                                             Cost of providing &amp; fixing wall tiles  is considered as different item.                                                                                                                     Cost/Job shall include providing &amp; applying fire proof paint to all wooden work. </t>
  </si>
  <si>
    <t xml:space="preserve">BAR COUNTER </t>
  </si>
  <si>
    <t>TOTAL</t>
  </si>
  <si>
    <t>ADD GST18%</t>
  </si>
  <si>
    <t>GRAND TOTAL</t>
  </si>
  <si>
    <t>300MM*300MM</t>
  </si>
  <si>
    <t>FFE and Specialist Features</t>
  </si>
  <si>
    <t>Reference</t>
  </si>
  <si>
    <t xml:space="preserve">  </t>
  </si>
  <si>
    <t>WALL FINISHES</t>
  </si>
  <si>
    <t>LHT PARTITION</t>
  </si>
  <si>
    <t>A1</t>
  </si>
  <si>
    <t>A2</t>
  </si>
  <si>
    <t>ADD 18% GST</t>
  </si>
  <si>
    <t>TAX / VAT</t>
  </si>
  <si>
    <t xml:space="preserve">300MM X 300MM TERACOTTA FLOOR TILE </t>
  </si>
  <si>
    <t>BOH  FLOORING + STORAGE</t>
  </si>
  <si>
    <t>CORK SHEET  CEILNNG</t>
  </si>
  <si>
    <t xml:space="preserve">Providing &amp; fixing Stainless steel Cladding W-6 on Walls with Stainless finish as per approved sample with Bolt Details on square metal tubing frame complete as per design &amp; details shown in drawing/Architect Instruction. Overlapping sheets fixed to sub frame fixed to structural wall behind with bent/chamfered corner. </t>
  </si>
  <si>
    <r>
      <t xml:space="preserve">Providing &amp; Fixing of Tile Cladding W-1Grey Glazed SubwayTiles of size 75mmX300mm of approved make (Johnsons /Kajaria/or Equivalent) with 12mm thk base cement mortar 1:4 and joined with cement slurry mixed with pigment to match the colour of tile or as specified in approved pattern and design shown in drawing or as directed by the Architect.  Rate shall include all wastage, water jet cut, </t>
    </r>
    <r>
      <rPr>
        <b/>
        <sz val="12"/>
        <color rgb="FF000000"/>
        <rFont val="Aptos Narrow"/>
        <family val="2"/>
      </rPr>
      <t>4mm thk grout filled with Epoxy grouting matched to tile</t>
    </r>
    <r>
      <rPr>
        <sz val="12"/>
        <color rgb="FF000000"/>
        <rFont val="Aptos Narrow"/>
        <family val="2"/>
      </rPr>
      <t>, grooves, Specification to be checked by supplier to ensure product is specified for the correct application as well as for maintenance &amp; cleaning. Basic Rate:₹ 250/-</t>
    </r>
  </si>
  <si>
    <t>STAINLESS STEEL / ALUMINIUM CHECKER PLATE (600 MM HIGH)</t>
  </si>
  <si>
    <r>
      <t xml:space="preserve">Providing &amp; Fixing of Tile Cladding W-0 White Glazed Tiles of size 600mmX300mm of approved make (Johnsons /Kajaria/or Equivalent) with 12mm thk base cement mortar 1:4 and joined with cement slurry mixed with pigment to match the colour of tile or as specified in approved pattern and design shown in drawing or as directed by the Architect.  Rate shall include all wastage, water jet cut, </t>
    </r>
    <r>
      <rPr>
        <b/>
        <sz val="12"/>
        <color rgb="FF000000"/>
        <rFont val="Aptos Narrow"/>
        <family val="2"/>
      </rPr>
      <t>4mm thk grout filled with Epoxy grouting matched to tile</t>
    </r>
    <r>
      <rPr>
        <sz val="12"/>
        <color rgb="FF000000"/>
        <rFont val="Aptos Narrow"/>
        <family val="2"/>
      </rPr>
      <t>, grooves, Specification to be checked by supplier to ensure product is specified for the correct application as well as for maintenance &amp; cleaning. Basic Rate:₹ 45/-</t>
    </r>
  </si>
  <si>
    <t>W-3</t>
  </si>
  <si>
    <t>W-5</t>
  </si>
  <si>
    <t>W-4</t>
  </si>
  <si>
    <t>P/L Approved sample in FOH Flooring Customer area with 3mm to 5mm spacer (as specified in Dwg. or Directed by  Site Manager) including fixing of the tiles with cement mortars 1:4 cement : sand proportion bedding of avg 50mm thk, with thick grey cement slurry  and Epoxy Grouting with matching joint filling of tiles. The contractor has to take care of floor (Floor Protection) until hand over of the site .Basic Cost- ₹150/-sqft</t>
  </si>
  <si>
    <t>Providing &amp; Fixing base Terracotta floor tile 300 X 300mm  with 12-15 mm thk base cement mortar 1:4.  Rate shall include all wastage, Specification to be checked by supplier to ensure product is specified for the correct application as well as for maintenance &amp; cleaning.</t>
  </si>
  <si>
    <t>W-7</t>
  </si>
  <si>
    <t>ASH TIMBER PANEL ON WALLS AND SHUTTER</t>
  </si>
  <si>
    <t>W-8</t>
  </si>
  <si>
    <t>BAR COUNTER FACIA</t>
  </si>
  <si>
    <t>PASS THROUGH COUNTER FACIA</t>
  </si>
  <si>
    <t>W-5A</t>
  </si>
  <si>
    <t>FULL HT. SCREEN</t>
  </si>
  <si>
    <t>Providing and Fixing  Counter Top made up of approved Granite, colour, and shade to true line and level on bedding in 1:6 mix cement sand mortar floated with neat cement slurry &amp; filling the joints. complete as per the detailed drawing, as specified, and as directed by Architect. Rate Shall Include All Necessary Adhesive, Edge Polishing , front Facia etc as per detailed Dwgs</t>
  </si>
  <si>
    <t xml:space="preserve">Bulkhead of Cash counter &amp; Pass through </t>
  </si>
  <si>
    <t>W-3A</t>
  </si>
  <si>
    <t>BLACK PAINT FINISH IN 6MM GROOVE</t>
  </si>
  <si>
    <t>Providing and applying 2 coats Approved W-3A Black Paint Finish in 6mm groove, as per details &amp; design given in drawing/Architect instruction. Job shall include thoroughly brushing/scratching the existing surface, making it free from foreign matter, sand papering, smoothing with putty, filling in all holes and cracks, applying 2 coats of  putty  and finishing of surface with approved paint. Rate shall include all base preparation, applying primer, wastages, scaffolding etc.</t>
  </si>
  <si>
    <t>NO SKIRTING</t>
  </si>
  <si>
    <t>FF&amp;E</t>
  </si>
  <si>
    <t xml:space="preserve">FF&amp;E VISIBLE AREA TO CUTOMERS, WHITE TILES UPTO 700 MM </t>
  </si>
  <si>
    <t xml:space="preserve">FF&amp;E, MIN </t>
  </si>
  <si>
    <t xml:space="preserve">10 X 10 ROOM </t>
  </si>
  <si>
    <t>BACK COUNTER DOORS</t>
  </si>
  <si>
    <t>BAR AREA, CORNER OR  ANY OTHER AREA NOT ABOVE SEATING</t>
  </si>
  <si>
    <t>FLOORING</t>
  </si>
  <si>
    <t>CEILING</t>
  </si>
  <si>
    <t>LUMPSUM TO BE CONSIDERED</t>
  </si>
  <si>
    <t>IT MAY VARY AS PER MEP CONSULTANT</t>
  </si>
  <si>
    <t>ONLY VISIBLE AREAS &amp; OTHER AREA TILE SKIRTING</t>
  </si>
  <si>
    <t>DISCRIPTION</t>
  </si>
  <si>
    <t xml:space="preserve"> 600mm x 600mm GRID CEILING</t>
  </si>
  <si>
    <t xml:space="preserve">NANDO'S </t>
  </si>
  <si>
    <r>
      <t>Providing &amp; laying of Tile Flooring at BOH Area with proper line and level, Using Johnson tile(Endura Grey)  approved sample of size 600mm x 300mmX 20 mm on 15mm-20mm avg thk of cement sand bedding of cement mortar 1:4 (fixing to be done with cement slurry &amp; paste)  jointed with cement slurry mixed with pigment to match the colour of tile/</t>
    </r>
    <r>
      <rPr>
        <b/>
        <sz val="12"/>
        <color rgb="FF000000"/>
        <rFont val="Aptos Narrow"/>
        <family val="2"/>
      </rPr>
      <t>dove grey grouting</t>
    </r>
    <r>
      <rPr>
        <sz val="12"/>
        <color rgb="FF000000"/>
        <rFont val="Aptos Narrow"/>
        <family val="2"/>
      </rPr>
      <t xml:space="preserve"> or as specified laid in approved pattern and design shown in the drawing or as directed by the Architect.  The rate shall include all wastage, water jet cut, and 3mm thk grout filled with Epoxy grouting matched to the tile. aluminium trims to floor junction and wall, Specification to be checked by the supplier to ensure the product is specified for the correct application as well as for maintenance &amp; cleaning.</t>
    </r>
  </si>
  <si>
    <t>WHITE TILES (600mm x 300mm) (UPTO - 2700 MM HT.) (STORAGE)</t>
  </si>
  <si>
    <t>2400HT ONLY &amp; BEYOND THAT PAINT  , 600 X 300 MM WHITE</t>
  </si>
  <si>
    <r>
      <t xml:space="preserve">Providing &amp; Fixing of Tile Cladding W-2 Glazed Green Tiles in Triangle Pattern of approved make (Johnsons /Kajaria/or Equivalent) with 12mm thk base cement mortar 1:4 and joined with cement slurry mixed with pigment to match the colour of tile or as specified in approved pattern and design shown in drawing or as directed by the Architect.  Rate shall include all wastage, water jet cut, </t>
    </r>
    <r>
      <rPr>
        <b/>
        <sz val="12"/>
        <color rgb="FF000000"/>
        <rFont val="Aptos Narrow"/>
        <family val="2"/>
      </rPr>
      <t>4mm thk grout filled with Epoxy grouting matched to tile</t>
    </r>
    <r>
      <rPr>
        <sz val="12"/>
        <color rgb="FF000000"/>
        <rFont val="Aptos Narrow"/>
        <family val="2"/>
      </rPr>
      <t>, grooves, Specification to be checked by supplier to ensure product is specified for the correct application as well as for maintenance &amp; cleaning. Basic Rate:₹ 180/-</t>
    </r>
  </si>
  <si>
    <t xml:space="preserve">Above All paneling work upto the ceiling </t>
  </si>
  <si>
    <t xml:space="preserve">POP PUNNING ON CONCRETE BEAMS and ceiling </t>
  </si>
  <si>
    <t xml:space="preserve">PAINT  FINISH ON CEILING AND WALL ABOVE 4000MM </t>
  </si>
  <si>
    <t xml:space="preserve">Providing &amp; Fixing in position 50mmX50mm stainless steel corner protector with recessed lip (as per approved sample) under tiles flushed with tiles for  corners to protect  from damages complete as per design &amp; detail given in drawing/Architect Instruction.  Rate shall include all necessary hardware &amp; fixtures. Height upto 2700mm </t>
  </si>
  <si>
    <r>
      <t xml:space="preserve">TRAP DOOR FOR AHU IN BOH AREA - - , </t>
    </r>
    <r>
      <rPr>
        <sz val="12"/>
        <color rgb="FF000000"/>
        <rFont val="Aptos Narrow"/>
        <family val="2"/>
      </rPr>
      <t>Providing and Fixing AHU Trap door of Approved Size using Fire Rated Material inside BOH Area, Using MS L angle matching with ceiling line and level including all hardware &amp;  other installation works</t>
    </r>
    <r>
      <rPr>
        <b/>
        <sz val="12"/>
        <color rgb="FF000000"/>
        <rFont val="Aptos Narrow"/>
        <family val="2"/>
      </rPr>
      <t xml:space="preserve"> directed by consultant or EI.</t>
    </r>
  </si>
  <si>
    <t xml:space="preserve">Providing and fixing  " Manager Desk   With over head as per the given detailed drawings including 19mm thick  BWR Grade ply finished in approved  laminate. Size - 1350mm x 450mm </t>
  </si>
  <si>
    <t xml:space="preserve">Providing, making and fixing in position 1200mm high Main Counter back side at Service Area made up of approved granite, MS framework with  shera board and granite edge &amp; top with back splash. All to be completed as per design &amp; details shown in drawing /Architect instruction.                                                                                                                                                                             Rate shall include all necessary hardware, fixtures, wood work, primer/paint coating of MS under frame, making cut-outs for Sink, Ice Well, and all Holes for Services, etc.                                                                                                                                                  The basic cost of Granite - 280/sqft. ( Rate should not include wall/plastering / Tiling)                                                                           Note: external cladding will be paid separately. </t>
  </si>
  <si>
    <t>Providing and applying 2 coats Approved CONCRETE texture Paint Finish on fluted MDF sheet, as per details &amp; design given in drawing/Architect instruction. Job shall include thoroughly brushing/scratching the existing surface, making it free from foreign matter, sand papering, smoothing with putty, filling in all holes and cracks, applying 2 coats of  putty  and finishing of surface with approved paint. Rate shall include all base preparation, applying primer, wastages, scaffolding etc.</t>
  </si>
  <si>
    <t xml:space="preserve">Providing and applying 18mm thk fluted MDf paneling with requried aluminium framework on Walls as per details &amp; design given in drawing/Architect instruction. </t>
  </si>
  <si>
    <t>Providing &amp; Fixing of Tile Cladding W-4 Exposed Brick Cladding with 12mm thk base cement mortar 1:4 and joined with cement slurry mixed with pigment to match the colour of tile or as specified in approved pattern and design shown in drawing, the brick clading to be finsihed with clear varnish coating as directed by the Architect.  Rate shall include all wastage, water jet cut, grooves, Specification to be checked by supplier to ensure product is specified for the correct application as well as for maintenance &amp; cleaning.</t>
  </si>
  <si>
    <t>Providing and fixing Ash Timber Panel on Walls with approved Design Using  Solid wood beeding  with proper base preparation, Rates inclusive of  cleaning, and fixing with Araldite  as per detail drawing, as specified and as directed by Architect</t>
  </si>
  <si>
    <t>Providing &amp; Fixing of Cladding of green handmade subway tile with 12mm thk base cement mortar 1:4 and joined with cement slurry mixed with pigment to match the colour of tile or as specified in approved pattern and design shown in drawing or as directed by the Architect.  Rate shall include all wastage, water jet cut, grooves, Specification to be checked by supplier to ensure product is specified for the correct application as well as for maintenance &amp; cleaning.</t>
  </si>
  <si>
    <t>A3</t>
  </si>
  <si>
    <t xml:space="preserve">screen near vanity counter </t>
  </si>
  <si>
    <t xml:space="preserve">Façade hollow screens </t>
  </si>
  <si>
    <t>Providing and fixing bulkhead made up in 20 x 40mm MS box section finished with black powder coating, having 18mm thk plywood inside finished with veneer finish and melamine polish with single side Metal jaali partition with Approved Design and Size  with proper base preparation,  Rates inclusive of  cleaning, and fixing with Araldite  as per detail drawing, as specified and as directed by Architect</t>
  </si>
  <si>
    <t>Timber PATTERN CLADDING ( 3000 MM HT.)</t>
  </si>
  <si>
    <t xml:space="preserve">FAÇADE BULKHEAD </t>
  </si>
  <si>
    <t xml:space="preserve">MS FABRICATION </t>
  </si>
  <si>
    <t>NO.</t>
  </si>
  <si>
    <t xml:space="preserve">BAR back working COUNTER </t>
  </si>
  <si>
    <t xml:space="preserve">Providing, making and fixing in position 900mm high back Counter Service Area made up of approved granite, MS framework with  shera board and granite edge &amp; top with back splash. All to be completed as per design &amp; details shown in drawing /Architect instruction.                                                                                                                                                                             Rate shall include all necessary hardware, fixtures, wood work, primer/paint coating of MS under frame, making cut-outs for Sink, Ice Well, and all Holes for Services, etc.                                                                                                                                                  The basic cost of Granite - 280/sqft. ( Rate should not include wall/plastering / Tiling)                                                                           Note: external cladding will be paid separately. </t>
  </si>
  <si>
    <t xml:space="preserve">BAR back display shelf </t>
  </si>
  <si>
    <t xml:space="preserve">Providing and fixing a bottle display unit made up of 25mm x 25mm box section having 10mm thk toughned glass shelf with led profile light provision. and unit to be finished with black powder coat and to be hang from the main ceiling as per detail given and Size  with proper base preparation,  Rates inclusive of  cleaning, and fixing with Araldite  as per detail drawing, as specified and as directed by Architect. unit size - 3650 x 1550mm </t>
  </si>
  <si>
    <t xml:space="preserve">BAR BACK  </t>
  </si>
  <si>
    <t>Bulkhead of HOOD</t>
  </si>
  <si>
    <t xml:space="preserve">Providing and fixing hood bulkhead made up of 19 thick ply / Shera board  from both sides with required  MS framework(50mmx50mm) to hold finishes as per dwg. Job to include making provision for fixing electrical wiring &amp; fittings. All to be completed as per design &amp; details shown in drawing/Architect instruction.                                                                                                                                                                        Rate shall include all necessary hardware, fixtures, primer/paint coating of MS under frame, cutting, grinding, edge making/nosing &amp; necessary ceiling works for bulkhead etc( from both sides.)                                                                                                             Cost of providing &amp; fixing wall tiles  is considered as different item.                                                                                                                     Cost/Job shall include providing &amp; applying fire proof paint to all wooden work. </t>
  </si>
  <si>
    <t>Veneer paneling on wall</t>
  </si>
  <si>
    <t>Providing and fixing Ash Timber Panel on Walls with approved Design Using  veneer with proper base preparation, Rates inclusive of  cleaning, and fixing with Araldite  as per detail drawing, as specified and as directed by Architect</t>
  </si>
  <si>
    <t xml:space="preserve">around fluted MDF paneling </t>
  </si>
  <si>
    <t xml:space="preserve">Bar back wall and sofa wall </t>
  </si>
  <si>
    <t>Date - 31.10.2024</t>
  </si>
  <si>
    <t>PLATFORM FOR ODU/ RO</t>
  </si>
  <si>
    <t>300 X 1200 MM - FOH FLOORING (TERRAZZO looking tile laser cut))</t>
  </si>
  <si>
    <t>BLACK HANDMADE SUBWAY TILES (75mm x 300mm) (UPTO - 2700 MM HT.) (BOH)</t>
  </si>
  <si>
    <t>TERRAKOTA PATTERN TILE (UPTO - 2400MM HT.)</t>
  </si>
  <si>
    <t>VANITY WALL AND NEAR BAR COUNTER</t>
  </si>
  <si>
    <t>Providing and Fixing in position 18mm thk fire rated plywood  False Ceiling with required GI frame work and finshed with 6-8mm thk MDF finished with paint/ fixing arrangement of  components and accessories to true level with required cove, drops for light / AC fixtures including necessary hardware, fixtures and fasteners, approved joint filler, tapes, cleaning, scaffolding etc. complete as per detail drawing, as specified and as directed by Architect. All joints are to be taped over &amp; finished with a suitable skimming compound, sanded down &amp; prepared for decoration</t>
  </si>
  <si>
    <t>SIZE - 1000 X 2400</t>
  </si>
  <si>
    <t xml:space="preserve">Providing and fixing solid Shutter" made up of approved  38 mm Thick FIRE RATED BWP block board green make, with beading on all sides. 2" x 3/4" CP wood door frame finished with melamine polish and door to be finished with veneer and clear Pu paint all including fixing of approved hardware, like heavy duty floor spring, S.S.brush finish handle, Aluminium louvers on both side matching with Elevation, hinges, dead lock, conceal door closer etc. complete. As per detail drawings and as directed by Architect or EI. (Cost Inclusive of Door Frame)        </t>
  </si>
  <si>
    <t>FIRE RATED Plywood CEILNNG</t>
  </si>
  <si>
    <t>Providing, making and fixing of cork sheet of 8-12mm cork sheet fixed on 18mm thk fire rated plywood ceiling as per design and drawing including cut-outs for hvac grille, lights etc.at any / all heights, the cork sheet to have anti termite and wheather proof clear coating. all fittings, and fixtures, scaffolding, floor covering, masking tape and cleaning the area all complete as per drawing, design &amp; manufactures specification all complete. Rates do not include painting work.</t>
  </si>
  <si>
    <t>Providing and making Trap door made of 19 mm fire rated plyboard  finished with approved paint with hinges on concealed tower bolt fittings &amp; Allen key arrangement ,with all necessary hardwood frame work, painted/polished matching to ceiling paint, completed as per details &amp; design provided or as directed by Architect. Cost/Job shall include providing &amp; applying fire proof paint to all wooden work.</t>
  </si>
  <si>
    <t xml:space="preserve">size - 3600mm length x 1200mm height </t>
  </si>
  <si>
    <t xml:space="preserve">size - 6500mm length x 1200mm height </t>
  </si>
  <si>
    <t xml:space="preserve">size - 4000mm length x 950mm height </t>
  </si>
  <si>
    <t>Project Name: Nando's Delhi Airport T3</t>
  </si>
  <si>
    <t>Project Name -DELHI AIRPORT - T3</t>
  </si>
  <si>
    <t>Project Number - DT3_N_03</t>
  </si>
  <si>
    <t>Project Size : 1950 SQ.FT</t>
  </si>
  <si>
    <t>Date - 31.10.24</t>
  </si>
  <si>
    <t>Project Name: Nando's Delhi AIRPORT T3</t>
  </si>
  <si>
    <t xml:space="preserve">Laser cut HDMR wall paneling </t>
  </si>
  <si>
    <t>TEXTURE PAINT FINISH ON LASER CUT MDF/ HDMR</t>
  </si>
  <si>
    <t>Only lasercut HDMR paneling</t>
  </si>
  <si>
    <t xml:space="preserve">wooden molding at the edge of wall paneling </t>
  </si>
  <si>
    <t xml:space="preserve">Providing and applying wooden molding on finished with melamine polish Walls as per details &amp; design given in drawing/Architect instruction. </t>
  </si>
  <si>
    <t>EXPOSED BRICK CLADDING ( UPTO - 3200 MM HT.)</t>
  </si>
  <si>
    <t>Wooden patti bulkhead ( 1100 MM HT.)</t>
  </si>
  <si>
    <t xml:space="preserve">All around the wall above 2400mm </t>
  </si>
  <si>
    <t xml:space="preserve">near sofa </t>
  </si>
  <si>
    <t>Providing and fixing bulkhead made up in 20 x 40mm MS box section finished with black powder coating, having 18mm thk plywood both side finished with pattern timber in herrringbone pattern and melamine polish with single side Metal jaali partition with Approved Design and Size  with proper base preparation,  Rates inclusive of  cleaning, and fixing with Araldite  as per detail drawing, as specified and as directed by Architect</t>
  </si>
  <si>
    <t xml:space="preserve">Providing &amp; Fixing of Tile Cladding W-8 handmade green subway  Finish Pattern Tile 75 x 230 mm subway tile cladding on exisitng 12mm thk ply/ shera board paneling with required aluminium framework with adhesive/ base cement mortar 1:4 and joined with cement slurry mixed with pigment to match the colour of tile or as specified in approved pattern and design shown in drawing or as directed by the Architect.  Rate shall include all wastage, water jet cut, grooves, any adhesive Specification to be checked by supplier to ensure product is specified for the correct application as well as for maintenance &amp; cleaning. basic cost - 550/- sqft </t>
  </si>
  <si>
    <t xml:space="preserve">Size - 1000mm x 2400mm </t>
  </si>
  <si>
    <t>Providing and fixing FULL ht. Partition with 40 x 20mm box section and metal laser cut Metal jaali with Approved Design and  Size  with proper base preparation,  Rates inclusive of  cleaning, and fixing with Araldite  as per detail drawing, as specified and as directed by Architect</t>
  </si>
  <si>
    <t xml:space="preserve">LHT PARTITION C shape Central area </t>
  </si>
  <si>
    <t>Providing and fixing low ht. Partition screen with 40 x 20mm box section and metal laser cut Metal jaali with Approved Design and  Size  with proper base preparation,  Rates inclusive of  cleaning, and fixing with Araldite  as per detail drawing, as specified and as directed by Architect</t>
  </si>
  <si>
    <t xml:space="preserve">Size - 6800mm x 1200mm </t>
  </si>
  <si>
    <t xml:space="preserve">FULL HT. SCREEN PORTAL FAÇADE </t>
  </si>
  <si>
    <t>Providing and fixing FULL ht. Partition with 40 x 20mm box section and metal laser cut Metal jaali with Approved Design and  Size  with proper base preparation,  Rates inclusive of  cleaning, and fixing with Araldite  as per detail drawing, as specified and as directed by Architect.   Size - 7100mm x 3700mm height</t>
  </si>
  <si>
    <t>W-6</t>
  </si>
  <si>
    <t xml:space="preserve">Central area column cladding </t>
  </si>
  <si>
    <t>Providing &amp; Fixing of Cladding of yellow and grey handmade subway tile with 12mm thk base cement mortar 1:4 and joined with cement slurry mixed with pigment to match the colour of tile or as specified in approved pattern and design shown in drawing or as directed by the Architect.  Rate shall include all wastage, water jet cut, grooves, Specification to be checked by supplier to ensure product is specified for the correct application as well as for maintenance &amp; cleaning.</t>
  </si>
  <si>
    <t xml:space="preserve">Granite ramp </t>
  </si>
  <si>
    <t>Granite Step</t>
  </si>
  <si>
    <t>Providing &amp; Fixing base black leather finish granite step with tread abd riser size of 1200mm wide  with 12-15 mm thk base cement mortar 1:4.  Rate shall include all wastage, Specification to be checked by supplier to ensure product is specified for the correct application as well as for maintenance &amp; cleaning.</t>
  </si>
  <si>
    <t>Providing &amp; Fixing base black leather finish granite ramp size of 1200mm wide  with 12-15 mm thk base cement mortar 1:4.  Rate shall include all wastage, Specification to be checked by supplier to ensure product is specified for the correct application as well as for maintenance &amp; cleaning.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</si>
</sst>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_(* #,##0_);_(* \(#,##0\);_(* &quot;-&quot;??_);_(@_)"/>
    <numFmt numFmtId="166" formatCode="[$-F800]dddd\,\ mmmm\ dd\,\ yyyy"/>
    <numFmt numFmtId="167" formatCode="_-* #,##0.00_-;\-* #,##0.00_-;_-* &quot;-&quot;??_-;_-@_-"/>
    <numFmt numFmtId="169" formatCode="#,##0.00_ ;[Red]\-#,##0.00\ "/>
    <numFmt numFmtId="170" formatCode="General_)"/>
    <numFmt numFmtId="171" formatCode="0.000"/>
  </numFmts>
  <fonts count="24">
    <font>
      <sz val="11"/>
      <color theme="1"/>
      <name val="Calibri"/>
      <family val="2"/>
      <scheme val="minor"/>
    </font>
    <font>
      <sz val="11"/>
      <color theme="1"/>
      <name val="Calibri"/>
      <family val="2"/>
      <scheme val="minor"/>
    </font>
    <font>
      <sz val="10"/>
      <name val="Arial"/>
      <family val="2"/>
    </font>
    <font>
      <b/>
      <sz val="10"/>
      <name val="Aptos Narrow"/>
      <family val="2"/>
    </font>
    <font>
      <sz val="10"/>
      <name val="Aptos Narrow"/>
      <family val="2"/>
    </font>
    <font>
      <u/>
      <sz val="10"/>
      <name val="Aptos Narrow"/>
      <family val="2"/>
    </font>
    <font>
      <b/>
      <sz val="26"/>
      <name val="Aptos Narrow"/>
      <family val="2"/>
    </font>
    <font>
      <sz val="20"/>
      <name val="Aptos Narrow"/>
      <family val="2"/>
    </font>
    <font>
      <u/>
      <sz val="20"/>
      <name val="Aptos Narrow"/>
      <family val="2"/>
    </font>
    <font>
      <b/>
      <sz val="20"/>
      <name val="Aptos Narrow"/>
      <family val="2"/>
    </font>
    <font>
      <b/>
      <sz val="16"/>
      <name val="Aptos Narrow"/>
      <family val="2"/>
    </font>
    <font>
      <b/>
      <sz val="10"/>
      <color rgb="FFFF0000"/>
      <name val="Aptos Narrow"/>
      <family val="2"/>
    </font>
    <font>
      <b/>
      <sz val="24"/>
      <name val="Aptos Narrow"/>
      <family val="2"/>
    </font>
    <font>
      <sz val="12"/>
      <color theme="1"/>
      <name val="Aptos Narrow"/>
      <family val="2"/>
    </font>
    <font>
      <b/>
      <sz val="12"/>
      <name val="Aptos Narrow"/>
      <family val="2"/>
    </font>
    <font>
      <sz val="12"/>
      <name val="Aptos Narrow"/>
      <family val="2"/>
    </font>
    <font>
      <b/>
      <sz val="12"/>
      <color rgb="FF000000"/>
      <name val="Aptos Narrow"/>
      <family val="2"/>
    </font>
    <font>
      <sz val="12"/>
      <color rgb="FF000000"/>
      <name val="Aptos Narrow"/>
      <family val="2"/>
    </font>
    <font>
      <b/>
      <u/>
      <sz val="12"/>
      <color rgb="FF000000"/>
      <name val="Aptos Narrow"/>
      <family val="2"/>
    </font>
    <font>
      <b/>
      <i/>
      <sz val="12"/>
      <color rgb="FF000000"/>
      <name val="Aptos Narrow"/>
      <family val="2"/>
    </font>
    <font>
      <sz val="12"/>
      <color rgb="FFFF0000"/>
      <name val="Aptos Narrow"/>
      <family val="2"/>
    </font>
    <font>
      <b/>
      <sz val="12"/>
      <color theme="1"/>
      <name val="Aptos Narrow"/>
      <family val="2"/>
    </font>
    <font>
      <u/>
      <sz val="12"/>
      <name val="Aptos Narrow"/>
      <family val="2"/>
    </font>
    <font>
      <b/>
      <sz val="12"/>
      <color theme="0"/>
      <name val="Aptos Narrow"/>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34998626667073579"/>
        <bgColor rgb="FFD9D9D9"/>
      </patternFill>
    </fill>
  </fills>
  <borders count="68">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indexed="64"/>
      </right>
      <top style="medium">
        <color rgb="FF000000"/>
      </top>
      <bottom/>
      <diagonal/>
    </border>
    <border>
      <left style="thin">
        <color indexed="64"/>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thin">
        <color rgb="FF000000"/>
      </right>
      <top/>
      <bottom/>
      <diagonal/>
    </border>
    <border>
      <left/>
      <right style="thin">
        <color rgb="FF000000"/>
      </right>
      <top/>
      <bottom/>
      <diagonal/>
    </border>
    <border>
      <left style="thin">
        <color indexed="64"/>
      </left>
      <right style="thin">
        <color indexed="64"/>
      </right>
      <top/>
      <bottom/>
      <diagonal/>
    </border>
    <border>
      <left style="medium">
        <color indexed="64"/>
      </left>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thin">
        <color indexed="64"/>
      </left>
      <right style="thin">
        <color rgb="FF000000"/>
      </right>
      <top/>
      <bottom style="medium">
        <color indexed="64"/>
      </bottom>
      <diagonal/>
    </border>
    <border>
      <left/>
      <right style="thin">
        <color rgb="FF000000"/>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medium">
        <color rgb="FF000000"/>
      </right>
      <top style="thin">
        <color indexed="64"/>
      </top>
      <bottom/>
      <diagonal/>
    </border>
    <border>
      <left style="medium">
        <color rgb="FF000000"/>
      </left>
      <right style="medium">
        <color rgb="FF000000"/>
      </right>
      <top style="thin">
        <color indexed="64"/>
      </top>
      <bottom/>
      <diagonal/>
    </border>
    <border>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medium">
        <color rgb="FF000000"/>
      </left>
      <right style="medium">
        <color rgb="FF000000"/>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2" fillId="0" borderId="0"/>
    <xf numFmtId="164" fontId="2" fillId="0" borderId="0" applyFont="0" applyFill="0" applyBorder="0" applyAlignment="0" applyProtection="0"/>
    <xf numFmtId="0" fontId="2" fillId="0" borderId="0"/>
    <xf numFmtId="0" fontId="2" fillId="0" borderId="0"/>
    <xf numFmtId="167" fontId="1"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cellStyleXfs>
  <cellXfs count="247">
    <xf numFmtId="0" fontId="0" fillId="0" borderId="0" xfId="0"/>
    <xf numFmtId="0" fontId="3" fillId="0" borderId="0" xfId="1" applyFont="1" applyAlignment="1" applyProtection="1">
      <alignment vertical="center"/>
      <protection locked="0"/>
    </xf>
    <xf numFmtId="0" fontId="3" fillId="2" borderId="0" xfId="1" applyFont="1" applyFill="1" applyAlignment="1">
      <alignment vertical="center"/>
    </xf>
    <xf numFmtId="0" fontId="3" fillId="2" borderId="0" xfId="1" applyFont="1" applyFill="1" applyAlignment="1">
      <alignment horizontal="center" vertical="center" wrapText="1"/>
    </xf>
    <xf numFmtId="0" fontId="4" fillId="0" borderId="0" xfId="1" applyFont="1" applyProtection="1">
      <protection locked="0"/>
    </xf>
    <xf numFmtId="0" fontId="3" fillId="2" borderId="0" xfId="1" applyFont="1" applyFill="1" applyAlignment="1">
      <alignment vertical="center" wrapText="1"/>
    </xf>
    <xf numFmtId="0" fontId="4" fillId="0" borderId="0" xfId="1" applyFont="1" applyAlignment="1" applyProtection="1">
      <alignment horizontal="center" vertical="center"/>
      <protection locked="0"/>
    </xf>
    <xf numFmtId="0" fontId="4" fillId="2" borderId="0" xfId="1" applyFont="1" applyFill="1" applyAlignment="1">
      <alignment horizontal="center" vertical="center"/>
    </xf>
    <xf numFmtId="0" fontId="3" fillId="2" borderId="0" xfId="1" applyFont="1" applyFill="1" applyAlignment="1">
      <alignment horizontal="center" vertical="center"/>
    </xf>
    <xf numFmtId="0" fontId="4" fillId="0" borderId="0" xfId="1" applyFont="1" applyAlignment="1" applyProtection="1">
      <alignment vertical="top"/>
      <protection locked="0"/>
    </xf>
    <xf numFmtId="0" fontId="4" fillId="2" borderId="0" xfId="1" applyFont="1" applyFill="1" applyAlignment="1">
      <alignment horizontal="center" vertical="top"/>
    </xf>
    <xf numFmtId="4" fontId="5" fillId="2" borderId="0" xfId="1" applyNumberFormat="1" applyFont="1" applyFill="1" applyAlignment="1">
      <alignment horizontal="left"/>
    </xf>
    <xf numFmtId="0" fontId="4" fillId="2" borderId="0" xfId="1" applyFont="1" applyFill="1" applyAlignment="1">
      <alignment horizontal="left" vertical="top"/>
    </xf>
    <xf numFmtId="0" fontId="4" fillId="2" borderId="0" xfId="1" applyFont="1" applyFill="1" applyAlignment="1">
      <alignment vertical="top" wrapText="1"/>
    </xf>
    <xf numFmtId="0" fontId="4" fillId="2" borderId="0" xfId="1" applyFont="1" applyFill="1" applyAlignment="1">
      <alignment horizontal="center" wrapText="1"/>
    </xf>
    <xf numFmtId="1" fontId="4" fillId="2" borderId="0" xfId="2" applyNumberFormat="1" applyFont="1" applyFill="1" applyAlignment="1">
      <alignment horizontal="center" wrapText="1"/>
    </xf>
    <xf numFmtId="165" fontId="4" fillId="2" borderId="0" xfId="2" applyNumberFormat="1" applyFont="1" applyFill="1" applyAlignment="1">
      <alignment horizontal="center" wrapText="1"/>
    </xf>
    <xf numFmtId="164" fontId="4" fillId="2" borderId="0" xfId="2" applyFont="1" applyFill="1" applyAlignment="1">
      <alignment horizontal="center" wrapText="1"/>
    </xf>
    <xf numFmtId="0" fontId="7" fillId="2" borderId="0" xfId="1" applyFont="1" applyFill="1" applyAlignment="1">
      <alignment horizontal="center" vertical="center"/>
    </xf>
    <xf numFmtId="0" fontId="7" fillId="2" borderId="0" xfId="1" applyFont="1" applyFill="1" applyAlignment="1">
      <alignment horizontal="center" vertical="center" wrapText="1"/>
    </xf>
    <xf numFmtId="0" fontId="8" fillId="2" borderId="0" xfId="1" applyFont="1" applyFill="1" applyAlignment="1">
      <alignment horizontal="center" vertical="center" wrapText="1"/>
    </xf>
    <xf numFmtId="1" fontId="7" fillId="2" borderId="0" xfId="2" applyNumberFormat="1" applyFont="1" applyFill="1" applyAlignment="1">
      <alignment horizontal="center" vertical="center" wrapText="1"/>
    </xf>
    <xf numFmtId="4" fontId="7" fillId="2" borderId="0" xfId="1" applyNumberFormat="1" applyFont="1" applyFill="1" applyAlignment="1">
      <alignment horizontal="center" vertical="center"/>
    </xf>
    <xf numFmtId="164" fontId="7" fillId="2" borderId="0" xfId="2" applyFont="1" applyFill="1" applyAlignment="1">
      <alignment horizontal="center" vertical="center" wrapText="1"/>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1" fontId="9" fillId="2" borderId="0" xfId="2" applyNumberFormat="1" applyFont="1" applyFill="1" applyAlignment="1">
      <alignment horizontal="center" vertical="center" wrapText="1"/>
    </xf>
    <xf numFmtId="165" fontId="9" fillId="2" borderId="0" xfId="2" applyNumberFormat="1" applyFont="1" applyFill="1" applyAlignment="1">
      <alignment horizontal="center" vertical="center" wrapText="1"/>
    </xf>
    <xf numFmtId="164" fontId="9" fillId="2" borderId="0" xfId="2" applyFont="1" applyFill="1" applyAlignment="1">
      <alignment horizontal="center" vertical="center" wrapText="1"/>
    </xf>
    <xf numFmtId="0" fontId="4" fillId="2" borderId="0" xfId="1" applyFont="1" applyFill="1" applyAlignment="1">
      <alignment horizontal="center" vertical="center" wrapText="1"/>
    </xf>
    <xf numFmtId="1" fontId="4" fillId="2" borderId="0" xfId="2" applyNumberFormat="1" applyFont="1" applyFill="1" applyAlignment="1">
      <alignment horizontal="center" vertical="center" wrapText="1"/>
    </xf>
    <xf numFmtId="164" fontId="4" fillId="2" borderId="0" xfId="2" applyFont="1" applyFill="1" applyAlignment="1">
      <alignment horizontal="center" vertical="center" wrapText="1"/>
    </xf>
    <xf numFmtId="0" fontId="11" fillId="2" borderId="0" xfId="1" applyFont="1" applyFill="1" applyAlignment="1">
      <alignment horizontal="center" vertical="center" wrapText="1"/>
    </xf>
    <xf numFmtId="0" fontId="12" fillId="2" borderId="0" xfId="1" applyFont="1" applyFill="1" applyAlignment="1">
      <alignment horizontal="center" vertical="center"/>
    </xf>
    <xf numFmtId="0" fontId="4" fillId="0" borderId="0" xfId="1" applyFont="1" applyAlignment="1" applyProtection="1">
      <alignment vertical="top" wrapText="1"/>
      <protection locked="0"/>
    </xf>
    <xf numFmtId="0" fontId="4" fillId="2" borderId="0" xfId="1" applyFont="1" applyFill="1" applyAlignment="1" applyProtection="1">
      <alignment horizontal="center"/>
      <protection locked="0"/>
    </xf>
    <xf numFmtId="0" fontId="4" fillId="2" borderId="0" xfId="1" applyFont="1" applyFill="1" applyAlignment="1" applyProtection="1">
      <alignment horizontal="left"/>
      <protection locked="0"/>
    </xf>
    <xf numFmtId="1" fontId="4" fillId="2" borderId="0" xfId="1" applyNumberFormat="1" applyFont="1" applyFill="1" applyAlignment="1" applyProtection="1">
      <alignment horizontal="center"/>
      <protection locked="0"/>
    </xf>
    <xf numFmtId="0" fontId="4" fillId="0" borderId="0" xfId="1" applyFont="1" applyAlignment="1" applyProtection="1">
      <alignment horizontal="center"/>
      <protection locked="0"/>
    </xf>
    <xf numFmtId="0" fontId="4" fillId="0" borderId="0" xfId="1" applyFont="1" applyAlignment="1" applyProtection="1">
      <alignment horizontal="left"/>
      <protection locked="0"/>
    </xf>
    <xf numFmtId="1" fontId="4" fillId="0" borderId="0" xfId="1" applyNumberFormat="1" applyFont="1" applyAlignment="1" applyProtection="1">
      <alignment horizontal="center"/>
      <protection locked="0"/>
    </xf>
    <xf numFmtId="0" fontId="17" fillId="0" borderId="0" xfId="4" applyFont="1" applyAlignment="1">
      <alignment horizontal="left" vertical="center"/>
    </xf>
    <xf numFmtId="0" fontId="13" fillId="0" borderId="0" xfId="0" applyFont="1" applyAlignment="1">
      <alignment horizontal="left" vertical="center"/>
    </xf>
    <xf numFmtId="0" fontId="16" fillId="0" borderId="10" xfId="4" applyFont="1" applyBorder="1" applyAlignment="1" applyProtection="1">
      <alignment horizontal="left" vertical="center" wrapText="1"/>
      <protection locked="0"/>
    </xf>
    <xf numFmtId="4" fontId="16" fillId="3" borderId="3" xfId="4" applyNumberFormat="1" applyFont="1" applyFill="1" applyBorder="1" applyAlignment="1" applyProtection="1">
      <alignment horizontal="left" vertical="center"/>
      <protection locked="0"/>
    </xf>
    <xf numFmtId="0" fontId="16" fillId="0" borderId="10" xfId="4" applyFont="1" applyBorder="1" applyAlignment="1">
      <alignment horizontal="left" vertical="center"/>
    </xf>
    <xf numFmtId="0" fontId="16" fillId="0" borderId="14" xfId="4" applyFont="1" applyBorder="1" applyAlignment="1">
      <alignment horizontal="left" vertical="center" wrapText="1"/>
    </xf>
    <xf numFmtId="0" fontId="17" fillId="0" borderId="10" xfId="4" applyFont="1" applyBorder="1" applyAlignment="1">
      <alignment horizontal="left" vertical="center"/>
    </xf>
    <xf numFmtId="4" fontId="17" fillId="0" borderId="19" xfId="4" applyNumberFormat="1" applyFont="1" applyBorder="1" applyAlignment="1">
      <alignment horizontal="left" vertical="center"/>
    </xf>
    <xf numFmtId="4" fontId="17" fillId="0" borderId="0" xfId="4" applyNumberFormat="1" applyFont="1" applyAlignment="1">
      <alignment horizontal="left" vertical="center"/>
    </xf>
    <xf numFmtId="0" fontId="18" fillId="0" borderId="10" xfId="4" applyFont="1" applyBorder="1" applyAlignment="1">
      <alignment horizontal="left" vertical="center"/>
    </xf>
    <xf numFmtId="0" fontId="17" fillId="0" borderId="10" xfId="4" applyFont="1" applyBorder="1" applyAlignment="1">
      <alignment horizontal="left" vertical="center" wrapText="1"/>
    </xf>
    <xf numFmtId="4" fontId="17" fillId="0" borderId="21" xfId="4" applyNumberFormat="1" applyFont="1" applyBorder="1" applyAlignment="1">
      <alignment horizontal="left" vertical="center"/>
    </xf>
    <xf numFmtId="170" fontId="13" fillId="0" borderId="10" xfId="6" applyNumberFormat="1" applyFont="1" applyBorder="1" applyAlignment="1">
      <alignment horizontal="left" vertical="center" wrapText="1"/>
    </xf>
    <xf numFmtId="0" fontId="16" fillId="0" borderId="10" xfId="4" applyFont="1" applyBorder="1" applyAlignment="1">
      <alignment horizontal="left" vertical="center" wrapText="1"/>
    </xf>
    <xf numFmtId="0" fontId="19" fillId="0" borderId="10" xfId="4" applyFont="1" applyBorder="1" applyAlignment="1">
      <alignment horizontal="left" vertical="center" wrapText="1"/>
    </xf>
    <xf numFmtId="0" fontId="14" fillId="0" borderId="10" xfId="4" applyFont="1" applyBorder="1" applyAlignment="1">
      <alignment horizontal="left" vertical="center" wrapText="1"/>
    </xf>
    <xf numFmtId="0" fontId="15" fillId="0" borderId="22" xfId="0" applyFont="1" applyBorder="1" applyAlignment="1">
      <alignment horizontal="left" vertical="center"/>
    </xf>
    <xf numFmtId="0" fontId="16" fillId="0" borderId="10" xfId="0" applyFont="1" applyBorder="1" applyAlignment="1">
      <alignment horizontal="left" vertical="center"/>
    </xf>
    <xf numFmtId="0" fontId="17" fillId="0" borderId="10" xfId="0" applyFont="1" applyBorder="1" applyAlignment="1">
      <alignment horizontal="left" vertical="center" wrapText="1"/>
    </xf>
    <xf numFmtId="0" fontId="17" fillId="0" borderId="10" xfId="3" applyFont="1" applyBorder="1" applyAlignment="1">
      <alignment horizontal="left" vertical="center" wrapText="1"/>
    </xf>
    <xf numFmtId="0" fontId="14" fillId="0" borderId="10" xfId="0" applyFont="1" applyBorder="1" applyAlignment="1">
      <alignment horizontal="left" vertical="center" wrapText="1"/>
    </xf>
    <xf numFmtId="0" fontId="13" fillId="0" borderId="10" xfId="0" applyFont="1" applyBorder="1" applyAlignment="1">
      <alignment horizontal="left" vertical="center" wrapText="1"/>
    </xf>
    <xf numFmtId="0" fontId="17" fillId="0" borderId="22" xfId="4" applyFont="1" applyBorder="1" applyAlignment="1">
      <alignment horizontal="left" vertical="center"/>
    </xf>
    <xf numFmtId="0" fontId="17" fillId="0" borderId="23" xfId="4" applyFont="1" applyBorder="1" applyAlignment="1">
      <alignment horizontal="left" vertical="center"/>
    </xf>
    <xf numFmtId="0" fontId="17" fillId="0" borderId="1" xfId="4" applyFont="1" applyBorder="1" applyAlignment="1">
      <alignment horizontal="left" vertical="center"/>
    </xf>
    <xf numFmtId="4" fontId="17" fillId="0" borderId="25" xfId="4" applyNumberFormat="1" applyFont="1" applyBorder="1" applyAlignment="1">
      <alignment horizontal="left" vertical="center"/>
    </xf>
    <xf numFmtId="4" fontId="17" fillId="0" borderId="1" xfId="4" applyNumberFormat="1" applyFont="1" applyBorder="1" applyAlignment="1">
      <alignment horizontal="left" vertical="center"/>
    </xf>
    <xf numFmtId="0" fontId="13" fillId="0" borderId="1" xfId="0" applyFont="1" applyBorder="1" applyAlignment="1">
      <alignment horizontal="left" vertical="center"/>
    </xf>
    <xf numFmtId="0" fontId="17" fillId="0" borderId="27" xfId="4" applyFont="1" applyBorder="1" applyAlignment="1">
      <alignment horizontal="left" vertical="center"/>
    </xf>
    <xf numFmtId="0" fontId="17" fillId="0" borderId="4" xfId="4" applyFont="1" applyBorder="1" applyAlignment="1">
      <alignment horizontal="left" vertical="center"/>
    </xf>
    <xf numFmtId="4" fontId="17" fillId="0" borderId="29" xfId="4" applyNumberFormat="1" applyFont="1" applyBorder="1" applyAlignment="1">
      <alignment horizontal="left" vertical="center"/>
    </xf>
    <xf numFmtId="4" fontId="17" fillId="0" borderId="4" xfId="4" applyNumberFormat="1" applyFont="1" applyBorder="1" applyAlignment="1">
      <alignment horizontal="left" vertical="center"/>
    </xf>
    <xf numFmtId="0" fontId="13" fillId="0" borderId="4" xfId="0" applyFont="1" applyBorder="1" applyAlignment="1">
      <alignment horizontal="left" vertical="center"/>
    </xf>
    <xf numFmtId="4" fontId="16" fillId="0" borderId="7" xfId="4" applyNumberFormat="1" applyFont="1" applyBorder="1" applyAlignment="1">
      <alignment horizontal="left" vertical="center" wrapText="1"/>
    </xf>
    <xf numFmtId="4" fontId="16" fillId="3" borderId="31" xfId="4" applyNumberFormat="1" applyFont="1" applyFill="1" applyBorder="1" applyAlignment="1" applyProtection="1">
      <alignment horizontal="left" vertical="center"/>
      <protection locked="0"/>
    </xf>
    <xf numFmtId="0" fontId="18" fillId="0" borderId="24" xfId="3" applyFont="1" applyBorder="1" applyAlignment="1">
      <alignment horizontal="right" vertical="center"/>
    </xf>
    <xf numFmtId="0" fontId="18" fillId="0" borderId="28" xfId="3" applyFont="1" applyBorder="1" applyAlignment="1">
      <alignment horizontal="right" vertical="center"/>
    </xf>
    <xf numFmtId="0" fontId="18" fillId="4" borderId="28" xfId="3" applyFont="1" applyFill="1" applyBorder="1" applyAlignment="1">
      <alignment horizontal="right" vertical="center"/>
    </xf>
    <xf numFmtId="0" fontId="13" fillId="0" borderId="0" xfId="0" applyFont="1" applyAlignment="1">
      <alignment horizontal="left" vertical="center" wrapText="1"/>
    </xf>
    <xf numFmtId="4" fontId="16" fillId="3" borderId="0" xfId="4" applyNumberFormat="1" applyFont="1" applyFill="1" applyAlignment="1" applyProtection="1">
      <alignment horizontal="left" vertical="center"/>
      <protection locked="0"/>
    </xf>
    <xf numFmtId="4" fontId="16" fillId="0" borderId="0" xfId="4" applyNumberFormat="1" applyFont="1" applyAlignment="1">
      <alignment horizontal="left" vertical="center" wrapText="1"/>
    </xf>
    <xf numFmtId="4" fontId="16" fillId="0" borderId="0" xfId="4" applyNumberFormat="1" applyFont="1" applyAlignment="1" applyProtection="1">
      <alignment horizontal="left" vertical="center"/>
      <protection locked="0"/>
    </xf>
    <xf numFmtId="0" fontId="20" fillId="0" borderId="0" xfId="0" applyFont="1" applyAlignment="1">
      <alignment horizontal="left" vertical="center" wrapText="1"/>
    </xf>
    <xf numFmtId="4" fontId="16" fillId="0" borderId="34" xfId="4" applyNumberFormat="1" applyFont="1" applyBorder="1" applyAlignment="1" applyProtection="1">
      <alignment horizontal="left" vertical="center" wrapText="1"/>
      <protection locked="0"/>
    </xf>
    <xf numFmtId="0" fontId="16" fillId="0" borderId="22" xfId="4" applyFont="1" applyBorder="1" applyAlignment="1" applyProtection="1">
      <alignment horizontal="left" vertical="center" wrapText="1"/>
      <protection locked="0"/>
    </xf>
    <xf numFmtId="4" fontId="16" fillId="0" borderId="6" xfId="4" applyNumberFormat="1" applyFont="1" applyBorder="1" applyAlignment="1" applyProtection="1">
      <alignment horizontal="left" vertical="center" wrapText="1"/>
      <protection locked="0"/>
    </xf>
    <xf numFmtId="0" fontId="16" fillId="0" borderId="13" xfId="4" applyFont="1" applyBorder="1" applyAlignment="1" applyProtection="1">
      <alignment horizontal="left" vertical="center" wrapText="1"/>
      <protection locked="0"/>
    </xf>
    <xf numFmtId="4" fontId="16" fillId="0" borderId="35" xfId="4" applyNumberFormat="1" applyFont="1" applyBorder="1" applyAlignment="1" applyProtection="1">
      <alignment horizontal="left" vertical="center" wrapText="1"/>
      <protection locked="0"/>
    </xf>
    <xf numFmtId="0" fontId="16" fillId="0" borderId="36" xfId="4" applyFont="1" applyBorder="1" applyAlignment="1" applyProtection="1">
      <alignment horizontal="left" vertical="center" wrapText="1"/>
      <protection locked="0"/>
    </xf>
    <xf numFmtId="1" fontId="16" fillId="0" borderId="32" xfId="4" applyNumberFormat="1" applyFont="1" applyBorder="1" applyAlignment="1">
      <alignment horizontal="left" vertical="center"/>
    </xf>
    <xf numFmtId="169" fontId="16" fillId="0" borderId="6" xfId="4" applyNumberFormat="1" applyFont="1" applyBorder="1" applyAlignment="1">
      <alignment horizontal="left" vertical="center" wrapText="1"/>
    </xf>
    <xf numFmtId="0" fontId="15" fillId="0" borderId="0" xfId="0" applyFont="1" applyAlignment="1">
      <alignment horizontal="left" vertical="center"/>
    </xf>
    <xf numFmtId="169" fontId="16" fillId="0" borderId="5" xfId="4" applyNumberFormat="1" applyFont="1" applyBorder="1" applyAlignment="1">
      <alignment horizontal="left" vertical="center" wrapText="1"/>
    </xf>
    <xf numFmtId="169" fontId="16" fillId="0" borderId="7" xfId="4" applyNumberFormat="1" applyFont="1" applyBorder="1" applyAlignment="1">
      <alignment horizontal="left" vertical="center" wrapText="1"/>
    </xf>
    <xf numFmtId="4" fontId="16" fillId="3" borderId="38" xfId="4" applyNumberFormat="1" applyFont="1" applyFill="1" applyBorder="1" applyAlignment="1" applyProtection="1">
      <alignment horizontal="left" vertical="center"/>
      <protection locked="0"/>
    </xf>
    <xf numFmtId="4" fontId="17" fillId="0" borderId="20" xfId="4" applyNumberFormat="1" applyFont="1" applyBorder="1" applyAlignment="1">
      <alignment horizontal="center" vertical="center"/>
    </xf>
    <xf numFmtId="4" fontId="17" fillId="0" borderId="26" xfId="4" applyNumberFormat="1" applyFont="1" applyBorder="1" applyAlignment="1">
      <alignment horizontal="center" vertical="center"/>
    </xf>
    <xf numFmtId="4" fontId="17" fillId="0" borderId="30" xfId="4" applyNumberFormat="1" applyFont="1" applyBorder="1" applyAlignment="1">
      <alignment horizontal="center" vertical="center"/>
    </xf>
    <xf numFmtId="0" fontId="16" fillId="0" borderId="37" xfId="4" applyFont="1" applyBorder="1" applyAlignment="1" applyProtection="1">
      <alignment horizontal="center" vertical="center" wrapText="1"/>
      <protection locked="0"/>
    </xf>
    <xf numFmtId="0" fontId="16" fillId="0" borderId="12" xfId="4" applyFont="1" applyBorder="1" applyAlignment="1">
      <alignment horizontal="center" vertical="center" wrapText="1"/>
    </xf>
    <xf numFmtId="0" fontId="17" fillId="0" borderId="0" xfId="4"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6" fillId="0" borderId="39" xfId="4" applyFont="1" applyBorder="1" applyAlignment="1" applyProtection="1">
      <alignment horizontal="center" vertical="center" wrapText="1"/>
      <protection locked="0"/>
    </xf>
    <xf numFmtId="0" fontId="16" fillId="0" borderId="40" xfId="4" applyFont="1" applyBorder="1" applyAlignment="1" applyProtection="1">
      <alignment vertical="center" wrapText="1"/>
      <protection locked="0"/>
    </xf>
    <xf numFmtId="4" fontId="16" fillId="5" borderId="3" xfId="4" applyNumberFormat="1" applyFont="1" applyFill="1" applyBorder="1" applyAlignment="1">
      <alignment vertical="center"/>
    </xf>
    <xf numFmtId="0" fontId="16" fillId="0" borderId="0" xfId="4" applyFont="1" applyAlignment="1">
      <alignment vertical="center"/>
    </xf>
    <xf numFmtId="0" fontId="21" fillId="0" borderId="0" xfId="0" applyFont="1" applyAlignment="1">
      <alignment vertical="center" wrapText="1"/>
    </xf>
    <xf numFmtId="0" fontId="21" fillId="0" borderId="0" xfId="0" applyFont="1" applyAlignment="1">
      <alignment vertical="center"/>
    </xf>
    <xf numFmtId="0" fontId="16" fillId="0" borderId="41" xfId="4" applyFont="1" applyBorder="1" applyAlignment="1" applyProtection="1">
      <alignment horizontal="center" vertical="center" wrapText="1"/>
      <protection locked="0"/>
    </xf>
    <xf numFmtId="0" fontId="16" fillId="0" borderId="10" xfId="4" applyFont="1" applyBorder="1" applyAlignment="1" applyProtection="1">
      <alignment vertical="center" wrapText="1"/>
      <protection locked="0"/>
    </xf>
    <xf numFmtId="4" fontId="16" fillId="0" borderId="11" xfId="4" applyNumberFormat="1" applyFont="1" applyBorder="1" applyAlignment="1" applyProtection="1">
      <alignment vertical="center"/>
      <protection locked="0"/>
    </xf>
    <xf numFmtId="0" fontId="16" fillId="0" borderId="10" xfId="4" applyFont="1" applyBorder="1" applyAlignment="1">
      <alignment vertical="center"/>
    </xf>
    <xf numFmtId="0" fontId="14" fillId="0" borderId="3" xfId="0" applyFont="1" applyBorder="1" applyAlignment="1" applyProtection="1">
      <alignment horizontal="center" vertical="center" wrapText="1"/>
      <protection locked="0"/>
    </xf>
    <xf numFmtId="0" fontId="14" fillId="0" borderId="6" xfId="0" applyFont="1" applyBorder="1" applyAlignment="1" applyProtection="1">
      <alignment vertical="center" wrapText="1"/>
      <protection locked="0"/>
    </xf>
    <xf numFmtId="4" fontId="14" fillId="0" borderId="6" xfId="9" applyNumberFormat="1" applyFont="1" applyFill="1" applyBorder="1" applyAlignment="1" applyProtection="1">
      <alignment vertical="center"/>
      <protection locked="0"/>
    </xf>
    <xf numFmtId="4" fontId="14" fillId="0" borderId="3" xfId="0" applyNumberFormat="1" applyFont="1" applyBorder="1" applyAlignment="1" applyProtection="1">
      <alignment vertical="center"/>
      <protection locked="0"/>
    </xf>
    <xf numFmtId="0" fontId="14" fillId="0" borderId="45" xfId="0" applyFont="1" applyBorder="1" applyAlignment="1" applyProtection="1">
      <alignment vertical="center"/>
      <protection locked="0"/>
    </xf>
    <xf numFmtId="1" fontId="21" fillId="0" borderId="45" xfId="0" applyNumberFormat="1" applyFont="1" applyBorder="1" applyAlignment="1" applyProtection="1">
      <alignment vertical="center"/>
      <protection locked="0"/>
    </xf>
    <xf numFmtId="4" fontId="14" fillId="0" borderId="46" xfId="9" applyNumberFormat="1" applyFont="1" applyFill="1" applyBorder="1" applyAlignment="1" applyProtection="1">
      <alignment vertical="center"/>
      <protection locked="0"/>
    </xf>
    <xf numFmtId="4" fontId="14" fillId="0" borderId="5" xfId="9" applyNumberFormat="1" applyFont="1" applyFill="1" applyBorder="1" applyAlignment="1" applyProtection="1">
      <alignment vertical="center"/>
      <protection locked="0"/>
    </xf>
    <xf numFmtId="0" fontId="15" fillId="0" borderId="2" xfId="0" applyFont="1" applyBorder="1" applyAlignment="1" applyProtection="1">
      <alignment horizontal="center" vertical="center" wrapText="1"/>
      <protection locked="0"/>
    </xf>
    <xf numFmtId="0" fontId="15" fillId="0" borderId="0" xfId="0" applyFont="1" applyAlignment="1">
      <alignment vertical="center" wrapText="1"/>
    </xf>
    <xf numFmtId="0" fontId="15" fillId="0" borderId="2" xfId="0" applyFont="1" applyBorder="1" applyAlignment="1" applyProtection="1">
      <alignment vertical="center"/>
      <protection locked="0"/>
    </xf>
    <xf numFmtId="1" fontId="13" fillId="0" borderId="0" xfId="0" applyNumberFormat="1" applyFont="1" applyAlignment="1" applyProtection="1">
      <alignment vertical="center"/>
      <protection locked="0"/>
    </xf>
    <xf numFmtId="4" fontId="15" fillId="0" borderId="3" xfId="9" applyNumberFormat="1" applyFont="1" applyFill="1" applyBorder="1" applyAlignment="1" applyProtection="1">
      <alignment vertical="center"/>
      <protection locked="0"/>
    </xf>
    <xf numFmtId="4" fontId="15" fillId="0" borderId="6" xfId="9" applyNumberFormat="1" applyFont="1" applyFill="1" applyBorder="1" applyAlignment="1" applyProtection="1">
      <alignment vertical="center"/>
      <protection locked="0"/>
    </xf>
    <xf numFmtId="4" fontId="17" fillId="5" borderId="3" xfId="4" applyNumberFormat="1" applyFont="1" applyFill="1" applyBorder="1" applyAlignment="1">
      <alignment vertical="center"/>
    </xf>
    <xf numFmtId="4" fontId="17" fillId="0" borderId="3" xfId="4" applyNumberFormat="1" applyFont="1" applyBorder="1" applyAlignment="1" applyProtection="1">
      <alignment vertical="center" wrapText="1"/>
      <protection locked="0"/>
    </xf>
    <xf numFmtId="0" fontId="13" fillId="0" borderId="0" xfId="0" applyFont="1" applyAlignment="1">
      <alignment vertical="center"/>
    </xf>
    <xf numFmtId="0" fontId="18" fillId="0" borderId="0" xfId="4" applyFont="1" applyAlignment="1">
      <alignment vertical="center"/>
    </xf>
    <xf numFmtId="0" fontId="14" fillId="0" borderId="3" xfId="0" applyFont="1" applyBorder="1" applyAlignment="1" applyProtection="1">
      <alignment vertical="center"/>
      <protection locked="0"/>
    </xf>
    <xf numFmtId="1" fontId="21" fillId="0" borderId="0" xfId="0" applyNumberFormat="1" applyFont="1" applyAlignment="1" applyProtection="1">
      <alignment vertical="center"/>
      <protection locked="0"/>
    </xf>
    <xf numFmtId="4" fontId="14" fillId="0" borderId="3" xfId="9" applyNumberFormat="1" applyFont="1" applyFill="1" applyBorder="1" applyAlignment="1" applyProtection="1">
      <alignment vertical="center"/>
      <protection locked="0"/>
    </xf>
    <xf numFmtId="4" fontId="16" fillId="0" borderId="3" xfId="4" applyNumberFormat="1" applyFont="1" applyBorder="1" applyAlignment="1" applyProtection="1">
      <alignment vertical="center" wrapText="1"/>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protection locked="0"/>
    </xf>
    <xf numFmtId="170" fontId="13" fillId="0" borderId="0" xfId="6" applyNumberFormat="1" applyFont="1" applyAlignment="1">
      <alignment horizontal="justify" vertical="center" wrapText="1"/>
    </xf>
    <xf numFmtId="0" fontId="13" fillId="0" borderId="6" xfId="0" applyFont="1" applyBorder="1" applyAlignment="1">
      <alignment vertical="center"/>
    </xf>
    <xf numFmtId="0" fontId="15" fillId="0" borderId="0" xfId="0" applyFont="1" applyAlignment="1" applyProtection="1">
      <alignment vertical="center" wrapText="1"/>
      <protection locked="0"/>
    </xf>
    <xf numFmtId="4" fontId="17" fillId="0" borderId="3" xfId="4" applyNumberFormat="1" applyFont="1" applyBorder="1" applyAlignment="1">
      <alignment vertical="center"/>
    </xf>
    <xf numFmtId="0" fontId="22" fillId="0" borderId="0" xfId="0" applyFont="1" applyAlignment="1">
      <alignment vertical="center" wrapText="1"/>
    </xf>
    <xf numFmtId="0" fontId="13" fillId="0" borderId="1" xfId="0" applyFont="1" applyBorder="1" applyAlignment="1">
      <alignment vertical="center"/>
    </xf>
    <xf numFmtId="4" fontId="13" fillId="0" borderId="3" xfId="0" applyNumberFormat="1" applyFont="1" applyBorder="1" applyAlignment="1">
      <alignment vertical="center"/>
    </xf>
    <xf numFmtId="0" fontId="13" fillId="0" borderId="3" xfId="0" applyFont="1" applyBorder="1" applyAlignment="1">
      <alignment horizontal="center" vertical="center"/>
    </xf>
    <xf numFmtId="2" fontId="13" fillId="0" borderId="3" xfId="0" applyNumberFormat="1" applyFont="1" applyBorder="1" applyAlignment="1">
      <alignment vertical="center"/>
    </xf>
    <xf numFmtId="4" fontId="13" fillId="0" borderId="6" xfId="0" applyNumberFormat="1" applyFont="1" applyBorder="1" applyAlignment="1">
      <alignment vertical="center"/>
    </xf>
    <xf numFmtId="4" fontId="17" fillId="0" borderId="47" xfId="4" applyNumberFormat="1" applyFont="1" applyBorder="1" applyAlignment="1">
      <alignment horizontal="left" vertical="center"/>
    </xf>
    <xf numFmtId="4" fontId="16" fillId="3" borderId="6" xfId="4" applyNumberFormat="1" applyFont="1" applyFill="1" applyBorder="1" applyAlignment="1" applyProtection="1">
      <alignment horizontal="left" vertical="center"/>
      <protection locked="0"/>
    </xf>
    <xf numFmtId="1" fontId="16" fillId="0" borderId="48" xfId="4" applyNumberFormat="1" applyFont="1" applyBorder="1" applyAlignment="1">
      <alignment horizontal="left" vertical="center"/>
    </xf>
    <xf numFmtId="0" fontId="18" fillId="0" borderId="49" xfId="4" applyFont="1" applyBorder="1" applyAlignment="1">
      <alignment horizontal="left" vertical="center"/>
    </xf>
    <xf numFmtId="0" fontId="17" fillId="0" borderId="50" xfId="4" applyFont="1" applyBorder="1" applyAlignment="1">
      <alignment horizontal="left" vertical="center"/>
    </xf>
    <xf numFmtId="4" fontId="17" fillId="0" borderId="51" xfId="4" applyNumberFormat="1" applyFont="1" applyBorder="1" applyAlignment="1">
      <alignment horizontal="center" vertical="center"/>
    </xf>
    <xf numFmtId="4" fontId="17" fillId="0" borderId="52" xfId="4" applyNumberFormat="1" applyFont="1" applyBorder="1" applyAlignment="1">
      <alignment horizontal="left" vertical="center"/>
    </xf>
    <xf numFmtId="1" fontId="16" fillId="0" borderId="53" xfId="4" applyNumberFormat="1" applyFont="1" applyBorder="1" applyAlignment="1">
      <alignment horizontal="left" vertical="center"/>
    </xf>
    <xf numFmtId="1" fontId="16" fillId="0" borderId="54" xfId="4" applyNumberFormat="1" applyFont="1" applyBorder="1" applyAlignment="1">
      <alignment horizontal="left" vertical="center"/>
    </xf>
    <xf numFmtId="0" fontId="17" fillId="0" borderId="55" xfId="4" applyFont="1" applyBorder="1" applyAlignment="1">
      <alignment horizontal="left" vertical="center" wrapText="1"/>
    </xf>
    <xf numFmtId="0" fontId="17" fillId="0" borderId="56" xfId="4" applyFont="1" applyBorder="1" applyAlignment="1">
      <alignment horizontal="left" vertical="center"/>
    </xf>
    <xf numFmtId="4" fontId="17" fillId="0" borderId="58" xfId="4" applyNumberFormat="1" applyFont="1" applyBorder="1" applyAlignment="1">
      <alignment horizontal="center" vertical="center"/>
    </xf>
    <xf numFmtId="4" fontId="17" fillId="0" borderId="59" xfId="4" applyNumberFormat="1" applyFont="1" applyBorder="1" applyAlignment="1">
      <alignment horizontal="left" vertical="center"/>
    </xf>
    <xf numFmtId="4" fontId="17" fillId="0" borderId="60" xfId="4" applyNumberFormat="1" applyFont="1" applyBorder="1" applyAlignment="1">
      <alignment horizontal="left" vertical="center"/>
    </xf>
    <xf numFmtId="4" fontId="17" fillId="0" borderId="61" xfId="4" applyNumberFormat="1" applyFont="1" applyBorder="1" applyAlignment="1">
      <alignment horizontal="left" vertical="center"/>
    </xf>
    <xf numFmtId="0" fontId="17" fillId="0" borderId="55" xfId="4" applyFont="1" applyBorder="1" applyAlignment="1">
      <alignment horizontal="left" vertical="center"/>
    </xf>
    <xf numFmtId="2" fontId="13" fillId="0" borderId="0" xfId="0" applyNumberFormat="1" applyFont="1" applyAlignment="1">
      <alignment vertical="center"/>
    </xf>
    <xf numFmtId="4" fontId="13" fillId="0" borderId="0" xfId="0" applyNumberFormat="1" applyFont="1" applyAlignment="1">
      <alignment vertical="center"/>
    </xf>
    <xf numFmtId="4" fontId="17" fillId="5" borderId="0" xfId="4" applyNumberFormat="1" applyFont="1" applyFill="1" applyAlignment="1">
      <alignment vertical="center"/>
    </xf>
    <xf numFmtId="2" fontId="13" fillId="0" borderId="0" xfId="0" applyNumberFormat="1" applyFont="1" applyAlignment="1" applyProtection="1">
      <alignment vertical="center"/>
      <protection locked="0"/>
    </xf>
    <xf numFmtId="171" fontId="13" fillId="0" borderId="0" xfId="0" applyNumberFormat="1" applyFont="1" applyAlignment="1" applyProtection="1">
      <alignment vertical="center"/>
      <protection locked="0"/>
    </xf>
    <xf numFmtId="4" fontId="16" fillId="0" borderId="0" xfId="4" applyNumberFormat="1" applyFont="1" applyAlignment="1">
      <alignment horizontal="left" vertical="center"/>
    </xf>
    <xf numFmtId="0" fontId="15" fillId="0" borderId="62" xfId="0" applyFont="1" applyBorder="1" applyAlignment="1" applyProtection="1">
      <alignment horizontal="center" vertical="center" wrapText="1"/>
      <protection locked="0"/>
    </xf>
    <xf numFmtId="4" fontId="13" fillId="0" borderId="62" xfId="0" applyNumberFormat="1" applyFont="1" applyBorder="1" applyAlignment="1">
      <alignment vertical="center"/>
    </xf>
    <xf numFmtId="4" fontId="17" fillId="0" borderId="62" xfId="4" applyNumberFormat="1" applyFont="1" applyBorder="1" applyAlignment="1">
      <alignment horizontal="left" vertical="center"/>
    </xf>
    <xf numFmtId="4" fontId="17" fillId="5" borderId="62" xfId="4" applyNumberFormat="1" applyFont="1" applyFill="1" applyBorder="1" applyAlignment="1">
      <alignment vertical="center"/>
    </xf>
    <xf numFmtId="4" fontId="15" fillId="0" borderId="62" xfId="3" applyNumberFormat="1" applyFont="1" applyBorder="1" applyAlignment="1" applyProtection="1">
      <alignment vertical="center"/>
      <protection locked="0"/>
    </xf>
    <xf numFmtId="4" fontId="17" fillId="0" borderId="62" xfId="4" applyNumberFormat="1" applyFont="1" applyBorder="1" applyAlignment="1">
      <alignment vertical="center"/>
    </xf>
    <xf numFmtId="0" fontId="13" fillId="0" borderId="62" xfId="0" applyFont="1" applyBorder="1" applyAlignment="1">
      <alignment horizontal="center" vertical="center"/>
    </xf>
    <xf numFmtId="4" fontId="17" fillId="0" borderId="0" xfId="4" applyNumberFormat="1" applyFont="1" applyAlignment="1">
      <alignment horizontal="center" vertical="center"/>
    </xf>
    <xf numFmtId="1" fontId="13" fillId="0" borderId="0" xfId="0" applyNumberFormat="1" applyFont="1" applyAlignment="1" applyProtection="1">
      <alignment horizontal="center" vertical="center"/>
      <protection locked="0"/>
    </xf>
    <xf numFmtId="2" fontId="13" fillId="0" borderId="0" xfId="0" applyNumberFormat="1" applyFont="1" applyAlignment="1" applyProtection="1">
      <alignment horizontal="center" vertical="center"/>
      <protection locked="0"/>
    </xf>
    <xf numFmtId="4" fontId="23" fillId="2" borderId="3" xfId="4" applyNumberFormat="1" applyFont="1" applyFill="1" applyBorder="1" applyAlignment="1" applyProtection="1">
      <alignment horizontal="left" vertical="center"/>
      <protection locked="0"/>
    </xf>
    <xf numFmtId="0" fontId="16" fillId="2" borderId="1" xfId="4" applyFont="1" applyFill="1" applyBorder="1" applyAlignment="1" applyProtection="1">
      <alignment horizontal="center" vertical="center"/>
      <protection locked="0"/>
    </xf>
    <xf numFmtId="4" fontId="16" fillId="2" borderId="17" xfId="4" applyNumberFormat="1" applyFont="1" applyFill="1" applyBorder="1" applyAlignment="1" applyProtection="1">
      <alignment horizontal="center" vertical="center"/>
      <protection locked="0"/>
    </xf>
    <xf numFmtId="4" fontId="16" fillId="2" borderId="18" xfId="5" applyNumberFormat="1" applyFont="1" applyFill="1" applyBorder="1" applyAlignment="1" applyProtection="1">
      <alignment horizontal="center" vertical="center"/>
      <protection locked="0"/>
    </xf>
    <xf numFmtId="4" fontId="16" fillId="2" borderId="8" xfId="5" applyNumberFormat="1" applyFont="1" applyFill="1" applyBorder="1" applyAlignment="1" applyProtection="1">
      <alignment horizontal="center" vertical="center"/>
      <protection locked="0"/>
    </xf>
    <xf numFmtId="4" fontId="23" fillId="2" borderId="3" xfId="4" applyNumberFormat="1" applyFont="1" applyFill="1" applyBorder="1" applyAlignment="1" applyProtection="1">
      <alignment horizontal="center" vertical="center"/>
      <protection locked="0"/>
    </xf>
    <xf numFmtId="4" fontId="16" fillId="2" borderId="62" xfId="4" applyNumberFormat="1" applyFont="1" applyFill="1" applyBorder="1" applyAlignment="1" applyProtection="1">
      <alignment horizontal="center" vertical="center"/>
      <protection locked="0"/>
    </xf>
    <xf numFmtId="4" fontId="16" fillId="2" borderId="62" xfId="4" applyNumberFormat="1" applyFont="1" applyFill="1" applyBorder="1" applyAlignment="1" applyProtection="1">
      <alignment horizontal="left" vertical="center"/>
      <protection locked="0"/>
    </xf>
    <xf numFmtId="0" fontId="16" fillId="0" borderId="41" xfId="4" applyFont="1" applyBorder="1" applyAlignment="1" applyProtection="1">
      <alignment horizontal="left" vertical="center" wrapText="1"/>
      <protection locked="0"/>
    </xf>
    <xf numFmtId="0" fontId="16" fillId="0" borderId="41" xfId="4" applyFont="1" applyBorder="1" applyAlignment="1">
      <alignment horizontal="left" vertical="center"/>
    </xf>
    <xf numFmtId="0" fontId="16" fillId="0" borderId="63" xfId="4" applyFont="1" applyBorder="1" applyAlignment="1" applyProtection="1">
      <alignment horizontal="left" vertical="center" wrapText="1"/>
      <protection locked="0"/>
    </xf>
    <xf numFmtId="4" fontId="23" fillId="2" borderId="6" xfId="4" applyNumberFormat="1" applyFont="1" applyFill="1" applyBorder="1" applyAlignment="1" applyProtection="1">
      <alignment horizontal="left" vertical="center"/>
      <protection locked="0"/>
    </xf>
    <xf numFmtId="0" fontId="16" fillId="2" borderId="62" xfId="4" applyFont="1" applyFill="1" applyBorder="1" applyAlignment="1" applyProtection="1">
      <alignment horizontal="left" vertical="center"/>
      <protection locked="0"/>
    </xf>
    <xf numFmtId="0" fontId="16" fillId="2" borderId="57" xfId="4" applyFont="1" applyFill="1" applyBorder="1" applyAlignment="1" applyProtection="1">
      <alignment horizontal="left" vertical="center"/>
      <protection locked="0"/>
    </xf>
    <xf numFmtId="4" fontId="16" fillId="2" borderId="57" xfId="4" applyNumberFormat="1" applyFont="1" applyFill="1" applyBorder="1" applyAlignment="1" applyProtection="1">
      <alignment horizontal="left" vertical="center"/>
      <protection locked="0"/>
    </xf>
    <xf numFmtId="4" fontId="16" fillId="2" borderId="57" xfId="4" applyNumberFormat="1" applyFont="1" applyFill="1" applyBorder="1" applyAlignment="1" applyProtection="1">
      <alignment horizontal="center" vertical="center"/>
      <protection locked="0"/>
    </xf>
    <xf numFmtId="0" fontId="16" fillId="0" borderId="62" xfId="4" applyFont="1" applyBorder="1" applyAlignment="1" applyProtection="1">
      <alignment horizontal="left" vertical="center" wrapText="1"/>
      <protection locked="0"/>
    </xf>
    <xf numFmtId="4" fontId="16" fillId="0" borderId="3" xfId="4" applyNumberFormat="1" applyFont="1" applyBorder="1" applyAlignment="1" applyProtection="1">
      <alignment horizontal="left" vertical="center"/>
      <protection locked="0"/>
    </xf>
    <xf numFmtId="0" fontId="17" fillId="0" borderId="41" xfId="4" applyFont="1" applyBorder="1" applyAlignment="1">
      <alignment horizontal="left" vertical="center" wrapText="1"/>
    </xf>
    <xf numFmtId="0" fontId="17" fillId="0" borderId="41" xfId="4" applyFont="1" applyBorder="1" applyAlignment="1">
      <alignment horizontal="left" vertical="center"/>
    </xf>
    <xf numFmtId="0" fontId="15" fillId="0" borderId="64" xfId="0" applyFont="1" applyBorder="1" applyAlignment="1" applyProtection="1">
      <alignment vertical="center" wrapText="1"/>
      <protection locked="0"/>
    </xf>
    <xf numFmtId="0" fontId="13" fillId="0" borderId="64" xfId="0" applyFont="1" applyBorder="1" applyAlignment="1">
      <alignment vertical="center"/>
    </xf>
    <xf numFmtId="2" fontId="13" fillId="0" borderId="65" xfId="0" applyNumberFormat="1" applyFont="1" applyBorder="1" applyAlignment="1">
      <alignment horizontal="center" vertical="center"/>
    </xf>
    <xf numFmtId="2" fontId="15" fillId="0" borderId="65" xfId="8" applyNumberFormat="1" applyFont="1" applyBorder="1" applyAlignment="1" applyProtection="1">
      <alignment horizontal="center" vertical="center"/>
      <protection locked="0"/>
    </xf>
    <xf numFmtId="0" fontId="14" fillId="0" borderId="2" xfId="0" applyFont="1" applyBorder="1" applyAlignment="1" applyProtection="1">
      <alignment vertical="center"/>
      <protection locked="0"/>
    </xf>
    <xf numFmtId="0" fontId="17" fillId="0" borderId="66" xfId="4" applyFont="1" applyBorder="1" applyAlignment="1">
      <alignment horizontal="left" vertical="center"/>
    </xf>
    <xf numFmtId="0" fontId="13" fillId="0" borderId="66" xfId="0" applyFont="1" applyBorder="1" applyAlignment="1">
      <alignment vertical="center"/>
    </xf>
    <xf numFmtId="0" fontId="15" fillId="0" borderId="66" xfId="8" applyFont="1" applyBorder="1" applyAlignment="1" applyProtection="1">
      <alignment vertical="center"/>
      <protection locked="0"/>
    </xf>
    <xf numFmtId="0" fontId="13" fillId="0" borderId="67" xfId="0" applyFont="1" applyBorder="1" applyAlignment="1">
      <alignment vertical="center"/>
    </xf>
    <xf numFmtId="4" fontId="17" fillId="0" borderId="19" xfId="4" applyNumberFormat="1" applyFont="1" applyBorder="1" applyAlignment="1">
      <alignment horizontal="center" vertical="center"/>
    </xf>
    <xf numFmtId="0" fontId="15" fillId="0" borderId="0" xfId="0" applyFont="1" applyAlignment="1" applyProtection="1">
      <alignment horizontal="center" vertical="center" wrapText="1"/>
      <protection locked="0"/>
    </xf>
    <xf numFmtId="4" fontId="15" fillId="0" borderId="0" xfId="9" applyNumberFormat="1" applyFont="1" applyFill="1" applyBorder="1" applyAlignment="1" applyProtection="1">
      <alignment vertical="center"/>
      <protection locked="0"/>
    </xf>
    <xf numFmtId="4" fontId="17" fillId="0" borderId="0" xfId="4" applyNumberFormat="1" applyFont="1" applyAlignment="1" applyProtection="1">
      <alignment vertical="center" wrapText="1"/>
      <protection locked="0"/>
    </xf>
    <xf numFmtId="0" fontId="15" fillId="0" borderId="0" xfId="0" applyFont="1" applyBorder="1" applyAlignment="1">
      <alignment horizontal="left" vertical="center"/>
    </xf>
    <xf numFmtId="0" fontId="17" fillId="0" borderId="0" xfId="4" applyFont="1" applyBorder="1" applyAlignment="1">
      <alignment horizontal="left" vertical="center" wrapText="1"/>
    </xf>
    <xf numFmtId="0" fontId="10" fillId="2" borderId="0" xfId="1" applyFont="1" applyFill="1" applyAlignment="1">
      <alignment horizontal="center" vertical="center"/>
    </xf>
    <xf numFmtId="0" fontId="3" fillId="2" borderId="0" xfId="1" applyFont="1" applyFill="1" applyAlignment="1">
      <alignment horizontal="center" vertical="center" wrapText="1"/>
    </xf>
    <xf numFmtId="1" fontId="3" fillId="2" borderId="0" xfId="1" applyNumberFormat="1" applyFont="1" applyFill="1" applyAlignment="1">
      <alignment horizontal="center" vertical="center" wrapText="1"/>
    </xf>
    <xf numFmtId="0" fontId="6" fillId="2" borderId="0" xfId="1" applyFont="1" applyFill="1" applyAlignment="1">
      <alignment horizontal="center" vertical="center"/>
    </xf>
    <xf numFmtId="0" fontId="9" fillId="2" borderId="0" xfId="1" applyFont="1" applyFill="1" applyAlignment="1">
      <alignment horizontal="center" vertical="center"/>
    </xf>
    <xf numFmtId="0" fontId="10" fillId="0" borderId="0" xfId="1" applyFont="1" applyAlignment="1">
      <alignment horizontal="center" vertical="center"/>
    </xf>
    <xf numFmtId="166" fontId="10" fillId="0" borderId="0" xfId="1" quotePrefix="1" applyNumberFormat="1" applyFont="1" applyAlignment="1">
      <alignment horizontal="center" vertical="center"/>
    </xf>
    <xf numFmtId="166" fontId="10" fillId="0" borderId="0" xfId="1" applyNumberFormat="1" applyFont="1" applyAlignment="1">
      <alignment horizontal="center" vertical="center"/>
    </xf>
    <xf numFmtId="0" fontId="16" fillId="2" borderId="41" xfId="4" applyFont="1" applyFill="1" applyBorder="1" applyAlignment="1" applyProtection="1">
      <alignment horizontal="left" vertical="center"/>
      <protection locked="0"/>
    </xf>
    <xf numFmtId="0" fontId="16" fillId="2" borderId="0" xfId="4" applyFont="1" applyFill="1" applyAlignment="1" applyProtection="1">
      <alignment horizontal="left" vertical="center"/>
      <protection locked="0"/>
    </xf>
    <xf numFmtId="0" fontId="16" fillId="2" borderId="6" xfId="4" applyFont="1" applyFill="1" applyBorder="1" applyAlignment="1" applyProtection="1">
      <alignment horizontal="left" vertical="center"/>
      <protection locked="0"/>
    </xf>
    <xf numFmtId="4" fontId="16" fillId="0" borderId="2" xfId="4" applyNumberFormat="1" applyFont="1" applyBorder="1" applyAlignment="1" applyProtection="1">
      <alignment vertical="center" wrapText="1"/>
      <protection locked="0"/>
    </xf>
    <xf numFmtId="4" fontId="16" fillId="0" borderId="44" xfId="4" applyNumberFormat="1" applyFont="1" applyBorder="1" applyAlignment="1" applyProtection="1">
      <alignment vertical="center" wrapText="1"/>
      <protection locked="0"/>
    </xf>
    <xf numFmtId="0" fontId="16" fillId="0" borderId="62" xfId="4" applyFont="1" applyBorder="1" applyAlignment="1" applyProtection="1">
      <alignment horizontal="center" vertical="center" wrapText="1"/>
      <protection locked="0"/>
    </xf>
    <xf numFmtId="0" fontId="16" fillId="0" borderId="15" xfId="4" applyFont="1" applyBorder="1" applyAlignment="1" applyProtection="1">
      <alignment horizontal="center" vertical="center"/>
      <protection locked="0"/>
    </xf>
    <xf numFmtId="0" fontId="16" fillId="0" borderId="16" xfId="4" applyFont="1" applyBorder="1" applyAlignment="1" applyProtection="1">
      <alignment horizontal="center" vertical="center"/>
      <protection locked="0"/>
    </xf>
    <xf numFmtId="0" fontId="16" fillId="0" borderId="0" xfId="4" applyFont="1" applyAlignment="1" applyProtection="1">
      <alignment horizontal="center" vertical="center"/>
      <protection locked="0"/>
    </xf>
    <xf numFmtId="0" fontId="16" fillId="0" borderId="6" xfId="4" applyFont="1" applyBorder="1" applyAlignment="1" applyProtection="1">
      <alignment horizontal="center" vertical="center"/>
      <protection locked="0"/>
    </xf>
    <xf numFmtId="0" fontId="16" fillId="0" borderId="63" xfId="4" applyFont="1" applyBorder="1" applyAlignment="1" applyProtection="1">
      <alignment horizontal="center" vertical="center"/>
      <protection locked="0"/>
    </xf>
    <xf numFmtId="0" fontId="16" fillId="0" borderId="9" xfId="4" applyFont="1" applyBorder="1" applyAlignment="1" applyProtection="1">
      <alignment horizontal="center" vertical="center"/>
      <protection locked="0"/>
    </xf>
    <xf numFmtId="0" fontId="16" fillId="0" borderId="35" xfId="4"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44" xfId="0" applyFont="1" applyBorder="1" applyAlignment="1">
      <alignment horizontal="center" vertical="center" wrapText="1"/>
    </xf>
    <xf numFmtId="0" fontId="16" fillId="0" borderId="42" xfId="4" applyFont="1" applyBorder="1" applyAlignment="1" applyProtection="1">
      <alignment vertical="center" wrapText="1"/>
      <protection locked="0"/>
    </xf>
    <xf numFmtId="0" fontId="16" fillId="0" borderId="33" xfId="4" applyFont="1" applyBorder="1" applyAlignment="1" applyProtection="1">
      <alignment vertical="center" wrapText="1"/>
      <protection locked="0"/>
    </xf>
    <xf numFmtId="0" fontId="16" fillId="0" borderId="43" xfId="4" applyFont="1" applyBorder="1" applyAlignment="1" applyProtection="1">
      <alignment vertical="center" wrapText="1"/>
      <protection locked="0"/>
    </xf>
    <xf numFmtId="0" fontId="16" fillId="0" borderId="34" xfId="4" applyFont="1" applyBorder="1" applyAlignment="1" applyProtection="1">
      <alignment vertical="center" wrapText="1"/>
      <protection locked="0"/>
    </xf>
  </cellXfs>
  <cellStyles count="10">
    <cellStyle name="Comma" xfId="9" builtinId="3"/>
    <cellStyle name="Comma 3" xfId="5"/>
    <cellStyle name="Comma 4 2" xfId="2"/>
    <cellStyle name="Normal" xfId="0" builtinId="0"/>
    <cellStyle name="Normal - Style1" xfId="1"/>
    <cellStyle name="Normal 10" xfId="6"/>
    <cellStyle name="Normal 19" xfId="7"/>
    <cellStyle name="Normal 2 3" xfId="3"/>
    <cellStyle name="Normal 3" xfId="4"/>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nandosgroup-my.sharepoint.com\personal\vishal_nandosindia_com\Documents\Nando's%20Files_New\Nandos\FY16-2015\Capex\Bangalore\Brigade%20Orion\Om%20Interiors%20-%20MO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andosgroup-my.sharepoint.com/personal/alis_nandosindia_com/Documents/Nando's/Nando's%20Projects/Forum-Rex/Rex%20BOQ%20working/Rex-BOQ%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 INTERIOR "/>
      <sheetName val="ELECTRICAL"/>
      <sheetName val="AUDIO"/>
      <sheetName val="UPS"/>
      <sheetName val="PL &amp; FF"/>
      <sheetName val="ADDENDUM"/>
      <sheetName val="Fabric &amp; Leathers"/>
      <sheetName val="Calculation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Building Works"/>
      <sheetName val="Sheet1"/>
      <sheetName val="FFE"/>
      <sheetName val="Brought-out"/>
    </sheetNames>
    <sheetDataSet>
      <sheetData sheetId="0" refreshError="1"/>
      <sheetData sheetId="1" refreshError="1">
        <row r="2">
          <cell r="B2" t="str">
            <v>Approximate Bill of Quantities</v>
          </cell>
        </row>
        <row r="3">
          <cell r="B3">
            <v>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view="pageBreakPreview" topLeftCell="B1" zoomScaleNormal="50" zoomScaleSheetLayoutView="100" workbookViewId="0">
      <selection activeCell="F42" sqref="F42"/>
    </sheetView>
  </sheetViews>
  <sheetFormatPr defaultColWidth="50.140625" defaultRowHeight="12.75"/>
  <cols>
    <col min="1" max="1" width="5.42578125" style="4" customWidth="1"/>
    <col min="2" max="2" width="5.5703125" style="38" customWidth="1"/>
    <col min="3" max="3" width="3.85546875" style="38" customWidth="1"/>
    <col min="4" max="4" width="50.140625" style="39" customWidth="1"/>
    <col min="5" max="5" width="0.85546875" style="39" customWidth="1"/>
    <col min="6" max="6" width="5.5703125" style="38" customWidth="1"/>
    <col min="7" max="7" width="10.5703125" style="40" customWidth="1"/>
    <col min="8" max="8" width="10.5703125" style="38" customWidth="1"/>
    <col min="9" max="9" width="14.85546875" style="38" customWidth="1"/>
    <col min="10" max="10" width="6" style="4" customWidth="1"/>
    <col min="11" max="252" width="9.140625" style="4" customWidth="1"/>
    <col min="253" max="253" width="5.42578125" style="4" customWidth="1"/>
    <col min="254" max="254" width="5.5703125" style="4" customWidth="1"/>
    <col min="255" max="255" width="0.85546875" style="4" customWidth="1"/>
    <col min="256" max="256" width="50.140625" style="4"/>
    <col min="257" max="257" width="5.42578125" style="4" customWidth="1"/>
    <col min="258" max="258" width="5.5703125" style="4" customWidth="1"/>
    <col min="259" max="259" width="3.85546875" style="4" customWidth="1"/>
    <col min="260" max="260" width="50.140625" style="4"/>
    <col min="261" max="261" width="0.85546875" style="4" customWidth="1"/>
    <col min="262" max="262" width="5.5703125" style="4" customWidth="1"/>
    <col min="263" max="264" width="10.5703125" style="4" customWidth="1"/>
    <col min="265" max="265" width="14.85546875" style="4" customWidth="1"/>
    <col min="266" max="266" width="6" style="4" customWidth="1"/>
    <col min="267" max="508" width="9.140625" style="4" customWidth="1"/>
    <col min="509" max="509" width="5.42578125" style="4" customWidth="1"/>
    <col min="510" max="510" width="5.5703125" style="4" customWidth="1"/>
    <col min="511" max="511" width="0.85546875" style="4" customWidth="1"/>
    <col min="512" max="512" width="50.140625" style="4"/>
    <col min="513" max="513" width="5.42578125" style="4" customWidth="1"/>
    <col min="514" max="514" width="5.5703125" style="4" customWidth="1"/>
    <col min="515" max="515" width="3.85546875" style="4" customWidth="1"/>
    <col min="516" max="516" width="50.140625" style="4"/>
    <col min="517" max="517" width="0.85546875" style="4" customWidth="1"/>
    <col min="518" max="518" width="5.5703125" style="4" customWidth="1"/>
    <col min="519" max="520" width="10.5703125" style="4" customWidth="1"/>
    <col min="521" max="521" width="14.85546875" style="4" customWidth="1"/>
    <col min="522" max="522" width="6" style="4" customWidth="1"/>
    <col min="523" max="764" width="9.140625" style="4" customWidth="1"/>
    <col min="765" max="765" width="5.42578125" style="4" customWidth="1"/>
    <col min="766" max="766" width="5.5703125" style="4" customWidth="1"/>
    <col min="767" max="767" width="0.85546875" style="4" customWidth="1"/>
    <col min="768" max="768" width="50.140625" style="4"/>
    <col min="769" max="769" width="5.42578125" style="4" customWidth="1"/>
    <col min="770" max="770" width="5.5703125" style="4" customWidth="1"/>
    <col min="771" max="771" width="3.85546875" style="4" customWidth="1"/>
    <col min="772" max="772" width="50.140625" style="4"/>
    <col min="773" max="773" width="0.85546875" style="4" customWidth="1"/>
    <col min="774" max="774" width="5.5703125" style="4" customWidth="1"/>
    <col min="775" max="776" width="10.5703125" style="4" customWidth="1"/>
    <col min="777" max="777" width="14.85546875" style="4" customWidth="1"/>
    <col min="778" max="778" width="6" style="4" customWidth="1"/>
    <col min="779" max="1020" width="9.140625" style="4" customWidth="1"/>
    <col min="1021" max="1021" width="5.42578125" style="4" customWidth="1"/>
    <col min="1022" max="1022" width="5.5703125" style="4" customWidth="1"/>
    <col min="1023" max="1023" width="0.85546875" style="4" customWidth="1"/>
    <col min="1024" max="1024" width="50.140625" style="4"/>
    <col min="1025" max="1025" width="5.42578125" style="4" customWidth="1"/>
    <col min="1026" max="1026" width="5.5703125" style="4" customWidth="1"/>
    <col min="1027" max="1027" width="3.85546875" style="4" customWidth="1"/>
    <col min="1028" max="1028" width="50.140625" style="4"/>
    <col min="1029" max="1029" width="0.85546875" style="4" customWidth="1"/>
    <col min="1030" max="1030" width="5.5703125" style="4" customWidth="1"/>
    <col min="1031" max="1032" width="10.5703125" style="4" customWidth="1"/>
    <col min="1033" max="1033" width="14.85546875" style="4" customWidth="1"/>
    <col min="1034" max="1034" width="6" style="4" customWidth="1"/>
    <col min="1035" max="1276" width="9.140625" style="4" customWidth="1"/>
    <col min="1277" max="1277" width="5.42578125" style="4" customWidth="1"/>
    <col min="1278" max="1278" width="5.5703125" style="4" customWidth="1"/>
    <col min="1279" max="1279" width="0.85546875" style="4" customWidth="1"/>
    <col min="1280" max="1280" width="50.140625" style="4"/>
    <col min="1281" max="1281" width="5.42578125" style="4" customWidth="1"/>
    <col min="1282" max="1282" width="5.5703125" style="4" customWidth="1"/>
    <col min="1283" max="1283" width="3.85546875" style="4" customWidth="1"/>
    <col min="1284" max="1284" width="50.140625" style="4"/>
    <col min="1285" max="1285" width="0.85546875" style="4" customWidth="1"/>
    <col min="1286" max="1286" width="5.5703125" style="4" customWidth="1"/>
    <col min="1287" max="1288" width="10.5703125" style="4" customWidth="1"/>
    <col min="1289" max="1289" width="14.85546875" style="4" customWidth="1"/>
    <col min="1290" max="1290" width="6" style="4" customWidth="1"/>
    <col min="1291" max="1532" width="9.140625" style="4" customWidth="1"/>
    <col min="1533" max="1533" width="5.42578125" style="4" customWidth="1"/>
    <col min="1534" max="1534" width="5.5703125" style="4" customWidth="1"/>
    <col min="1535" max="1535" width="0.85546875" style="4" customWidth="1"/>
    <col min="1536" max="1536" width="50.140625" style="4"/>
    <col min="1537" max="1537" width="5.42578125" style="4" customWidth="1"/>
    <col min="1538" max="1538" width="5.5703125" style="4" customWidth="1"/>
    <col min="1539" max="1539" width="3.85546875" style="4" customWidth="1"/>
    <col min="1540" max="1540" width="50.140625" style="4"/>
    <col min="1541" max="1541" width="0.85546875" style="4" customWidth="1"/>
    <col min="1542" max="1542" width="5.5703125" style="4" customWidth="1"/>
    <col min="1543" max="1544" width="10.5703125" style="4" customWidth="1"/>
    <col min="1545" max="1545" width="14.85546875" style="4" customWidth="1"/>
    <col min="1546" max="1546" width="6" style="4" customWidth="1"/>
    <col min="1547" max="1788" width="9.140625" style="4" customWidth="1"/>
    <col min="1789" max="1789" width="5.42578125" style="4" customWidth="1"/>
    <col min="1790" max="1790" width="5.5703125" style="4" customWidth="1"/>
    <col min="1791" max="1791" width="0.85546875" style="4" customWidth="1"/>
    <col min="1792" max="1792" width="50.140625" style="4"/>
    <col min="1793" max="1793" width="5.42578125" style="4" customWidth="1"/>
    <col min="1794" max="1794" width="5.5703125" style="4" customWidth="1"/>
    <col min="1795" max="1795" width="3.85546875" style="4" customWidth="1"/>
    <col min="1796" max="1796" width="50.140625" style="4"/>
    <col min="1797" max="1797" width="0.85546875" style="4" customWidth="1"/>
    <col min="1798" max="1798" width="5.5703125" style="4" customWidth="1"/>
    <col min="1799" max="1800" width="10.5703125" style="4" customWidth="1"/>
    <col min="1801" max="1801" width="14.85546875" style="4" customWidth="1"/>
    <col min="1802" max="1802" width="6" style="4" customWidth="1"/>
    <col min="1803" max="2044" width="9.140625" style="4" customWidth="1"/>
    <col min="2045" max="2045" width="5.42578125" style="4" customWidth="1"/>
    <col min="2046" max="2046" width="5.5703125" style="4" customWidth="1"/>
    <col min="2047" max="2047" width="0.85546875" style="4" customWidth="1"/>
    <col min="2048" max="2048" width="50.140625" style="4"/>
    <col min="2049" max="2049" width="5.42578125" style="4" customWidth="1"/>
    <col min="2050" max="2050" width="5.5703125" style="4" customWidth="1"/>
    <col min="2051" max="2051" width="3.85546875" style="4" customWidth="1"/>
    <col min="2052" max="2052" width="50.140625" style="4"/>
    <col min="2053" max="2053" width="0.85546875" style="4" customWidth="1"/>
    <col min="2054" max="2054" width="5.5703125" style="4" customWidth="1"/>
    <col min="2055" max="2056" width="10.5703125" style="4" customWidth="1"/>
    <col min="2057" max="2057" width="14.85546875" style="4" customWidth="1"/>
    <col min="2058" max="2058" width="6" style="4" customWidth="1"/>
    <col min="2059" max="2300" width="9.140625" style="4" customWidth="1"/>
    <col min="2301" max="2301" width="5.42578125" style="4" customWidth="1"/>
    <col min="2302" max="2302" width="5.5703125" style="4" customWidth="1"/>
    <col min="2303" max="2303" width="0.85546875" style="4" customWidth="1"/>
    <col min="2304" max="2304" width="50.140625" style="4"/>
    <col min="2305" max="2305" width="5.42578125" style="4" customWidth="1"/>
    <col min="2306" max="2306" width="5.5703125" style="4" customWidth="1"/>
    <col min="2307" max="2307" width="3.85546875" style="4" customWidth="1"/>
    <col min="2308" max="2308" width="50.140625" style="4"/>
    <col min="2309" max="2309" width="0.85546875" style="4" customWidth="1"/>
    <col min="2310" max="2310" width="5.5703125" style="4" customWidth="1"/>
    <col min="2311" max="2312" width="10.5703125" style="4" customWidth="1"/>
    <col min="2313" max="2313" width="14.85546875" style="4" customWidth="1"/>
    <col min="2314" max="2314" width="6" style="4" customWidth="1"/>
    <col min="2315" max="2556" width="9.140625" style="4" customWidth="1"/>
    <col min="2557" max="2557" width="5.42578125" style="4" customWidth="1"/>
    <col min="2558" max="2558" width="5.5703125" style="4" customWidth="1"/>
    <col min="2559" max="2559" width="0.85546875" style="4" customWidth="1"/>
    <col min="2560" max="2560" width="50.140625" style="4"/>
    <col min="2561" max="2561" width="5.42578125" style="4" customWidth="1"/>
    <col min="2562" max="2562" width="5.5703125" style="4" customWidth="1"/>
    <col min="2563" max="2563" width="3.85546875" style="4" customWidth="1"/>
    <col min="2564" max="2564" width="50.140625" style="4"/>
    <col min="2565" max="2565" width="0.85546875" style="4" customWidth="1"/>
    <col min="2566" max="2566" width="5.5703125" style="4" customWidth="1"/>
    <col min="2567" max="2568" width="10.5703125" style="4" customWidth="1"/>
    <col min="2569" max="2569" width="14.85546875" style="4" customWidth="1"/>
    <col min="2570" max="2570" width="6" style="4" customWidth="1"/>
    <col min="2571" max="2812" width="9.140625" style="4" customWidth="1"/>
    <col min="2813" max="2813" width="5.42578125" style="4" customWidth="1"/>
    <col min="2814" max="2814" width="5.5703125" style="4" customWidth="1"/>
    <col min="2815" max="2815" width="0.85546875" style="4" customWidth="1"/>
    <col min="2816" max="2816" width="50.140625" style="4"/>
    <col min="2817" max="2817" width="5.42578125" style="4" customWidth="1"/>
    <col min="2818" max="2818" width="5.5703125" style="4" customWidth="1"/>
    <col min="2819" max="2819" width="3.85546875" style="4" customWidth="1"/>
    <col min="2820" max="2820" width="50.140625" style="4"/>
    <col min="2821" max="2821" width="0.85546875" style="4" customWidth="1"/>
    <col min="2822" max="2822" width="5.5703125" style="4" customWidth="1"/>
    <col min="2823" max="2824" width="10.5703125" style="4" customWidth="1"/>
    <col min="2825" max="2825" width="14.85546875" style="4" customWidth="1"/>
    <col min="2826" max="2826" width="6" style="4" customWidth="1"/>
    <col min="2827" max="3068" width="9.140625" style="4" customWidth="1"/>
    <col min="3069" max="3069" width="5.42578125" style="4" customWidth="1"/>
    <col min="3070" max="3070" width="5.5703125" style="4" customWidth="1"/>
    <col min="3071" max="3071" width="0.85546875" style="4" customWidth="1"/>
    <col min="3072" max="3072" width="50.140625" style="4"/>
    <col min="3073" max="3073" width="5.42578125" style="4" customWidth="1"/>
    <col min="3074" max="3074" width="5.5703125" style="4" customWidth="1"/>
    <col min="3075" max="3075" width="3.85546875" style="4" customWidth="1"/>
    <col min="3076" max="3076" width="50.140625" style="4"/>
    <col min="3077" max="3077" width="0.85546875" style="4" customWidth="1"/>
    <col min="3078" max="3078" width="5.5703125" style="4" customWidth="1"/>
    <col min="3079" max="3080" width="10.5703125" style="4" customWidth="1"/>
    <col min="3081" max="3081" width="14.85546875" style="4" customWidth="1"/>
    <col min="3082" max="3082" width="6" style="4" customWidth="1"/>
    <col min="3083" max="3324" width="9.140625" style="4" customWidth="1"/>
    <col min="3325" max="3325" width="5.42578125" style="4" customWidth="1"/>
    <col min="3326" max="3326" width="5.5703125" style="4" customWidth="1"/>
    <col min="3327" max="3327" width="0.85546875" style="4" customWidth="1"/>
    <col min="3328" max="3328" width="50.140625" style="4"/>
    <col min="3329" max="3329" width="5.42578125" style="4" customWidth="1"/>
    <col min="3330" max="3330" width="5.5703125" style="4" customWidth="1"/>
    <col min="3331" max="3331" width="3.85546875" style="4" customWidth="1"/>
    <col min="3332" max="3332" width="50.140625" style="4"/>
    <col min="3333" max="3333" width="0.85546875" style="4" customWidth="1"/>
    <col min="3334" max="3334" width="5.5703125" style="4" customWidth="1"/>
    <col min="3335" max="3336" width="10.5703125" style="4" customWidth="1"/>
    <col min="3337" max="3337" width="14.85546875" style="4" customWidth="1"/>
    <col min="3338" max="3338" width="6" style="4" customWidth="1"/>
    <col min="3339" max="3580" width="9.140625" style="4" customWidth="1"/>
    <col min="3581" max="3581" width="5.42578125" style="4" customWidth="1"/>
    <col min="3582" max="3582" width="5.5703125" style="4" customWidth="1"/>
    <col min="3583" max="3583" width="0.85546875" style="4" customWidth="1"/>
    <col min="3584" max="3584" width="50.140625" style="4"/>
    <col min="3585" max="3585" width="5.42578125" style="4" customWidth="1"/>
    <col min="3586" max="3586" width="5.5703125" style="4" customWidth="1"/>
    <col min="3587" max="3587" width="3.85546875" style="4" customWidth="1"/>
    <col min="3588" max="3588" width="50.140625" style="4"/>
    <col min="3589" max="3589" width="0.85546875" style="4" customWidth="1"/>
    <col min="3590" max="3590" width="5.5703125" style="4" customWidth="1"/>
    <col min="3591" max="3592" width="10.5703125" style="4" customWidth="1"/>
    <col min="3593" max="3593" width="14.85546875" style="4" customWidth="1"/>
    <col min="3594" max="3594" width="6" style="4" customWidth="1"/>
    <col min="3595" max="3836" width="9.140625" style="4" customWidth="1"/>
    <col min="3837" max="3837" width="5.42578125" style="4" customWidth="1"/>
    <col min="3838" max="3838" width="5.5703125" style="4" customWidth="1"/>
    <col min="3839" max="3839" width="0.85546875" style="4" customWidth="1"/>
    <col min="3840" max="3840" width="50.140625" style="4"/>
    <col min="3841" max="3841" width="5.42578125" style="4" customWidth="1"/>
    <col min="3842" max="3842" width="5.5703125" style="4" customWidth="1"/>
    <col min="3843" max="3843" width="3.85546875" style="4" customWidth="1"/>
    <col min="3844" max="3844" width="50.140625" style="4"/>
    <col min="3845" max="3845" width="0.85546875" style="4" customWidth="1"/>
    <col min="3846" max="3846" width="5.5703125" style="4" customWidth="1"/>
    <col min="3847" max="3848" width="10.5703125" style="4" customWidth="1"/>
    <col min="3849" max="3849" width="14.85546875" style="4" customWidth="1"/>
    <col min="3850" max="3850" width="6" style="4" customWidth="1"/>
    <col min="3851" max="4092" width="9.140625" style="4" customWidth="1"/>
    <col min="4093" max="4093" width="5.42578125" style="4" customWidth="1"/>
    <col min="4094" max="4094" width="5.5703125" style="4" customWidth="1"/>
    <col min="4095" max="4095" width="0.85546875" style="4" customWidth="1"/>
    <col min="4096" max="4096" width="50.140625" style="4"/>
    <col min="4097" max="4097" width="5.42578125" style="4" customWidth="1"/>
    <col min="4098" max="4098" width="5.5703125" style="4" customWidth="1"/>
    <col min="4099" max="4099" width="3.85546875" style="4" customWidth="1"/>
    <col min="4100" max="4100" width="50.140625" style="4"/>
    <col min="4101" max="4101" width="0.85546875" style="4" customWidth="1"/>
    <col min="4102" max="4102" width="5.5703125" style="4" customWidth="1"/>
    <col min="4103" max="4104" width="10.5703125" style="4" customWidth="1"/>
    <col min="4105" max="4105" width="14.85546875" style="4" customWidth="1"/>
    <col min="4106" max="4106" width="6" style="4" customWidth="1"/>
    <col min="4107" max="4348" width="9.140625" style="4" customWidth="1"/>
    <col min="4349" max="4349" width="5.42578125" style="4" customWidth="1"/>
    <col min="4350" max="4350" width="5.5703125" style="4" customWidth="1"/>
    <col min="4351" max="4351" width="0.85546875" style="4" customWidth="1"/>
    <col min="4352" max="4352" width="50.140625" style="4"/>
    <col min="4353" max="4353" width="5.42578125" style="4" customWidth="1"/>
    <col min="4354" max="4354" width="5.5703125" style="4" customWidth="1"/>
    <col min="4355" max="4355" width="3.85546875" style="4" customWidth="1"/>
    <col min="4356" max="4356" width="50.140625" style="4"/>
    <col min="4357" max="4357" width="0.85546875" style="4" customWidth="1"/>
    <col min="4358" max="4358" width="5.5703125" style="4" customWidth="1"/>
    <col min="4359" max="4360" width="10.5703125" style="4" customWidth="1"/>
    <col min="4361" max="4361" width="14.85546875" style="4" customWidth="1"/>
    <col min="4362" max="4362" width="6" style="4" customWidth="1"/>
    <col min="4363" max="4604" width="9.140625" style="4" customWidth="1"/>
    <col min="4605" max="4605" width="5.42578125" style="4" customWidth="1"/>
    <col min="4606" max="4606" width="5.5703125" style="4" customWidth="1"/>
    <col min="4607" max="4607" width="0.85546875" style="4" customWidth="1"/>
    <col min="4608" max="4608" width="50.140625" style="4"/>
    <col min="4609" max="4609" width="5.42578125" style="4" customWidth="1"/>
    <col min="4610" max="4610" width="5.5703125" style="4" customWidth="1"/>
    <col min="4611" max="4611" width="3.85546875" style="4" customWidth="1"/>
    <col min="4612" max="4612" width="50.140625" style="4"/>
    <col min="4613" max="4613" width="0.85546875" style="4" customWidth="1"/>
    <col min="4614" max="4614" width="5.5703125" style="4" customWidth="1"/>
    <col min="4615" max="4616" width="10.5703125" style="4" customWidth="1"/>
    <col min="4617" max="4617" width="14.85546875" style="4" customWidth="1"/>
    <col min="4618" max="4618" width="6" style="4" customWidth="1"/>
    <col min="4619" max="4860" width="9.140625" style="4" customWidth="1"/>
    <col min="4861" max="4861" width="5.42578125" style="4" customWidth="1"/>
    <col min="4862" max="4862" width="5.5703125" style="4" customWidth="1"/>
    <col min="4863" max="4863" width="0.85546875" style="4" customWidth="1"/>
    <col min="4864" max="4864" width="50.140625" style="4"/>
    <col min="4865" max="4865" width="5.42578125" style="4" customWidth="1"/>
    <col min="4866" max="4866" width="5.5703125" style="4" customWidth="1"/>
    <col min="4867" max="4867" width="3.85546875" style="4" customWidth="1"/>
    <col min="4868" max="4868" width="50.140625" style="4"/>
    <col min="4869" max="4869" width="0.85546875" style="4" customWidth="1"/>
    <col min="4870" max="4870" width="5.5703125" style="4" customWidth="1"/>
    <col min="4871" max="4872" width="10.5703125" style="4" customWidth="1"/>
    <col min="4873" max="4873" width="14.85546875" style="4" customWidth="1"/>
    <col min="4874" max="4874" width="6" style="4" customWidth="1"/>
    <col min="4875" max="5116" width="9.140625" style="4" customWidth="1"/>
    <col min="5117" max="5117" width="5.42578125" style="4" customWidth="1"/>
    <col min="5118" max="5118" width="5.5703125" style="4" customWidth="1"/>
    <col min="5119" max="5119" width="0.85546875" style="4" customWidth="1"/>
    <col min="5120" max="5120" width="50.140625" style="4"/>
    <col min="5121" max="5121" width="5.42578125" style="4" customWidth="1"/>
    <col min="5122" max="5122" width="5.5703125" style="4" customWidth="1"/>
    <col min="5123" max="5123" width="3.85546875" style="4" customWidth="1"/>
    <col min="5124" max="5124" width="50.140625" style="4"/>
    <col min="5125" max="5125" width="0.85546875" style="4" customWidth="1"/>
    <col min="5126" max="5126" width="5.5703125" style="4" customWidth="1"/>
    <col min="5127" max="5128" width="10.5703125" style="4" customWidth="1"/>
    <col min="5129" max="5129" width="14.85546875" style="4" customWidth="1"/>
    <col min="5130" max="5130" width="6" style="4" customWidth="1"/>
    <col min="5131" max="5372" width="9.140625" style="4" customWidth="1"/>
    <col min="5373" max="5373" width="5.42578125" style="4" customWidth="1"/>
    <col min="5374" max="5374" width="5.5703125" style="4" customWidth="1"/>
    <col min="5375" max="5375" width="0.85546875" style="4" customWidth="1"/>
    <col min="5376" max="5376" width="50.140625" style="4"/>
    <col min="5377" max="5377" width="5.42578125" style="4" customWidth="1"/>
    <col min="5378" max="5378" width="5.5703125" style="4" customWidth="1"/>
    <col min="5379" max="5379" width="3.85546875" style="4" customWidth="1"/>
    <col min="5380" max="5380" width="50.140625" style="4"/>
    <col min="5381" max="5381" width="0.85546875" style="4" customWidth="1"/>
    <col min="5382" max="5382" width="5.5703125" style="4" customWidth="1"/>
    <col min="5383" max="5384" width="10.5703125" style="4" customWidth="1"/>
    <col min="5385" max="5385" width="14.85546875" style="4" customWidth="1"/>
    <col min="5386" max="5386" width="6" style="4" customWidth="1"/>
    <col min="5387" max="5628" width="9.140625" style="4" customWidth="1"/>
    <col min="5629" max="5629" width="5.42578125" style="4" customWidth="1"/>
    <col min="5630" max="5630" width="5.5703125" style="4" customWidth="1"/>
    <col min="5631" max="5631" width="0.85546875" style="4" customWidth="1"/>
    <col min="5632" max="5632" width="50.140625" style="4"/>
    <col min="5633" max="5633" width="5.42578125" style="4" customWidth="1"/>
    <col min="5634" max="5634" width="5.5703125" style="4" customWidth="1"/>
    <col min="5635" max="5635" width="3.85546875" style="4" customWidth="1"/>
    <col min="5636" max="5636" width="50.140625" style="4"/>
    <col min="5637" max="5637" width="0.85546875" style="4" customWidth="1"/>
    <col min="5638" max="5638" width="5.5703125" style="4" customWidth="1"/>
    <col min="5639" max="5640" width="10.5703125" style="4" customWidth="1"/>
    <col min="5641" max="5641" width="14.85546875" style="4" customWidth="1"/>
    <col min="5642" max="5642" width="6" style="4" customWidth="1"/>
    <col min="5643" max="5884" width="9.140625" style="4" customWidth="1"/>
    <col min="5885" max="5885" width="5.42578125" style="4" customWidth="1"/>
    <col min="5886" max="5886" width="5.5703125" style="4" customWidth="1"/>
    <col min="5887" max="5887" width="0.85546875" style="4" customWidth="1"/>
    <col min="5888" max="5888" width="50.140625" style="4"/>
    <col min="5889" max="5889" width="5.42578125" style="4" customWidth="1"/>
    <col min="5890" max="5890" width="5.5703125" style="4" customWidth="1"/>
    <col min="5891" max="5891" width="3.85546875" style="4" customWidth="1"/>
    <col min="5892" max="5892" width="50.140625" style="4"/>
    <col min="5893" max="5893" width="0.85546875" style="4" customWidth="1"/>
    <col min="5894" max="5894" width="5.5703125" style="4" customWidth="1"/>
    <col min="5895" max="5896" width="10.5703125" style="4" customWidth="1"/>
    <col min="5897" max="5897" width="14.85546875" style="4" customWidth="1"/>
    <col min="5898" max="5898" width="6" style="4" customWidth="1"/>
    <col min="5899" max="6140" width="9.140625" style="4" customWidth="1"/>
    <col min="6141" max="6141" width="5.42578125" style="4" customWidth="1"/>
    <col min="6142" max="6142" width="5.5703125" style="4" customWidth="1"/>
    <col min="6143" max="6143" width="0.85546875" style="4" customWidth="1"/>
    <col min="6144" max="6144" width="50.140625" style="4"/>
    <col min="6145" max="6145" width="5.42578125" style="4" customWidth="1"/>
    <col min="6146" max="6146" width="5.5703125" style="4" customWidth="1"/>
    <col min="6147" max="6147" width="3.85546875" style="4" customWidth="1"/>
    <col min="6148" max="6148" width="50.140625" style="4"/>
    <col min="6149" max="6149" width="0.85546875" style="4" customWidth="1"/>
    <col min="6150" max="6150" width="5.5703125" style="4" customWidth="1"/>
    <col min="6151" max="6152" width="10.5703125" style="4" customWidth="1"/>
    <col min="6153" max="6153" width="14.85546875" style="4" customWidth="1"/>
    <col min="6154" max="6154" width="6" style="4" customWidth="1"/>
    <col min="6155" max="6396" width="9.140625" style="4" customWidth="1"/>
    <col min="6397" max="6397" width="5.42578125" style="4" customWidth="1"/>
    <col min="6398" max="6398" width="5.5703125" style="4" customWidth="1"/>
    <col min="6399" max="6399" width="0.85546875" style="4" customWidth="1"/>
    <col min="6400" max="6400" width="50.140625" style="4"/>
    <col min="6401" max="6401" width="5.42578125" style="4" customWidth="1"/>
    <col min="6402" max="6402" width="5.5703125" style="4" customWidth="1"/>
    <col min="6403" max="6403" width="3.85546875" style="4" customWidth="1"/>
    <col min="6404" max="6404" width="50.140625" style="4"/>
    <col min="6405" max="6405" width="0.85546875" style="4" customWidth="1"/>
    <col min="6406" max="6406" width="5.5703125" style="4" customWidth="1"/>
    <col min="6407" max="6408" width="10.5703125" style="4" customWidth="1"/>
    <col min="6409" max="6409" width="14.85546875" style="4" customWidth="1"/>
    <col min="6410" max="6410" width="6" style="4" customWidth="1"/>
    <col min="6411" max="6652" width="9.140625" style="4" customWidth="1"/>
    <col min="6653" max="6653" width="5.42578125" style="4" customWidth="1"/>
    <col min="6654" max="6654" width="5.5703125" style="4" customWidth="1"/>
    <col min="6655" max="6655" width="0.85546875" style="4" customWidth="1"/>
    <col min="6656" max="6656" width="50.140625" style="4"/>
    <col min="6657" max="6657" width="5.42578125" style="4" customWidth="1"/>
    <col min="6658" max="6658" width="5.5703125" style="4" customWidth="1"/>
    <col min="6659" max="6659" width="3.85546875" style="4" customWidth="1"/>
    <col min="6660" max="6660" width="50.140625" style="4"/>
    <col min="6661" max="6661" width="0.85546875" style="4" customWidth="1"/>
    <col min="6662" max="6662" width="5.5703125" style="4" customWidth="1"/>
    <col min="6663" max="6664" width="10.5703125" style="4" customWidth="1"/>
    <col min="6665" max="6665" width="14.85546875" style="4" customWidth="1"/>
    <col min="6666" max="6666" width="6" style="4" customWidth="1"/>
    <col min="6667" max="6908" width="9.140625" style="4" customWidth="1"/>
    <col min="6909" max="6909" width="5.42578125" style="4" customWidth="1"/>
    <col min="6910" max="6910" width="5.5703125" style="4" customWidth="1"/>
    <col min="6911" max="6911" width="0.85546875" style="4" customWidth="1"/>
    <col min="6912" max="6912" width="50.140625" style="4"/>
    <col min="6913" max="6913" width="5.42578125" style="4" customWidth="1"/>
    <col min="6914" max="6914" width="5.5703125" style="4" customWidth="1"/>
    <col min="6915" max="6915" width="3.85546875" style="4" customWidth="1"/>
    <col min="6916" max="6916" width="50.140625" style="4"/>
    <col min="6917" max="6917" width="0.85546875" style="4" customWidth="1"/>
    <col min="6918" max="6918" width="5.5703125" style="4" customWidth="1"/>
    <col min="6919" max="6920" width="10.5703125" style="4" customWidth="1"/>
    <col min="6921" max="6921" width="14.85546875" style="4" customWidth="1"/>
    <col min="6922" max="6922" width="6" style="4" customWidth="1"/>
    <col min="6923" max="7164" width="9.140625" style="4" customWidth="1"/>
    <col min="7165" max="7165" width="5.42578125" style="4" customWidth="1"/>
    <col min="7166" max="7166" width="5.5703125" style="4" customWidth="1"/>
    <col min="7167" max="7167" width="0.85546875" style="4" customWidth="1"/>
    <col min="7168" max="7168" width="50.140625" style="4"/>
    <col min="7169" max="7169" width="5.42578125" style="4" customWidth="1"/>
    <col min="7170" max="7170" width="5.5703125" style="4" customWidth="1"/>
    <col min="7171" max="7171" width="3.85546875" style="4" customWidth="1"/>
    <col min="7172" max="7172" width="50.140625" style="4"/>
    <col min="7173" max="7173" width="0.85546875" style="4" customWidth="1"/>
    <col min="7174" max="7174" width="5.5703125" style="4" customWidth="1"/>
    <col min="7175" max="7176" width="10.5703125" style="4" customWidth="1"/>
    <col min="7177" max="7177" width="14.85546875" style="4" customWidth="1"/>
    <col min="7178" max="7178" width="6" style="4" customWidth="1"/>
    <col min="7179" max="7420" width="9.140625" style="4" customWidth="1"/>
    <col min="7421" max="7421" width="5.42578125" style="4" customWidth="1"/>
    <col min="7422" max="7422" width="5.5703125" style="4" customWidth="1"/>
    <col min="7423" max="7423" width="0.85546875" style="4" customWidth="1"/>
    <col min="7424" max="7424" width="50.140625" style="4"/>
    <col min="7425" max="7425" width="5.42578125" style="4" customWidth="1"/>
    <col min="7426" max="7426" width="5.5703125" style="4" customWidth="1"/>
    <col min="7427" max="7427" width="3.85546875" style="4" customWidth="1"/>
    <col min="7428" max="7428" width="50.140625" style="4"/>
    <col min="7429" max="7429" width="0.85546875" style="4" customWidth="1"/>
    <col min="7430" max="7430" width="5.5703125" style="4" customWidth="1"/>
    <col min="7431" max="7432" width="10.5703125" style="4" customWidth="1"/>
    <col min="7433" max="7433" width="14.85546875" style="4" customWidth="1"/>
    <col min="7434" max="7434" width="6" style="4" customWidth="1"/>
    <col min="7435" max="7676" width="9.140625" style="4" customWidth="1"/>
    <col min="7677" max="7677" width="5.42578125" style="4" customWidth="1"/>
    <col min="7678" max="7678" width="5.5703125" style="4" customWidth="1"/>
    <col min="7679" max="7679" width="0.85546875" style="4" customWidth="1"/>
    <col min="7680" max="7680" width="50.140625" style="4"/>
    <col min="7681" max="7681" width="5.42578125" style="4" customWidth="1"/>
    <col min="7682" max="7682" width="5.5703125" style="4" customWidth="1"/>
    <col min="7683" max="7683" width="3.85546875" style="4" customWidth="1"/>
    <col min="7684" max="7684" width="50.140625" style="4"/>
    <col min="7685" max="7685" width="0.85546875" style="4" customWidth="1"/>
    <col min="7686" max="7686" width="5.5703125" style="4" customWidth="1"/>
    <col min="7687" max="7688" width="10.5703125" style="4" customWidth="1"/>
    <col min="7689" max="7689" width="14.85546875" style="4" customWidth="1"/>
    <col min="7690" max="7690" width="6" style="4" customWidth="1"/>
    <col min="7691" max="7932" width="9.140625" style="4" customWidth="1"/>
    <col min="7933" max="7933" width="5.42578125" style="4" customWidth="1"/>
    <col min="7934" max="7934" width="5.5703125" style="4" customWidth="1"/>
    <col min="7935" max="7935" width="0.85546875" style="4" customWidth="1"/>
    <col min="7936" max="7936" width="50.140625" style="4"/>
    <col min="7937" max="7937" width="5.42578125" style="4" customWidth="1"/>
    <col min="7938" max="7938" width="5.5703125" style="4" customWidth="1"/>
    <col min="7939" max="7939" width="3.85546875" style="4" customWidth="1"/>
    <col min="7940" max="7940" width="50.140625" style="4"/>
    <col min="7941" max="7941" width="0.85546875" style="4" customWidth="1"/>
    <col min="7942" max="7942" width="5.5703125" style="4" customWidth="1"/>
    <col min="7943" max="7944" width="10.5703125" style="4" customWidth="1"/>
    <col min="7945" max="7945" width="14.85546875" style="4" customWidth="1"/>
    <col min="7946" max="7946" width="6" style="4" customWidth="1"/>
    <col min="7947" max="8188" width="9.140625" style="4" customWidth="1"/>
    <col min="8189" max="8189" width="5.42578125" style="4" customWidth="1"/>
    <col min="8190" max="8190" width="5.5703125" style="4" customWidth="1"/>
    <col min="8191" max="8191" width="0.85546875" style="4" customWidth="1"/>
    <col min="8192" max="8192" width="50.140625" style="4"/>
    <col min="8193" max="8193" width="5.42578125" style="4" customWidth="1"/>
    <col min="8194" max="8194" width="5.5703125" style="4" customWidth="1"/>
    <col min="8195" max="8195" width="3.85546875" style="4" customWidth="1"/>
    <col min="8196" max="8196" width="50.140625" style="4"/>
    <col min="8197" max="8197" width="0.85546875" style="4" customWidth="1"/>
    <col min="8198" max="8198" width="5.5703125" style="4" customWidth="1"/>
    <col min="8199" max="8200" width="10.5703125" style="4" customWidth="1"/>
    <col min="8201" max="8201" width="14.85546875" style="4" customWidth="1"/>
    <col min="8202" max="8202" width="6" style="4" customWidth="1"/>
    <col min="8203" max="8444" width="9.140625" style="4" customWidth="1"/>
    <col min="8445" max="8445" width="5.42578125" style="4" customWidth="1"/>
    <col min="8446" max="8446" width="5.5703125" style="4" customWidth="1"/>
    <col min="8447" max="8447" width="0.85546875" style="4" customWidth="1"/>
    <col min="8448" max="8448" width="50.140625" style="4"/>
    <col min="8449" max="8449" width="5.42578125" style="4" customWidth="1"/>
    <col min="8450" max="8450" width="5.5703125" style="4" customWidth="1"/>
    <col min="8451" max="8451" width="3.85546875" style="4" customWidth="1"/>
    <col min="8452" max="8452" width="50.140625" style="4"/>
    <col min="8453" max="8453" width="0.85546875" style="4" customWidth="1"/>
    <col min="8454" max="8454" width="5.5703125" style="4" customWidth="1"/>
    <col min="8455" max="8456" width="10.5703125" style="4" customWidth="1"/>
    <col min="8457" max="8457" width="14.85546875" style="4" customWidth="1"/>
    <col min="8458" max="8458" width="6" style="4" customWidth="1"/>
    <col min="8459" max="8700" width="9.140625" style="4" customWidth="1"/>
    <col min="8701" max="8701" width="5.42578125" style="4" customWidth="1"/>
    <col min="8702" max="8702" width="5.5703125" style="4" customWidth="1"/>
    <col min="8703" max="8703" width="0.85546875" style="4" customWidth="1"/>
    <col min="8704" max="8704" width="50.140625" style="4"/>
    <col min="8705" max="8705" width="5.42578125" style="4" customWidth="1"/>
    <col min="8706" max="8706" width="5.5703125" style="4" customWidth="1"/>
    <col min="8707" max="8707" width="3.85546875" style="4" customWidth="1"/>
    <col min="8708" max="8708" width="50.140625" style="4"/>
    <col min="8709" max="8709" width="0.85546875" style="4" customWidth="1"/>
    <col min="8710" max="8710" width="5.5703125" style="4" customWidth="1"/>
    <col min="8711" max="8712" width="10.5703125" style="4" customWidth="1"/>
    <col min="8713" max="8713" width="14.85546875" style="4" customWidth="1"/>
    <col min="8714" max="8714" width="6" style="4" customWidth="1"/>
    <col min="8715" max="8956" width="9.140625" style="4" customWidth="1"/>
    <col min="8957" max="8957" width="5.42578125" style="4" customWidth="1"/>
    <col min="8958" max="8958" width="5.5703125" style="4" customWidth="1"/>
    <col min="8959" max="8959" width="0.85546875" style="4" customWidth="1"/>
    <col min="8960" max="8960" width="50.140625" style="4"/>
    <col min="8961" max="8961" width="5.42578125" style="4" customWidth="1"/>
    <col min="8962" max="8962" width="5.5703125" style="4" customWidth="1"/>
    <col min="8963" max="8963" width="3.85546875" style="4" customWidth="1"/>
    <col min="8964" max="8964" width="50.140625" style="4"/>
    <col min="8965" max="8965" width="0.85546875" style="4" customWidth="1"/>
    <col min="8966" max="8966" width="5.5703125" style="4" customWidth="1"/>
    <col min="8967" max="8968" width="10.5703125" style="4" customWidth="1"/>
    <col min="8969" max="8969" width="14.85546875" style="4" customWidth="1"/>
    <col min="8970" max="8970" width="6" style="4" customWidth="1"/>
    <col min="8971" max="9212" width="9.140625" style="4" customWidth="1"/>
    <col min="9213" max="9213" width="5.42578125" style="4" customWidth="1"/>
    <col min="9214" max="9214" width="5.5703125" style="4" customWidth="1"/>
    <col min="9215" max="9215" width="0.85546875" style="4" customWidth="1"/>
    <col min="9216" max="9216" width="50.140625" style="4"/>
    <col min="9217" max="9217" width="5.42578125" style="4" customWidth="1"/>
    <col min="9218" max="9218" width="5.5703125" style="4" customWidth="1"/>
    <col min="9219" max="9219" width="3.85546875" style="4" customWidth="1"/>
    <col min="9220" max="9220" width="50.140625" style="4"/>
    <col min="9221" max="9221" width="0.85546875" style="4" customWidth="1"/>
    <col min="9222" max="9222" width="5.5703125" style="4" customWidth="1"/>
    <col min="9223" max="9224" width="10.5703125" style="4" customWidth="1"/>
    <col min="9225" max="9225" width="14.85546875" style="4" customWidth="1"/>
    <col min="9226" max="9226" width="6" style="4" customWidth="1"/>
    <col min="9227" max="9468" width="9.140625" style="4" customWidth="1"/>
    <col min="9469" max="9469" width="5.42578125" style="4" customWidth="1"/>
    <col min="9470" max="9470" width="5.5703125" style="4" customWidth="1"/>
    <col min="9471" max="9471" width="0.85546875" style="4" customWidth="1"/>
    <col min="9472" max="9472" width="50.140625" style="4"/>
    <col min="9473" max="9473" width="5.42578125" style="4" customWidth="1"/>
    <col min="9474" max="9474" width="5.5703125" style="4" customWidth="1"/>
    <col min="9475" max="9475" width="3.85546875" style="4" customWidth="1"/>
    <col min="9476" max="9476" width="50.140625" style="4"/>
    <col min="9477" max="9477" width="0.85546875" style="4" customWidth="1"/>
    <col min="9478" max="9478" width="5.5703125" style="4" customWidth="1"/>
    <col min="9479" max="9480" width="10.5703125" style="4" customWidth="1"/>
    <col min="9481" max="9481" width="14.85546875" style="4" customWidth="1"/>
    <col min="9482" max="9482" width="6" style="4" customWidth="1"/>
    <col min="9483" max="9724" width="9.140625" style="4" customWidth="1"/>
    <col min="9725" max="9725" width="5.42578125" style="4" customWidth="1"/>
    <col min="9726" max="9726" width="5.5703125" style="4" customWidth="1"/>
    <col min="9727" max="9727" width="0.85546875" style="4" customWidth="1"/>
    <col min="9728" max="9728" width="50.140625" style="4"/>
    <col min="9729" max="9729" width="5.42578125" style="4" customWidth="1"/>
    <col min="9730" max="9730" width="5.5703125" style="4" customWidth="1"/>
    <col min="9731" max="9731" width="3.85546875" style="4" customWidth="1"/>
    <col min="9732" max="9732" width="50.140625" style="4"/>
    <col min="9733" max="9733" width="0.85546875" style="4" customWidth="1"/>
    <col min="9734" max="9734" width="5.5703125" style="4" customWidth="1"/>
    <col min="9735" max="9736" width="10.5703125" style="4" customWidth="1"/>
    <col min="9737" max="9737" width="14.85546875" style="4" customWidth="1"/>
    <col min="9738" max="9738" width="6" style="4" customWidth="1"/>
    <col min="9739" max="9980" width="9.140625" style="4" customWidth="1"/>
    <col min="9981" max="9981" width="5.42578125" style="4" customWidth="1"/>
    <col min="9982" max="9982" width="5.5703125" style="4" customWidth="1"/>
    <col min="9983" max="9983" width="0.85546875" style="4" customWidth="1"/>
    <col min="9984" max="9984" width="50.140625" style="4"/>
    <col min="9985" max="9985" width="5.42578125" style="4" customWidth="1"/>
    <col min="9986" max="9986" width="5.5703125" style="4" customWidth="1"/>
    <col min="9987" max="9987" width="3.85546875" style="4" customWidth="1"/>
    <col min="9988" max="9988" width="50.140625" style="4"/>
    <col min="9989" max="9989" width="0.85546875" style="4" customWidth="1"/>
    <col min="9990" max="9990" width="5.5703125" style="4" customWidth="1"/>
    <col min="9991" max="9992" width="10.5703125" style="4" customWidth="1"/>
    <col min="9993" max="9993" width="14.85546875" style="4" customWidth="1"/>
    <col min="9994" max="9994" width="6" style="4" customWidth="1"/>
    <col min="9995" max="10236" width="9.140625" style="4" customWidth="1"/>
    <col min="10237" max="10237" width="5.42578125" style="4" customWidth="1"/>
    <col min="10238" max="10238" width="5.5703125" style="4" customWidth="1"/>
    <col min="10239" max="10239" width="0.85546875" style="4" customWidth="1"/>
    <col min="10240" max="10240" width="50.140625" style="4"/>
    <col min="10241" max="10241" width="5.42578125" style="4" customWidth="1"/>
    <col min="10242" max="10242" width="5.5703125" style="4" customWidth="1"/>
    <col min="10243" max="10243" width="3.85546875" style="4" customWidth="1"/>
    <col min="10244" max="10244" width="50.140625" style="4"/>
    <col min="10245" max="10245" width="0.85546875" style="4" customWidth="1"/>
    <col min="10246" max="10246" width="5.5703125" style="4" customWidth="1"/>
    <col min="10247" max="10248" width="10.5703125" style="4" customWidth="1"/>
    <col min="10249" max="10249" width="14.85546875" style="4" customWidth="1"/>
    <col min="10250" max="10250" width="6" style="4" customWidth="1"/>
    <col min="10251" max="10492" width="9.140625" style="4" customWidth="1"/>
    <col min="10493" max="10493" width="5.42578125" style="4" customWidth="1"/>
    <col min="10494" max="10494" width="5.5703125" style="4" customWidth="1"/>
    <col min="10495" max="10495" width="0.85546875" style="4" customWidth="1"/>
    <col min="10496" max="10496" width="50.140625" style="4"/>
    <col min="10497" max="10497" width="5.42578125" style="4" customWidth="1"/>
    <col min="10498" max="10498" width="5.5703125" style="4" customWidth="1"/>
    <col min="10499" max="10499" width="3.85546875" style="4" customWidth="1"/>
    <col min="10500" max="10500" width="50.140625" style="4"/>
    <col min="10501" max="10501" width="0.85546875" style="4" customWidth="1"/>
    <col min="10502" max="10502" width="5.5703125" style="4" customWidth="1"/>
    <col min="10503" max="10504" width="10.5703125" style="4" customWidth="1"/>
    <col min="10505" max="10505" width="14.85546875" style="4" customWidth="1"/>
    <col min="10506" max="10506" width="6" style="4" customWidth="1"/>
    <col min="10507" max="10748" width="9.140625" style="4" customWidth="1"/>
    <col min="10749" max="10749" width="5.42578125" style="4" customWidth="1"/>
    <col min="10750" max="10750" width="5.5703125" style="4" customWidth="1"/>
    <col min="10751" max="10751" width="0.85546875" style="4" customWidth="1"/>
    <col min="10752" max="10752" width="50.140625" style="4"/>
    <col min="10753" max="10753" width="5.42578125" style="4" customWidth="1"/>
    <col min="10754" max="10754" width="5.5703125" style="4" customWidth="1"/>
    <col min="10755" max="10755" width="3.85546875" style="4" customWidth="1"/>
    <col min="10756" max="10756" width="50.140625" style="4"/>
    <col min="10757" max="10757" width="0.85546875" style="4" customWidth="1"/>
    <col min="10758" max="10758" width="5.5703125" style="4" customWidth="1"/>
    <col min="10759" max="10760" width="10.5703125" style="4" customWidth="1"/>
    <col min="10761" max="10761" width="14.85546875" style="4" customWidth="1"/>
    <col min="10762" max="10762" width="6" style="4" customWidth="1"/>
    <col min="10763" max="11004" width="9.140625" style="4" customWidth="1"/>
    <col min="11005" max="11005" width="5.42578125" style="4" customWidth="1"/>
    <col min="11006" max="11006" width="5.5703125" style="4" customWidth="1"/>
    <col min="11007" max="11007" width="0.85546875" style="4" customWidth="1"/>
    <col min="11008" max="11008" width="50.140625" style="4"/>
    <col min="11009" max="11009" width="5.42578125" style="4" customWidth="1"/>
    <col min="11010" max="11010" width="5.5703125" style="4" customWidth="1"/>
    <col min="11011" max="11011" width="3.85546875" style="4" customWidth="1"/>
    <col min="11012" max="11012" width="50.140625" style="4"/>
    <col min="11013" max="11013" width="0.85546875" style="4" customWidth="1"/>
    <col min="11014" max="11014" width="5.5703125" style="4" customWidth="1"/>
    <col min="11015" max="11016" width="10.5703125" style="4" customWidth="1"/>
    <col min="11017" max="11017" width="14.85546875" style="4" customWidth="1"/>
    <col min="11018" max="11018" width="6" style="4" customWidth="1"/>
    <col min="11019" max="11260" width="9.140625" style="4" customWidth="1"/>
    <col min="11261" max="11261" width="5.42578125" style="4" customWidth="1"/>
    <col min="11262" max="11262" width="5.5703125" style="4" customWidth="1"/>
    <col min="11263" max="11263" width="0.85546875" style="4" customWidth="1"/>
    <col min="11264" max="11264" width="50.140625" style="4"/>
    <col min="11265" max="11265" width="5.42578125" style="4" customWidth="1"/>
    <col min="11266" max="11266" width="5.5703125" style="4" customWidth="1"/>
    <col min="11267" max="11267" width="3.85546875" style="4" customWidth="1"/>
    <col min="11268" max="11268" width="50.140625" style="4"/>
    <col min="11269" max="11269" width="0.85546875" style="4" customWidth="1"/>
    <col min="11270" max="11270" width="5.5703125" style="4" customWidth="1"/>
    <col min="11271" max="11272" width="10.5703125" style="4" customWidth="1"/>
    <col min="11273" max="11273" width="14.85546875" style="4" customWidth="1"/>
    <col min="11274" max="11274" width="6" style="4" customWidth="1"/>
    <col min="11275" max="11516" width="9.140625" style="4" customWidth="1"/>
    <col min="11517" max="11517" width="5.42578125" style="4" customWidth="1"/>
    <col min="11518" max="11518" width="5.5703125" style="4" customWidth="1"/>
    <col min="11519" max="11519" width="0.85546875" style="4" customWidth="1"/>
    <col min="11520" max="11520" width="50.140625" style="4"/>
    <col min="11521" max="11521" width="5.42578125" style="4" customWidth="1"/>
    <col min="11522" max="11522" width="5.5703125" style="4" customWidth="1"/>
    <col min="11523" max="11523" width="3.85546875" style="4" customWidth="1"/>
    <col min="11524" max="11524" width="50.140625" style="4"/>
    <col min="11525" max="11525" width="0.85546875" style="4" customWidth="1"/>
    <col min="11526" max="11526" width="5.5703125" style="4" customWidth="1"/>
    <col min="11527" max="11528" width="10.5703125" style="4" customWidth="1"/>
    <col min="11529" max="11529" width="14.85546875" style="4" customWidth="1"/>
    <col min="11530" max="11530" width="6" style="4" customWidth="1"/>
    <col min="11531" max="11772" width="9.140625" style="4" customWidth="1"/>
    <col min="11773" max="11773" width="5.42578125" style="4" customWidth="1"/>
    <col min="11774" max="11774" width="5.5703125" style="4" customWidth="1"/>
    <col min="11775" max="11775" width="0.85546875" style="4" customWidth="1"/>
    <col min="11776" max="11776" width="50.140625" style="4"/>
    <col min="11777" max="11777" width="5.42578125" style="4" customWidth="1"/>
    <col min="11778" max="11778" width="5.5703125" style="4" customWidth="1"/>
    <col min="11779" max="11779" width="3.85546875" style="4" customWidth="1"/>
    <col min="11780" max="11780" width="50.140625" style="4"/>
    <col min="11781" max="11781" width="0.85546875" style="4" customWidth="1"/>
    <col min="11782" max="11782" width="5.5703125" style="4" customWidth="1"/>
    <col min="11783" max="11784" width="10.5703125" style="4" customWidth="1"/>
    <col min="11785" max="11785" width="14.85546875" style="4" customWidth="1"/>
    <col min="11786" max="11786" width="6" style="4" customWidth="1"/>
    <col min="11787" max="12028" width="9.140625" style="4" customWidth="1"/>
    <col min="12029" max="12029" width="5.42578125" style="4" customWidth="1"/>
    <col min="12030" max="12030" width="5.5703125" style="4" customWidth="1"/>
    <col min="12031" max="12031" width="0.85546875" style="4" customWidth="1"/>
    <col min="12032" max="12032" width="50.140625" style="4"/>
    <col min="12033" max="12033" width="5.42578125" style="4" customWidth="1"/>
    <col min="12034" max="12034" width="5.5703125" style="4" customWidth="1"/>
    <col min="12035" max="12035" width="3.85546875" style="4" customWidth="1"/>
    <col min="12036" max="12036" width="50.140625" style="4"/>
    <col min="12037" max="12037" width="0.85546875" style="4" customWidth="1"/>
    <col min="12038" max="12038" width="5.5703125" style="4" customWidth="1"/>
    <col min="12039" max="12040" width="10.5703125" style="4" customWidth="1"/>
    <col min="12041" max="12041" width="14.85546875" style="4" customWidth="1"/>
    <col min="12042" max="12042" width="6" style="4" customWidth="1"/>
    <col min="12043" max="12284" width="9.140625" style="4" customWidth="1"/>
    <col min="12285" max="12285" width="5.42578125" style="4" customWidth="1"/>
    <col min="12286" max="12286" width="5.5703125" style="4" customWidth="1"/>
    <col min="12287" max="12287" width="0.85546875" style="4" customWidth="1"/>
    <col min="12288" max="12288" width="50.140625" style="4"/>
    <col min="12289" max="12289" width="5.42578125" style="4" customWidth="1"/>
    <col min="12290" max="12290" width="5.5703125" style="4" customWidth="1"/>
    <col min="12291" max="12291" width="3.85546875" style="4" customWidth="1"/>
    <col min="12292" max="12292" width="50.140625" style="4"/>
    <col min="12293" max="12293" width="0.85546875" style="4" customWidth="1"/>
    <col min="12294" max="12294" width="5.5703125" style="4" customWidth="1"/>
    <col min="12295" max="12296" width="10.5703125" style="4" customWidth="1"/>
    <col min="12297" max="12297" width="14.85546875" style="4" customWidth="1"/>
    <col min="12298" max="12298" width="6" style="4" customWidth="1"/>
    <col min="12299" max="12540" width="9.140625" style="4" customWidth="1"/>
    <col min="12541" max="12541" width="5.42578125" style="4" customWidth="1"/>
    <col min="12542" max="12542" width="5.5703125" style="4" customWidth="1"/>
    <col min="12543" max="12543" width="0.85546875" style="4" customWidth="1"/>
    <col min="12544" max="12544" width="50.140625" style="4"/>
    <col min="12545" max="12545" width="5.42578125" style="4" customWidth="1"/>
    <col min="12546" max="12546" width="5.5703125" style="4" customWidth="1"/>
    <col min="12547" max="12547" width="3.85546875" style="4" customWidth="1"/>
    <col min="12548" max="12548" width="50.140625" style="4"/>
    <col min="12549" max="12549" width="0.85546875" style="4" customWidth="1"/>
    <col min="12550" max="12550" width="5.5703125" style="4" customWidth="1"/>
    <col min="12551" max="12552" width="10.5703125" style="4" customWidth="1"/>
    <col min="12553" max="12553" width="14.85546875" style="4" customWidth="1"/>
    <col min="12554" max="12554" width="6" style="4" customWidth="1"/>
    <col min="12555" max="12796" width="9.140625" style="4" customWidth="1"/>
    <col min="12797" max="12797" width="5.42578125" style="4" customWidth="1"/>
    <col min="12798" max="12798" width="5.5703125" style="4" customWidth="1"/>
    <col min="12799" max="12799" width="0.85546875" style="4" customWidth="1"/>
    <col min="12800" max="12800" width="50.140625" style="4"/>
    <col min="12801" max="12801" width="5.42578125" style="4" customWidth="1"/>
    <col min="12802" max="12802" width="5.5703125" style="4" customWidth="1"/>
    <col min="12803" max="12803" width="3.85546875" style="4" customWidth="1"/>
    <col min="12804" max="12804" width="50.140625" style="4"/>
    <col min="12805" max="12805" width="0.85546875" style="4" customWidth="1"/>
    <col min="12806" max="12806" width="5.5703125" style="4" customWidth="1"/>
    <col min="12807" max="12808" width="10.5703125" style="4" customWidth="1"/>
    <col min="12809" max="12809" width="14.85546875" style="4" customWidth="1"/>
    <col min="12810" max="12810" width="6" style="4" customWidth="1"/>
    <col min="12811" max="13052" width="9.140625" style="4" customWidth="1"/>
    <col min="13053" max="13053" width="5.42578125" style="4" customWidth="1"/>
    <col min="13054" max="13054" width="5.5703125" style="4" customWidth="1"/>
    <col min="13055" max="13055" width="0.85546875" style="4" customWidth="1"/>
    <col min="13056" max="13056" width="50.140625" style="4"/>
    <col min="13057" max="13057" width="5.42578125" style="4" customWidth="1"/>
    <col min="13058" max="13058" width="5.5703125" style="4" customWidth="1"/>
    <col min="13059" max="13059" width="3.85546875" style="4" customWidth="1"/>
    <col min="13060" max="13060" width="50.140625" style="4"/>
    <col min="13061" max="13061" width="0.85546875" style="4" customWidth="1"/>
    <col min="13062" max="13062" width="5.5703125" style="4" customWidth="1"/>
    <col min="13063" max="13064" width="10.5703125" style="4" customWidth="1"/>
    <col min="13065" max="13065" width="14.85546875" style="4" customWidth="1"/>
    <col min="13066" max="13066" width="6" style="4" customWidth="1"/>
    <col min="13067" max="13308" width="9.140625" style="4" customWidth="1"/>
    <col min="13309" max="13309" width="5.42578125" style="4" customWidth="1"/>
    <col min="13310" max="13310" width="5.5703125" style="4" customWidth="1"/>
    <col min="13311" max="13311" width="0.85546875" style="4" customWidth="1"/>
    <col min="13312" max="13312" width="50.140625" style="4"/>
    <col min="13313" max="13313" width="5.42578125" style="4" customWidth="1"/>
    <col min="13314" max="13314" width="5.5703125" style="4" customWidth="1"/>
    <col min="13315" max="13315" width="3.85546875" style="4" customWidth="1"/>
    <col min="13316" max="13316" width="50.140625" style="4"/>
    <col min="13317" max="13317" width="0.85546875" style="4" customWidth="1"/>
    <col min="13318" max="13318" width="5.5703125" style="4" customWidth="1"/>
    <col min="13319" max="13320" width="10.5703125" style="4" customWidth="1"/>
    <col min="13321" max="13321" width="14.85546875" style="4" customWidth="1"/>
    <col min="13322" max="13322" width="6" style="4" customWidth="1"/>
    <col min="13323" max="13564" width="9.140625" style="4" customWidth="1"/>
    <col min="13565" max="13565" width="5.42578125" style="4" customWidth="1"/>
    <col min="13566" max="13566" width="5.5703125" style="4" customWidth="1"/>
    <col min="13567" max="13567" width="0.85546875" style="4" customWidth="1"/>
    <col min="13568" max="13568" width="50.140625" style="4"/>
    <col min="13569" max="13569" width="5.42578125" style="4" customWidth="1"/>
    <col min="13570" max="13570" width="5.5703125" style="4" customWidth="1"/>
    <col min="13571" max="13571" width="3.85546875" style="4" customWidth="1"/>
    <col min="13572" max="13572" width="50.140625" style="4"/>
    <col min="13573" max="13573" width="0.85546875" style="4" customWidth="1"/>
    <col min="13574" max="13574" width="5.5703125" style="4" customWidth="1"/>
    <col min="13575" max="13576" width="10.5703125" style="4" customWidth="1"/>
    <col min="13577" max="13577" width="14.85546875" style="4" customWidth="1"/>
    <col min="13578" max="13578" width="6" style="4" customWidth="1"/>
    <col min="13579" max="13820" width="9.140625" style="4" customWidth="1"/>
    <col min="13821" max="13821" width="5.42578125" style="4" customWidth="1"/>
    <col min="13822" max="13822" width="5.5703125" style="4" customWidth="1"/>
    <col min="13823" max="13823" width="0.85546875" style="4" customWidth="1"/>
    <col min="13824" max="13824" width="50.140625" style="4"/>
    <col min="13825" max="13825" width="5.42578125" style="4" customWidth="1"/>
    <col min="13826" max="13826" width="5.5703125" style="4" customWidth="1"/>
    <col min="13827" max="13827" width="3.85546875" style="4" customWidth="1"/>
    <col min="13828" max="13828" width="50.140625" style="4"/>
    <col min="13829" max="13829" width="0.85546875" style="4" customWidth="1"/>
    <col min="13830" max="13830" width="5.5703125" style="4" customWidth="1"/>
    <col min="13831" max="13832" width="10.5703125" style="4" customWidth="1"/>
    <col min="13833" max="13833" width="14.85546875" style="4" customWidth="1"/>
    <col min="13834" max="13834" width="6" style="4" customWidth="1"/>
    <col min="13835" max="14076" width="9.140625" style="4" customWidth="1"/>
    <col min="14077" max="14077" width="5.42578125" style="4" customWidth="1"/>
    <col min="14078" max="14078" width="5.5703125" style="4" customWidth="1"/>
    <col min="14079" max="14079" width="0.85546875" style="4" customWidth="1"/>
    <col min="14080" max="14080" width="50.140625" style="4"/>
    <col min="14081" max="14081" width="5.42578125" style="4" customWidth="1"/>
    <col min="14082" max="14082" width="5.5703125" style="4" customWidth="1"/>
    <col min="14083" max="14083" width="3.85546875" style="4" customWidth="1"/>
    <col min="14084" max="14084" width="50.140625" style="4"/>
    <col min="14085" max="14085" width="0.85546875" style="4" customWidth="1"/>
    <col min="14086" max="14086" width="5.5703125" style="4" customWidth="1"/>
    <col min="14087" max="14088" width="10.5703125" style="4" customWidth="1"/>
    <col min="14089" max="14089" width="14.85546875" style="4" customWidth="1"/>
    <col min="14090" max="14090" width="6" style="4" customWidth="1"/>
    <col min="14091" max="14332" width="9.140625" style="4" customWidth="1"/>
    <col min="14333" max="14333" width="5.42578125" style="4" customWidth="1"/>
    <col min="14334" max="14334" width="5.5703125" style="4" customWidth="1"/>
    <col min="14335" max="14335" width="0.85546875" style="4" customWidth="1"/>
    <col min="14336" max="14336" width="50.140625" style="4"/>
    <col min="14337" max="14337" width="5.42578125" style="4" customWidth="1"/>
    <col min="14338" max="14338" width="5.5703125" style="4" customWidth="1"/>
    <col min="14339" max="14339" width="3.85546875" style="4" customWidth="1"/>
    <col min="14340" max="14340" width="50.140625" style="4"/>
    <col min="14341" max="14341" width="0.85546875" style="4" customWidth="1"/>
    <col min="14342" max="14342" width="5.5703125" style="4" customWidth="1"/>
    <col min="14343" max="14344" width="10.5703125" style="4" customWidth="1"/>
    <col min="14345" max="14345" width="14.85546875" style="4" customWidth="1"/>
    <col min="14346" max="14346" width="6" style="4" customWidth="1"/>
    <col min="14347" max="14588" width="9.140625" style="4" customWidth="1"/>
    <col min="14589" max="14589" width="5.42578125" style="4" customWidth="1"/>
    <col min="14590" max="14590" width="5.5703125" style="4" customWidth="1"/>
    <col min="14591" max="14591" width="0.85546875" style="4" customWidth="1"/>
    <col min="14592" max="14592" width="50.140625" style="4"/>
    <col min="14593" max="14593" width="5.42578125" style="4" customWidth="1"/>
    <col min="14594" max="14594" width="5.5703125" style="4" customWidth="1"/>
    <col min="14595" max="14595" width="3.85546875" style="4" customWidth="1"/>
    <col min="14596" max="14596" width="50.140625" style="4"/>
    <col min="14597" max="14597" width="0.85546875" style="4" customWidth="1"/>
    <col min="14598" max="14598" width="5.5703125" style="4" customWidth="1"/>
    <col min="14599" max="14600" width="10.5703125" style="4" customWidth="1"/>
    <col min="14601" max="14601" width="14.85546875" style="4" customWidth="1"/>
    <col min="14602" max="14602" width="6" style="4" customWidth="1"/>
    <col min="14603" max="14844" width="9.140625" style="4" customWidth="1"/>
    <col min="14845" max="14845" width="5.42578125" style="4" customWidth="1"/>
    <col min="14846" max="14846" width="5.5703125" style="4" customWidth="1"/>
    <col min="14847" max="14847" width="0.85546875" style="4" customWidth="1"/>
    <col min="14848" max="14848" width="50.140625" style="4"/>
    <col min="14849" max="14849" width="5.42578125" style="4" customWidth="1"/>
    <col min="14850" max="14850" width="5.5703125" style="4" customWidth="1"/>
    <col min="14851" max="14851" width="3.85546875" style="4" customWidth="1"/>
    <col min="14852" max="14852" width="50.140625" style="4"/>
    <col min="14853" max="14853" width="0.85546875" style="4" customWidth="1"/>
    <col min="14854" max="14854" width="5.5703125" style="4" customWidth="1"/>
    <col min="14855" max="14856" width="10.5703125" style="4" customWidth="1"/>
    <col min="14857" max="14857" width="14.85546875" style="4" customWidth="1"/>
    <col min="14858" max="14858" width="6" style="4" customWidth="1"/>
    <col min="14859" max="15100" width="9.140625" style="4" customWidth="1"/>
    <col min="15101" max="15101" width="5.42578125" style="4" customWidth="1"/>
    <col min="15102" max="15102" width="5.5703125" style="4" customWidth="1"/>
    <col min="15103" max="15103" width="0.85546875" style="4" customWidth="1"/>
    <col min="15104" max="15104" width="50.140625" style="4"/>
    <col min="15105" max="15105" width="5.42578125" style="4" customWidth="1"/>
    <col min="15106" max="15106" width="5.5703125" style="4" customWidth="1"/>
    <col min="15107" max="15107" width="3.85546875" style="4" customWidth="1"/>
    <col min="15108" max="15108" width="50.140625" style="4"/>
    <col min="15109" max="15109" width="0.85546875" style="4" customWidth="1"/>
    <col min="15110" max="15110" width="5.5703125" style="4" customWidth="1"/>
    <col min="15111" max="15112" width="10.5703125" style="4" customWidth="1"/>
    <col min="15113" max="15113" width="14.85546875" style="4" customWidth="1"/>
    <col min="15114" max="15114" width="6" style="4" customWidth="1"/>
    <col min="15115" max="15356" width="9.140625" style="4" customWidth="1"/>
    <col min="15357" max="15357" width="5.42578125" style="4" customWidth="1"/>
    <col min="15358" max="15358" width="5.5703125" style="4" customWidth="1"/>
    <col min="15359" max="15359" width="0.85546875" style="4" customWidth="1"/>
    <col min="15360" max="15360" width="50.140625" style="4"/>
    <col min="15361" max="15361" width="5.42578125" style="4" customWidth="1"/>
    <col min="15362" max="15362" width="5.5703125" style="4" customWidth="1"/>
    <col min="15363" max="15363" width="3.85546875" style="4" customWidth="1"/>
    <col min="15364" max="15364" width="50.140625" style="4"/>
    <col min="15365" max="15365" width="0.85546875" style="4" customWidth="1"/>
    <col min="15366" max="15366" width="5.5703125" style="4" customWidth="1"/>
    <col min="15367" max="15368" width="10.5703125" style="4" customWidth="1"/>
    <col min="15369" max="15369" width="14.85546875" style="4" customWidth="1"/>
    <col min="15370" max="15370" width="6" style="4" customWidth="1"/>
    <col min="15371" max="15612" width="9.140625" style="4" customWidth="1"/>
    <col min="15613" max="15613" width="5.42578125" style="4" customWidth="1"/>
    <col min="15614" max="15614" width="5.5703125" style="4" customWidth="1"/>
    <col min="15615" max="15615" width="0.85546875" style="4" customWidth="1"/>
    <col min="15616" max="15616" width="50.140625" style="4"/>
    <col min="15617" max="15617" width="5.42578125" style="4" customWidth="1"/>
    <col min="15618" max="15618" width="5.5703125" style="4" customWidth="1"/>
    <col min="15619" max="15619" width="3.85546875" style="4" customWidth="1"/>
    <col min="15620" max="15620" width="50.140625" style="4"/>
    <col min="15621" max="15621" width="0.85546875" style="4" customWidth="1"/>
    <col min="15622" max="15622" width="5.5703125" style="4" customWidth="1"/>
    <col min="15623" max="15624" width="10.5703125" style="4" customWidth="1"/>
    <col min="15625" max="15625" width="14.85546875" style="4" customWidth="1"/>
    <col min="15626" max="15626" width="6" style="4" customWidth="1"/>
    <col min="15627" max="15868" width="9.140625" style="4" customWidth="1"/>
    <col min="15869" max="15869" width="5.42578125" style="4" customWidth="1"/>
    <col min="15870" max="15870" width="5.5703125" style="4" customWidth="1"/>
    <col min="15871" max="15871" width="0.85546875" style="4" customWidth="1"/>
    <col min="15872" max="15872" width="50.140625" style="4"/>
    <col min="15873" max="15873" width="5.42578125" style="4" customWidth="1"/>
    <col min="15874" max="15874" width="5.5703125" style="4" customWidth="1"/>
    <col min="15875" max="15875" width="3.85546875" style="4" customWidth="1"/>
    <col min="15876" max="15876" width="50.140625" style="4"/>
    <col min="15877" max="15877" width="0.85546875" style="4" customWidth="1"/>
    <col min="15878" max="15878" width="5.5703125" style="4" customWidth="1"/>
    <col min="15879" max="15880" width="10.5703125" style="4" customWidth="1"/>
    <col min="15881" max="15881" width="14.85546875" style="4" customWidth="1"/>
    <col min="15882" max="15882" width="6" style="4" customWidth="1"/>
    <col min="15883" max="16124" width="9.140625" style="4" customWidth="1"/>
    <col min="16125" max="16125" width="5.42578125" style="4" customWidth="1"/>
    <col min="16126" max="16126" width="5.5703125" style="4" customWidth="1"/>
    <col min="16127" max="16127" width="0.85546875" style="4" customWidth="1"/>
    <col min="16128" max="16128" width="50.140625" style="4"/>
    <col min="16129" max="16129" width="5.42578125" style="4" customWidth="1"/>
    <col min="16130" max="16130" width="5.5703125" style="4" customWidth="1"/>
    <col min="16131" max="16131" width="3.85546875" style="4" customWidth="1"/>
    <col min="16132" max="16132" width="50.140625" style="4"/>
    <col min="16133" max="16133" width="0.85546875" style="4" customWidth="1"/>
    <col min="16134" max="16134" width="5.5703125" style="4" customWidth="1"/>
    <col min="16135" max="16136" width="10.5703125" style="4" customWidth="1"/>
    <col min="16137" max="16137" width="14.85546875" style="4" customWidth="1"/>
    <col min="16138" max="16138" width="6" style="4" customWidth="1"/>
    <col min="16139" max="16380" width="9.140625" style="4" customWidth="1"/>
    <col min="16381" max="16381" width="5.42578125" style="4" customWidth="1"/>
    <col min="16382" max="16382" width="5.5703125" style="4" customWidth="1"/>
    <col min="16383" max="16383" width="0.85546875" style="4" customWidth="1"/>
    <col min="16384" max="16384" width="50.140625" style="4"/>
  </cols>
  <sheetData>
    <row r="1" spans="1:256">
      <c r="A1" s="1"/>
      <c r="B1" s="2"/>
      <c r="C1" s="2"/>
      <c r="D1" s="2"/>
      <c r="E1" s="2"/>
      <c r="F1" s="216"/>
      <c r="G1" s="216"/>
      <c r="H1" s="216"/>
      <c r="I1" s="216"/>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c r="A2" s="1"/>
      <c r="B2" s="2"/>
      <c r="C2" s="2"/>
      <c r="D2" s="2"/>
      <c r="E2" s="5"/>
      <c r="F2" s="216"/>
      <c r="G2" s="216"/>
      <c r="H2" s="216"/>
      <c r="I2" s="216"/>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c r="A3" s="1"/>
      <c r="B3" s="2"/>
      <c r="C3" s="2"/>
      <c r="D3" s="2"/>
      <c r="E3" s="2"/>
      <c r="F3" s="216"/>
      <c r="G3" s="216"/>
      <c r="H3" s="216"/>
      <c r="I3" s="216"/>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c r="A4" s="6"/>
      <c r="B4" s="7"/>
      <c r="C4" s="7"/>
      <c r="D4" s="7"/>
      <c r="E4" s="7"/>
      <c r="F4" s="7"/>
      <c r="G4" s="217"/>
      <c r="H4" s="216"/>
      <c r="I4" s="21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pans="1:256">
      <c r="A5" s="6"/>
      <c r="B5" s="8"/>
      <c r="C5" s="8"/>
      <c r="D5" s="3"/>
      <c r="E5" s="8"/>
      <c r="F5" s="8"/>
      <c r="G5" s="217"/>
      <c r="H5" s="216"/>
      <c r="I5" s="21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pans="1:256">
      <c r="A6" s="6"/>
      <c r="B6" s="7"/>
      <c r="C6" s="7"/>
      <c r="D6" s="7"/>
      <c r="E6" s="7"/>
      <c r="F6" s="7"/>
      <c r="G6" s="217"/>
      <c r="H6" s="216"/>
      <c r="I6" s="21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pans="1:256">
      <c r="A7" s="9"/>
      <c r="B7" s="10"/>
      <c r="C7" s="11"/>
      <c r="D7" s="12"/>
      <c r="E7" s="13"/>
      <c r="F7" s="14"/>
      <c r="G7" s="15"/>
      <c r="H7" s="16"/>
      <c r="I7" s="17"/>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c r="A8" s="9"/>
      <c r="B8" s="10"/>
      <c r="C8" s="11"/>
      <c r="D8" s="12"/>
      <c r="E8" s="13"/>
      <c r="F8" s="14"/>
      <c r="G8" s="15"/>
      <c r="H8" s="16"/>
      <c r="I8" s="17"/>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c r="A9" s="9"/>
      <c r="B9" s="10"/>
      <c r="C9" s="11"/>
      <c r="D9" s="12"/>
      <c r="E9" s="13"/>
      <c r="F9" s="14"/>
      <c r="G9" s="15"/>
      <c r="H9" s="16"/>
      <c r="I9" s="17"/>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c r="A10" s="9" t="s">
        <v>0</v>
      </c>
      <c r="B10" s="218"/>
      <c r="C10" s="218"/>
      <c r="D10" s="218"/>
      <c r="E10" s="218"/>
      <c r="F10" s="218"/>
      <c r="G10" s="218"/>
      <c r="H10" s="218"/>
      <c r="I10" s="218"/>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c r="A11" s="9"/>
      <c r="B11" s="218"/>
      <c r="C11" s="218"/>
      <c r="D11" s="218"/>
      <c r="E11" s="218"/>
      <c r="F11" s="218"/>
      <c r="G11" s="218"/>
      <c r="H11" s="218"/>
      <c r="I11" s="218"/>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ht="25.5">
      <c r="A12" s="9"/>
      <c r="B12" s="18"/>
      <c r="C12" s="18"/>
      <c r="D12" s="19"/>
      <c r="E12" s="20"/>
      <c r="F12" s="19"/>
      <c r="G12" s="21"/>
      <c r="H12" s="22"/>
      <c r="I12" s="23"/>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c r="A13" s="9"/>
      <c r="B13" s="219" t="s">
        <v>133</v>
      </c>
      <c r="C13" s="219"/>
      <c r="D13" s="219"/>
      <c r="E13" s="219"/>
      <c r="F13" s="219"/>
      <c r="G13" s="219"/>
      <c r="H13" s="219"/>
      <c r="I13" s="21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c r="A14" s="9"/>
      <c r="B14" s="219"/>
      <c r="C14" s="219"/>
      <c r="D14" s="219"/>
      <c r="E14" s="219"/>
      <c r="F14" s="219"/>
      <c r="G14" s="219"/>
      <c r="H14" s="219"/>
      <c r="I14" s="21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ht="26.25">
      <c r="A15" s="9"/>
      <c r="B15" s="24"/>
      <c r="C15" s="24"/>
      <c r="D15" s="25"/>
      <c r="E15" s="25"/>
      <c r="F15" s="25"/>
      <c r="G15" s="26"/>
      <c r="H15" s="27"/>
      <c r="I15" s="28"/>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row>
    <row r="16" spans="1:256">
      <c r="A16" s="9"/>
      <c r="B16" s="219" t="s">
        <v>1</v>
      </c>
      <c r="C16" s="219"/>
      <c r="D16" s="219"/>
      <c r="E16" s="219"/>
      <c r="F16" s="219"/>
      <c r="G16" s="219"/>
      <c r="H16" s="219"/>
      <c r="I16" s="21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row>
    <row r="17" spans="1:256">
      <c r="A17" s="9"/>
      <c r="B17" s="219"/>
      <c r="C17" s="219"/>
      <c r="D17" s="219"/>
      <c r="E17" s="219"/>
      <c r="F17" s="219"/>
      <c r="G17" s="219"/>
      <c r="H17" s="219"/>
      <c r="I17" s="21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row>
    <row r="18" spans="1:256">
      <c r="A18" s="9"/>
      <c r="B18" s="220"/>
      <c r="C18" s="220"/>
      <c r="D18" s="220"/>
      <c r="E18" s="220"/>
      <c r="F18" s="220"/>
      <c r="G18" s="220"/>
      <c r="H18" s="220"/>
      <c r="I18" s="220"/>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c r="A19" s="9"/>
      <c r="B19" s="220"/>
      <c r="C19" s="220"/>
      <c r="D19" s="220"/>
      <c r="E19" s="220"/>
      <c r="F19" s="220"/>
      <c r="G19" s="220"/>
      <c r="H19" s="220"/>
      <c r="I19" s="220"/>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pans="1:256">
      <c r="A20" s="9"/>
      <c r="B20" s="215"/>
      <c r="C20" s="215"/>
      <c r="D20" s="215"/>
      <c r="E20" s="215"/>
      <c r="F20" s="215"/>
      <c r="G20" s="215"/>
      <c r="H20" s="215"/>
      <c r="I20" s="215"/>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pans="1:256">
      <c r="A21" s="9"/>
      <c r="B21" s="215"/>
      <c r="C21" s="215"/>
      <c r="D21" s="215"/>
      <c r="E21" s="215"/>
      <c r="F21" s="215"/>
      <c r="G21" s="215"/>
      <c r="H21" s="215"/>
      <c r="I21" s="215"/>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ht="26.25">
      <c r="A22" s="9"/>
      <c r="B22" s="24"/>
      <c r="C22" s="24"/>
      <c r="D22" s="24"/>
      <c r="E22" s="24"/>
      <c r="F22" s="24"/>
      <c r="G22" s="24"/>
      <c r="H22" s="24"/>
      <c r="I22" s="24"/>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pans="1:256">
      <c r="A23" s="9"/>
      <c r="B23" s="215" t="s">
        <v>185</v>
      </c>
      <c r="C23" s="215"/>
      <c r="D23" s="215"/>
      <c r="E23" s="215"/>
      <c r="F23" s="215"/>
      <c r="G23" s="215"/>
      <c r="H23" s="215"/>
      <c r="I23" s="215"/>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c r="A24" s="9"/>
      <c r="B24" s="215"/>
      <c r="C24" s="215"/>
      <c r="D24" s="215"/>
      <c r="E24" s="215"/>
      <c r="F24" s="215"/>
      <c r="G24" s="215"/>
      <c r="H24" s="215"/>
      <c r="I24" s="215"/>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pans="1:256" ht="29.1" customHeight="1">
      <c r="A25" s="9"/>
      <c r="B25" s="215" t="s">
        <v>186</v>
      </c>
      <c r="C25" s="215"/>
      <c r="D25" s="215"/>
      <c r="E25" s="215"/>
      <c r="F25" s="215"/>
      <c r="G25" s="215"/>
      <c r="H25" s="215"/>
      <c r="I25" s="215"/>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pans="1:256" ht="24.6" customHeight="1">
      <c r="A26" s="9"/>
      <c r="B26" s="215" t="s">
        <v>187</v>
      </c>
      <c r="C26" s="215"/>
      <c r="D26" s="215"/>
      <c r="E26" s="215"/>
      <c r="F26" s="215"/>
      <c r="G26" s="215"/>
      <c r="H26" s="215"/>
      <c r="I26" s="215"/>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c r="A27" s="9"/>
      <c r="B27" s="7"/>
      <c r="C27" s="7"/>
      <c r="D27" s="3"/>
      <c r="E27" s="29"/>
      <c r="F27" s="29"/>
      <c r="G27" s="30"/>
      <c r="H27" s="7"/>
      <c r="I27" s="31"/>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c r="A28" s="9"/>
      <c r="B28" s="7"/>
      <c r="C28" s="7"/>
      <c r="D28" s="3"/>
      <c r="E28" s="29"/>
      <c r="F28" s="29"/>
      <c r="G28" s="30"/>
      <c r="H28" s="7"/>
      <c r="I28" s="31"/>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c r="A29" s="9"/>
      <c r="B29" s="7"/>
      <c r="C29" s="7"/>
      <c r="D29" s="32"/>
      <c r="E29" s="29"/>
      <c r="F29" s="29"/>
      <c r="G29" s="30"/>
      <c r="H29" s="7"/>
      <c r="I29" s="31"/>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c r="A30" s="9"/>
      <c r="B30" s="7"/>
      <c r="C30" s="7"/>
      <c r="D30" s="3"/>
      <c r="E30" s="29"/>
      <c r="F30" s="29"/>
      <c r="G30" s="30"/>
      <c r="H30" s="7"/>
      <c r="I30" s="31"/>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30">
      <c r="A31" s="9"/>
      <c r="B31" s="33"/>
      <c r="C31" s="33"/>
      <c r="D31" s="33"/>
      <c r="E31" s="33"/>
      <c r="F31" s="33"/>
      <c r="G31" s="33"/>
      <c r="H31" s="33"/>
      <c r="I31" s="33"/>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c r="A32" s="9"/>
      <c r="B32" s="219" t="s">
        <v>2</v>
      </c>
      <c r="C32" s="219"/>
      <c r="D32" s="219"/>
      <c r="E32" s="219"/>
      <c r="F32" s="219"/>
      <c r="G32" s="219"/>
      <c r="H32" s="219"/>
      <c r="I32" s="21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c r="A33" s="9"/>
      <c r="B33" s="219"/>
      <c r="C33" s="219"/>
      <c r="D33" s="219"/>
      <c r="E33" s="219"/>
      <c r="F33" s="219"/>
      <c r="G33" s="219"/>
      <c r="H33" s="219"/>
      <c r="I33" s="21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c r="A34" s="9"/>
      <c r="B34" s="219"/>
      <c r="C34" s="219"/>
      <c r="D34" s="219"/>
      <c r="E34" s="219"/>
      <c r="F34" s="219"/>
      <c r="G34" s="219"/>
      <c r="H34" s="219"/>
      <c r="I34" s="21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c r="A35" s="9"/>
      <c r="B35" s="219"/>
      <c r="C35" s="219"/>
      <c r="D35" s="219"/>
      <c r="E35" s="219"/>
      <c r="F35" s="219"/>
      <c r="G35" s="219"/>
      <c r="H35" s="219"/>
      <c r="I35" s="21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c r="A36" s="34"/>
      <c r="B36" s="219"/>
      <c r="C36" s="219"/>
      <c r="D36" s="219"/>
      <c r="E36" s="219"/>
      <c r="F36" s="219"/>
      <c r="G36" s="219"/>
      <c r="H36" s="219"/>
      <c r="I36" s="219"/>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c r="IR36" s="34"/>
      <c r="IS36" s="34"/>
      <c r="IT36" s="34"/>
      <c r="IU36" s="34"/>
      <c r="IV36" s="34"/>
    </row>
    <row r="37" spans="1:256" ht="26.25">
      <c r="A37" s="34"/>
      <c r="B37" s="24"/>
      <c r="C37" s="24"/>
      <c r="D37" s="24"/>
      <c r="E37" s="24"/>
      <c r="F37" s="24"/>
      <c r="G37" s="24"/>
      <c r="H37" s="24"/>
      <c r="I37" s="2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c r="IS37" s="34"/>
      <c r="IT37" s="34"/>
      <c r="IU37" s="34"/>
      <c r="IV37" s="34"/>
    </row>
    <row r="38" spans="1:256" ht="30">
      <c r="A38" s="9"/>
      <c r="B38" s="33"/>
      <c r="C38" s="33"/>
      <c r="D38" s="33"/>
      <c r="E38" s="33"/>
      <c r="F38" s="33"/>
      <c r="G38" s="33"/>
      <c r="H38" s="33"/>
      <c r="I38" s="33"/>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c r="A39" s="9"/>
      <c r="B39" s="221" t="s">
        <v>188</v>
      </c>
      <c r="C39" s="222"/>
      <c r="D39" s="222"/>
      <c r="E39" s="222"/>
      <c r="F39" s="222"/>
      <c r="G39" s="222"/>
      <c r="H39" s="222"/>
      <c r="I39" s="222"/>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pans="1:256">
      <c r="A40" s="9"/>
      <c r="B40" s="222"/>
      <c r="C40" s="222"/>
      <c r="D40" s="222"/>
      <c r="E40" s="222"/>
      <c r="F40" s="222"/>
      <c r="G40" s="222"/>
      <c r="H40" s="222"/>
      <c r="I40" s="222"/>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ht="30">
      <c r="A41" s="9"/>
      <c r="B41" s="33"/>
      <c r="C41" s="33"/>
      <c r="D41" s="33"/>
      <c r="E41" s="33"/>
      <c r="F41" s="33"/>
      <c r="G41" s="33"/>
      <c r="H41" s="33"/>
      <c r="I41" s="33"/>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ht="30">
      <c r="A42" s="9"/>
      <c r="B42" s="33"/>
      <c r="C42" s="33"/>
      <c r="D42" s="33"/>
      <c r="E42" s="33"/>
      <c r="F42" s="33"/>
      <c r="G42" s="33"/>
      <c r="H42" s="33"/>
      <c r="I42" s="33"/>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30">
      <c r="A43" s="9"/>
      <c r="B43" s="33"/>
      <c r="C43" s="33"/>
      <c r="D43" s="33"/>
      <c r="E43" s="33"/>
      <c r="F43" s="33"/>
      <c r="G43" s="33"/>
      <c r="H43" s="33"/>
      <c r="I43" s="33"/>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pans="1:256" ht="30">
      <c r="A44" s="9"/>
      <c r="B44" s="33"/>
      <c r="C44" s="33"/>
      <c r="D44" s="33"/>
      <c r="E44" s="33"/>
      <c r="F44" s="33"/>
      <c r="G44" s="33"/>
      <c r="H44" s="33"/>
      <c r="I44" s="33"/>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ht="30">
      <c r="A45" s="9"/>
      <c r="B45" s="33"/>
      <c r="C45" s="33"/>
      <c r="D45" s="33"/>
      <c r="E45" s="33"/>
      <c r="F45" s="33"/>
      <c r="G45" s="33"/>
      <c r="H45" s="33"/>
      <c r="I45" s="33"/>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26.25">
      <c r="A46" s="9"/>
      <c r="B46" s="219"/>
      <c r="C46" s="219"/>
      <c r="D46" s="219"/>
      <c r="E46" s="219"/>
      <c r="F46" s="219"/>
      <c r="G46" s="219"/>
      <c r="H46" s="219"/>
      <c r="I46" s="21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pans="1:256">
      <c r="B47" s="35"/>
      <c r="C47" s="35"/>
      <c r="D47" s="36"/>
      <c r="E47" s="36"/>
      <c r="F47" s="35"/>
      <c r="G47" s="37"/>
      <c r="H47" s="35"/>
      <c r="I47" s="35"/>
    </row>
    <row r="48" spans="1:256">
      <c r="B48" s="35"/>
      <c r="C48" s="35"/>
      <c r="D48" s="36"/>
      <c r="E48" s="36"/>
      <c r="F48" s="35"/>
      <c r="G48" s="37"/>
      <c r="H48" s="35"/>
      <c r="I48" s="35"/>
    </row>
    <row r="49" spans="2:9">
      <c r="B49" s="35"/>
      <c r="C49" s="35"/>
      <c r="D49" s="36"/>
      <c r="E49" s="36"/>
      <c r="F49" s="35"/>
      <c r="G49" s="37"/>
      <c r="H49" s="35"/>
      <c r="I49" s="35"/>
    </row>
    <row r="50" spans="2:9">
      <c r="B50" s="35"/>
      <c r="C50" s="35"/>
      <c r="D50" s="36"/>
      <c r="E50" s="36"/>
      <c r="F50" s="35"/>
      <c r="G50" s="37"/>
      <c r="H50" s="35"/>
      <c r="I50" s="35"/>
    </row>
    <row r="51" spans="2:9">
      <c r="B51" s="35"/>
      <c r="C51" s="35"/>
      <c r="D51" s="36"/>
      <c r="E51" s="36"/>
      <c r="F51" s="35"/>
      <c r="G51" s="37"/>
      <c r="H51" s="35"/>
      <c r="I51" s="35"/>
    </row>
    <row r="52" spans="2:9">
      <c r="B52" s="35"/>
      <c r="C52" s="35"/>
      <c r="D52" s="36"/>
      <c r="E52" s="36"/>
      <c r="F52" s="35"/>
      <c r="G52" s="37"/>
      <c r="H52" s="35"/>
      <c r="I52" s="35"/>
    </row>
    <row r="53" spans="2:9">
      <c r="B53" s="35"/>
      <c r="C53" s="35"/>
      <c r="D53" s="36"/>
      <c r="E53" s="36"/>
      <c r="F53" s="35"/>
      <c r="G53" s="37"/>
      <c r="H53" s="35"/>
      <c r="I53" s="35"/>
    </row>
    <row r="54" spans="2:9">
      <c r="B54" s="35"/>
      <c r="C54" s="35"/>
      <c r="D54" s="36"/>
      <c r="E54" s="36"/>
      <c r="F54" s="35"/>
      <c r="G54" s="37"/>
      <c r="H54" s="35"/>
      <c r="I54" s="35"/>
    </row>
    <row r="55" spans="2:9">
      <c r="B55" s="35"/>
      <c r="C55" s="35"/>
      <c r="D55" s="36"/>
      <c r="E55" s="36"/>
      <c r="F55" s="35"/>
      <c r="G55" s="37"/>
      <c r="H55" s="35"/>
      <c r="I55" s="35"/>
    </row>
    <row r="56" spans="2:9">
      <c r="B56" s="35"/>
      <c r="C56" s="35"/>
      <c r="D56" s="36"/>
      <c r="E56" s="36"/>
      <c r="F56" s="35"/>
      <c r="G56" s="37"/>
      <c r="H56" s="35"/>
      <c r="I56" s="35"/>
    </row>
    <row r="57" spans="2:9">
      <c r="B57" s="35"/>
      <c r="C57" s="35"/>
      <c r="D57" s="36"/>
      <c r="E57" s="36"/>
      <c r="F57" s="35"/>
      <c r="G57" s="37"/>
      <c r="H57" s="35"/>
      <c r="I57" s="35"/>
    </row>
  </sheetData>
  <mergeCells count="17">
    <mergeCell ref="B25:I25"/>
    <mergeCell ref="B26:I26"/>
    <mergeCell ref="B32:I36"/>
    <mergeCell ref="B39:I40"/>
    <mergeCell ref="B46:I46"/>
    <mergeCell ref="B23:I24"/>
    <mergeCell ref="F1:G3"/>
    <mergeCell ref="H1:H3"/>
    <mergeCell ref="I1:I3"/>
    <mergeCell ref="G4:G6"/>
    <mergeCell ref="H4:H6"/>
    <mergeCell ref="I4:I6"/>
    <mergeCell ref="B10:I11"/>
    <mergeCell ref="B13:I14"/>
    <mergeCell ref="B16:I17"/>
    <mergeCell ref="B18:I19"/>
    <mergeCell ref="B20:I21"/>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045"/>
  <sheetViews>
    <sheetView showZeros="0" tabSelected="1" view="pageBreakPreview" zoomScale="90" zoomScaleNormal="85" zoomScaleSheetLayoutView="90" workbookViewId="0">
      <selection activeCell="B175" sqref="B175"/>
    </sheetView>
  </sheetViews>
  <sheetFormatPr defaultColWidth="8.7109375" defaultRowHeight="16.5" thickBottom="1"/>
  <cols>
    <col min="1" max="1" width="10.28515625" style="47" customWidth="1"/>
    <col min="2" max="2" width="110.42578125" style="47" customWidth="1"/>
    <col min="3" max="3" width="14.140625" style="41" bestFit="1" customWidth="1"/>
    <col min="4" max="4" width="12.85546875" style="48" customWidth="1"/>
    <col min="5" max="5" width="7.5703125" style="96" bestFit="1" customWidth="1"/>
    <col min="6" max="6" width="15.85546875" style="49" customWidth="1"/>
    <col min="7" max="7" width="9.7109375" style="75" customWidth="1"/>
    <col min="8" max="8" width="46" style="81" customWidth="1"/>
    <col min="9" max="9" width="4.5703125" style="41" customWidth="1"/>
    <col min="10" max="10" width="38.28515625" style="79" customWidth="1"/>
    <col min="11" max="11" width="24.85546875" style="42" customWidth="1"/>
    <col min="12" max="16384" width="8.7109375" style="42"/>
  </cols>
  <sheetData>
    <row r="1" spans="1:10" thickBot="1">
      <c r="A1" s="196"/>
      <c r="B1" s="228"/>
      <c r="C1" s="228"/>
      <c r="D1" s="228"/>
      <c r="E1" s="228"/>
      <c r="F1" s="228"/>
      <c r="G1" s="228"/>
      <c r="H1" s="84" t="s">
        <v>169</v>
      </c>
    </row>
    <row r="2" spans="1:10" ht="15.75">
      <c r="A2" s="85"/>
      <c r="B2" s="188" t="s">
        <v>2</v>
      </c>
      <c r="C2" s="193"/>
      <c r="D2" s="194"/>
      <c r="E2" s="195"/>
      <c r="F2" s="194"/>
      <c r="G2" s="191"/>
      <c r="H2" s="86"/>
    </row>
    <row r="3" spans="1:10" ht="15.75">
      <c r="A3" s="85"/>
      <c r="B3" s="189"/>
      <c r="C3" s="192"/>
      <c r="D3" s="187"/>
      <c r="E3" s="186"/>
      <c r="F3" s="187"/>
      <c r="G3" s="191"/>
      <c r="H3" s="86"/>
    </row>
    <row r="4" spans="1:10" ht="15.75">
      <c r="A4" s="85"/>
      <c r="B4" s="188" t="s">
        <v>184</v>
      </c>
      <c r="C4" s="192"/>
      <c r="D4" s="187"/>
      <c r="E4" s="186"/>
      <c r="F4" s="187"/>
      <c r="G4" s="191"/>
      <c r="H4" s="86"/>
    </row>
    <row r="5" spans="1:10" ht="15.75">
      <c r="A5" s="85"/>
      <c r="B5" s="188"/>
      <c r="C5" s="192"/>
      <c r="D5" s="187"/>
      <c r="E5" s="186"/>
      <c r="F5" s="187"/>
      <c r="G5" s="191"/>
      <c r="H5" s="86"/>
    </row>
    <row r="6" spans="1:10" thickBot="1">
      <c r="A6" s="87"/>
      <c r="B6" s="190" t="s">
        <v>3</v>
      </c>
      <c r="C6" s="192"/>
      <c r="D6" s="187"/>
      <c r="E6" s="186"/>
      <c r="F6" s="187"/>
      <c r="G6" s="191"/>
      <c r="H6" s="88"/>
    </row>
    <row r="7" spans="1:10" thickBot="1">
      <c r="A7" s="89"/>
      <c r="B7" s="46" t="s">
        <v>4</v>
      </c>
      <c r="C7" s="223"/>
      <c r="D7" s="224"/>
      <c r="E7" s="224"/>
      <c r="F7" s="225"/>
      <c r="G7" s="180"/>
      <c r="H7" s="226" t="s">
        <v>5</v>
      </c>
    </row>
    <row r="8" spans="1:10" s="103" customFormat="1" thickBot="1">
      <c r="A8" s="99"/>
      <c r="B8" s="100"/>
      <c r="C8" s="181" t="s">
        <v>6</v>
      </c>
      <c r="D8" s="182" t="s">
        <v>7</v>
      </c>
      <c r="E8" s="183" t="s">
        <v>8</v>
      </c>
      <c r="F8" s="184" t="s">
        <v>9</v>
      </c>
      <c r="G8" s="185"/>
      <c r="H8" s="227"/>
      <c r="I8" s="101"/>
      <c r="J8" s="102"/>
    </row>
    <row r="9" spans="1:10" ht="15.75">
      <c r="A9" s="90"/>
      <c r="F9" s="49">
        <f t="shared" ref="F9:F35" si="0">D9*E9</f>
        <v>0</v>
      </c>
      <c r="G9" s="44"/>
      <c r="H9" s="91"/>
    </row>
    <row r="10" spans="1:10" ht="15.75">
      <c r="A10" s="150">
        <v>10</v>
      </c>
      <c r="B10" s="151" t="s">
        <v>12</v>
      </c>
      <c r="C10" s="152"/>
      <c r="D10" s="161"/>
      <c r="E10" s="153"/>
      <c r="F10" s="154">
        <f t="shared" si="0"/>
        <v>0</v>
      </c>
      <c r="G10" s="149"/>
      <c r="H10" s="91"/>
    </row>
    <row r="11" spans="1:10" ht="75">
      <c r="A11" s="155"/>
      <c r="B11" s="51" t="s">
        <v>13</v>
      </c>
      <c r="F11" s="148">
        <f t="shared" si="0"/>
        <v>0</v>
      </c>
      <c r="G11" s="149"/>
      <c r="H11" s="91" t="s">
        <v>129</v>
      </c>
    </row>
    <row r="12" spans="1:10" ht="15.75">
      <c r="A12" s="155"/>
      <c r="B12" s="47" t="s">
        <v>14</v>
      </c>
      <c r="C12" s="41" t="s">
        <v>11</v>
      </c>
      <c r="D12" s="48">
        <v>1</v>
      </c>
      <c r="F12" s="148">
        <f t="shared" si="0"/>
        <v>0</v>
      </c>
      <c r="G12" s="149"/>
      <c r="H12" s="91"/>
    </row>
    <row r="13" spans="1:10" ht="15.75">
      <c r="A13" s="155"/>
      <c r="B13" s="47" t="s">
        <v>15</v>
      </c>
      <c r="C13" s="41" t="s">
        <v>11</v>
      </c>
      <c r="D13" s="48">
        <v>6</v>
      </c>
      <c r="F13" s="148">
        <f t="shared" si="0"/>
        <v>0</v>
      </c>
      <c r="G13" s="149"/>
      <c r="H13" s="91"/>
    </row>
    <row r="14" spans="1:10" ht="15.75">
      <c r="A14" s="156"/>
      <c r="B14" s="163" t="s">
        <v>85</v>
      </c>
      <c r="C14" s="158" t="s">
        <v>11</v>
      </c>
      <c r="D14" s="162">
        <v>0</v>
      </c>
      <c r="E14" s="159"/>
      <c r="F14" s="160"/>
      <c r="G14" s="149"/>
      <c r="H14" s="91"/>
    </row>
    <row r="15" spans="1:10" ht="15.75">
      <c r="A15" s="90"/>
      <c r="F15" s="49">
        <f t="shared" si="0"/>
        <v>0</v>
      </c>
      <c r="G15" s="44"/>
      <c r="H15" s="91"/>
    </row>
    <row r="16" spans="1:10" ht="15.75">
      <c r="A16" s="150">
        <v>11</v>
      </c>
      <c r="B16" s="151" t="s">
        <v>16</v>
      </c>
      <c r="C16" s="152"/>
      <c r="D16" s="161"/>
      <c r="E16" s="153"/>
      <c r="F16" s="154">
        <f t="shared" si="0"/>
        <v>0</v>
      </c>
      <c r="G16" s="149"/>
      <c r="H16" s="91"/>
    </row>
    <row r="17" spans="1:8" ht="75">
      <c r="A17" s="156"/>
      <c r="B17" s="157" t="s">
        <v>17</v>
      </c>
      <c r="C17" s="158" t="s">
        <v>18</v>
      </c>
      <c r="D17" s="162">
        <v>200</v>
      </c>
      <c r="E17" s="159"/>
      <c r="F17" s="160">
        <f t="shared" si="0"/>
        <v>0</v>
      </c>
      <c r="G17" s="149"/>
      <c r="H17" s="91" t="s">
        <v>128</v>
      </c>
    </row>
    <row r="18" spans="1:8" ht="15.75">
      <c r="A18" s="90"/>
      <c r="F18" s="49">
        <f t="shared" si="0"/>
        <v>0</v>
      </c>
      <c r="G18" s="44"/>
      <c r="H18" s="91"/>
    </row>
    <row r="19" spans="1:8" ht="15.75">
      <c r="A19" s="150">
        <v>12</v>
      </c>
      <c r="B19" s="151" t="s">
        <v>170</v>
      </c>
      <c r="C19" s="152"/>
      <c r="D19" s="161"/>
      <c r="E19" s="153"/>
      <c r="F19" s="154">
        <f t="shared" si="0"/>
        <v>0</v>
      </c>
      <c r="G19" s="149"/>
      <c r="H19" s="91"/>
    </row>
    <row r="20" spans="1:8" ht="60">
      <c r="A20" s="156"/>
      <c r="B20" s="157" t="s">
        <v>19</v>
      </c>
      <c r="C20" s="158" t="s">
        <v>10</v>
      </c>
      <c r="D20" s="162">
        <v>200</v>
      </c>
      <c r="E20" s="159"/>
      <c r="F20" s="160">
        <f t="shared" si="0"/>
        <v>0</v>
      </c>
      <c r="G20" s="149"/>
      <c r="H20" s="91" t="s">
        <v>128</v>
      </c>
    </row>
    <row r="21" spans="1:8" ht="15.75">
      <c r="A21" s="90"/>
      <c r="F21" s="49">
        <f t="shared" si="0"/>
        <v>0</v>
      </c>
      <c r="G21" s="44"/>
      <c r="H21" s="91"/>
    </row>
    <row r="22" spans="1:8" ht="15.75">
      <c r="A22" s="90">
        <v>13</v>
      </c>
      <c r="B22" s="50" t="s">
        <v>20</v>
      </c>
      <c r="F22" s="49">
        <f t="shared" si="0"/>
        <v>0</v>
      </c>
      <c r="G22" s="44"/>
      <c r="H22" s="91"/>
    </row>
    <row r="23" spans="1:8" ht="15.75">
      <c r="A23" s="90"/>
      <c r="F23" s="49">
        <f t="shared" si="0"/>
        <v>0</v>
      </c>
      <c r="G23" s="44"/>
      <c r="H23" s="91"/>
    </row>
    <row r="24" spans="1:8" ht="15.75">
      <c r="A24" s="90">
        <v>14</v>
      </c>
      <c r="B24" s="50" t="s">
        <v>96</v>
      </c>
      <c r="F24" s="49">
        <f t="shared" si="0"/>
        <v>0</v>
      </c>
      <c r="G24" s="44"/>
      <c r="H24" s="91"/>
    </row>
    <row r="25" spans="1:8" ht="130.69999999999999" customHeight="1">
      <c r="A25" s="90"/>
      <c r="B25" s="51" t="s">
        <v>134</v>
      </c>
      <c r="C25" s="41" t="s">
        <v>10</v>
      </c>
      <c r="D25" s="48">
        <f>1171+(1171*10%)</f>
        <v>1288.0999999999999</v>
      </c>
      <c r="F25" s="49">
        <f t="shared" si="0"/>
        <v>0</v>
      </c>
      <c r="G25" s="44"/>
      <c r="H25" s="91"/>
    </row>
    <row r="26" spans="1:8" ht="18.75" customHeight="1">
      <c r="A26" s="90"/>
      <c r="B26" s="47" t="s">
        <v>21</v>
      </c>
      <c r="C26" s="41" t="s">
        <v>18</v>
      </c>
      <c r="D26" s="48">
        <f>445+(324*10%)</f>
        <v>477.4</v>
      </c>
      <c r="F26" s="49">
        <f t="shared" si="0"/>
        <v>0</v>
      </c>
      <c r="G26" s="44"/>
      <c r="H26" s="91"/>
    </row>
    <row r="27" spans="1:8" ht="15.75">
      <c r="A27" s="90"/>
      <c r="F27" s="49">
        <f t="shared" si="0"/>
        <v>0</v>
      </c>
      <c r="G27" s="44"/>
      <c r="H27" s="91"/>
    </row>
    <row r="28" spans="1:8" ht="15.75">
      <c r="A28" s="90">
        <v>15</v>
      </c>
      <c r="B28" s="50" t="s">
        <v>22</v>
      </c>
      <c r="F28" s="49">
        <f t="shared" si="0"/>
        <v>0</v>
      </c>
      <c r="G28" s="44"/>
      <c r="H28" s="91"/>
    </row>
    <row r="29" spans="1:8" ht="75">
      <c r="A29" s="90"/>
      <c r="B29" s="51" t="s">
        <v>23</v>
      </c>
      <c r="C29" s="41" t="s">
        <v>24</v>
      </c>
      <c r="D29" s="52">
        <v>150</v>
      </c>
      <c r="F29" s="49">
        <f t="shared" si="0"/>
        <v>0</v>
      </c>
      <c r="G29" s="44"/>
      <c r="H29" s="91"/>
    </row>
    <row r="30" spans="1:8" ht="15.75">
      <c r="A30" s="90"/>
      <c r="B30" s="47" t="s">
        <v>25</v>
      </c>
      <c r="C30" s="41" t="s">
        <v>18</v>
      </c>
      <c r="D30" s="52">
        <f>65.6+(65.6*10%)</f>
        <v>72.16</v>
      </c>
      <c r="F30" s="49">
        <f t="shared" si="0"/>
        <v>0</v>
      </c>
      <c r="G30" s="44"/>
      <c r="H30" s="91" t="s">
        <v>119</v>
      </c>
    </row>
    <row r="31" spans="1:8" ht="15.75">
      <c r="A31" s="90"/>
      <c r="D31" s="52"/>
      <c r="F31" s="49">
        <f t="shared" si="0"/>
        <v>0</v>
      </c>
      <c r="G31" s="44"/>
      <c r="H31" s="91"/>
    </row>
    <row r="32" spans="1:8" ht="15.75">
      <c r="A32" s="90">
        <v>16</v>
      </c>
      <c r="B32" s="50" t="s">
        <v>171</v>
      </c>
      <c r="D32" s="52"/>
      <c r="F32" s="49">
        <f t="shared" si="0"/>
        <v>0</v>
      </c>
      <c r="G32" s="44"/>
      <c r="H32" s="91"/>
    </row>
    <row r="33" spans="1:8" ht="75">
      <c r="A33" s="90"/>
      <c r="B33" s="51" t="s">
        <v>105</v>
      </c>
      <c r="F33" s="49">
        <f t="shared" si="0"/>
        <v>0</v>
      </c>
      <c r="G33" s="44"/>
      <c r="H33" s="91"/>
    </row>
    <row r="34" spans="1:8" ht="21" customHeight="1">
      <c r="A34" s="90"/>
      <c r="B34" s="47" t="s">
        <v>26</v>
      </c>
      <c r="F34" s="49">
        <f t="shared" si="0"/>
        <v>0</v>
      </c>
      <c r="G34" s="44"/>
      <c r="H34" s="91"/>
    </row>
    <row r="35" spans="1:8" ht="21" customHeight="1">
      <c r="A35" s="90"/>
      <c r="B35" s="53" t="s">
        <v>27</v>
      </c>
      <c r="C35" s="41" t="s">
        <v>10</v>
      </c>
      <c r="D35" s="48">
        <v>1200</v>
      </c>
      <c r="F35" s="49">
        <f t="shared" si="0"/>
        <v>0</v>
      </c>
      <c r="G35" s="44"/>
      <c r="H35" s="91" t="s">
        <v>120</v>
      </c>
    </row>
    <row r="36" spans="1:8" ht="15.75">
      <c r="A36" s="90"/>
      <c r="F36" s="49">
        <f t="shared" ref="F36:F71" si="1">D36*E36</f>
        <v>0</v>
      </c>
      <c r="G36" s="44"/>
      <c r="H36" s="91"/>
    </row>
    <row r="37" spans="1:8" ht="15.75">
      <c r="A37" s="90">
        <v>17</v>
      </c>
      <c r="B37" s="50" t="s">
        <v>28</v>
      </c>
      <c r="F37" s="49">
        <f t="shared" si="1"/>
        <v>0</v>
      </c>
      <c r="G37" s="44"/>
      <c r="H37" s="91"/>
    </row>
    <row r="38" spans="1:8" ht="73.5" customHeight="1">
      <c r="A38" s="90"/>
      <c r="B38" s="51" t="s">
        <v>29</v>
      </c>
      <c r="C38" s="41" t="s">
        <v>18</v>
      </c>
      <c r="D38" s="48">
        <f>115+(115*10%)</f>
        <v>126.5</v>
      </c>
      <c r="F38" s="49">
        <f t="shared" si="1"/>
        <v>0</v>
      </c>
      <c r="G38" s="44"/>
      <c r="H38" s="91" t="s">
        <v>130</v>
      </c>
    </row>
    <row r="39" spans="1:8" ht="15.75">
      <c r="A39" s="90"/>
      <c r="B39" s="51"/>
      <c r="F39" s="49">
        <f t="shared" si="1"/>
        <v>0</v>
      </c>
      <c r="G39" s="44"/>
      <c r="H39" s="91"/>
    </row>
    <row r="40" spans="1:8" ht="15.75">
      <c r="A40" s="90">
        <v>18</v>
      </c>
      <c r="B40" s="54" t="s">
        <v>95</v>
      </c>
      <c r="F40" s="49">
        <f t="shared" si="1"/>
        <v>0</v>
      </c>
      <c r="G40" s="44"/>
      <c r="H40" s="91"/>
    </row>
    <row r="41" spans="1:8" ht="45">
      <c r="A41" s="90"/>
      <c r="B41" s="51" t="s">
        <v>106</v>
      </c>
      <c r="C41" s="41" t="s">
        <v>10</v>
      </c>
      <c r="D41" s="48">
        <v>0</v>
      </c>
      <c r="F41" s="49">
        <f t="shared" si="1"/>
        <v>0</v>
      </c>
      <c r="G41" s="44"/>
      <c r="H41" s="91" t="s">
        <v>120</v>
      </c>
    </row>
    <row r="42" spans="1:8" ht="15.75">
      <c r="A42" s="90"/>
      <c r="B42" s="54"/>
      <c r="F42" s="49">
        <f t="shared" si="1"/>
        <v>0</v>
      </c>
      <c r="G42" s="44"/>
      <c r="H42" s="91"/>
    </row>
    <row r="43" spans="1:8" ht="15.75">
      <c r="A43" s="90">
        <v>19</v>
      </c>
      <c r="B43" s="54" t="s">
        <v>211</v>
      </c>
      <c r="F43" s="49">
        <f t="shared" ref="F43:F44" si="2">D43*E43</f>
        <v>0</v>
      </c>
      <c r="G43" s="44"/>
      <c r="H43" s="91"/>
    </row>
    <row r="44" spans="1:8" ht="45">
      <c r="A44" s="90"/>
      <c r="B44" s="51" t="s">
        <v>214</v>
      </c>
      <c r="C44" s="41" t="s">
        <v>10</v>
      </c>
      <c r="D44" s="48">
        <v>20</v>
      </c>
      <c r="F44" s="49">
        <f t="shared" si="2"/>
        <v>0</v>
      </c>
      <c r="G44" s="44"/>
      <c r="H44" s="91" t="s">
        <v>120</v>
      </c>
    </row>
    <row r="45" spans="1:8" ht="15.75">
      <c r="A45" s="90"/>
      <c r="B45" s="51"/>
      <c r="G45" s="44"/>
      <c r="H45" s="91"/>
    </row>
    <row r="46" spans="1:8" ht="15.75">
      <c r="A46" s="90">
        <v>20</v>
      </c>
      <c r="B46" s="54" t="s">
        <v>212</v>
      </c>
      <c r="F46" s="49">
        <f t="shared" ref="F46:F47" si="3">D46*E46</f>
        <v>0</v>
      </c>
      <c r="G46" s="44"/>
      <c r="H46" s="91"/>
    </row>
    <row r="47" spans="1:8" ht="45">
      <c r="A47" s="90"/>
      <c r="B47" s="51" t="s">
        <v>213</v>
      </c>
      <c r="C47" s="41" t="s">
        <v>10</v>
      </c>
      <c r="D47" s="48">
        <v>20</v>
      </c>
      <c r="F47" s="49">
        <f t="shared" si="3"/>
        <v>0</v>
      </c>
      <c r="G47" s="44"/>
      <c r="H47" s="91" t="s">
        <v>120</v>
      </c>
    </row>
    <row r="48" spans="1:8" ht="15.75">
      <c r="A48" s="90"/>
      <c r="B48" s="51"/>
      <c r="G48" s="44"/>
      <c r="H48" s="91"/>
    </row>
    <row r="49" spans="1:8" ht="15.75">
      <c r="A49" s="90"/>
      <c r="B49" s="51"/>
      <c r="G49" s="44"/>
      <c r="H49" s="91"/>
    </row>
    <row r="50" spans="1:8" ht="15.75">
      <c r="A50" s="90">
        <v>21</v>
      </c>
      <c r="B50" s="50" t="s">
        <v>30</v>
      </c>
      <c r="F50" s="49">
        <f t="shared" si="1"/>
        <v>0</v>
      </c>
      <c r="G50" s="44"/>
      <c r="H50" s="91"/>
    </row>
    <row r="51" spans="1:8" ht="15.75">
      <c r="A51" s="90"/>
      <c r="B51" s="50"/>
      <c r="G51" s="44"/>
      <c r="H51" s="91"/>
    </row>
    <row r="52" spans="1:8" ht="15.75">
      <c r="A52" s="90" t="s">
        <v>34</v>
      </c>
      <c r="B52" s="45" t="s">
        <v>135</v>
      </c>
      <c r="G52" s="44"/>
      <c r="H52" s="91"/>
    </row>
    <row r="53" spans="1:8" ht="91.5">
      <c r="A53" s="90"/>
      <c r="B53" s="51" t="s">
        <v>101</v>
      </c>
      <c r="C53" s="41" t="s">
        <v>10</v>
      </c>
      <c r="D53" s="48">
        <f>475+(475*10%)</f>
        <v>522.5</v>
      </c>
      <c r="F53" s="49">
        <f t="shared" si="1"/>
        <v>0</v>
      </c>
      <c r="G53" s="44"/>
      <c r="H53" s="91" t="s">
        <v>136</v>
      </c>
    </row>
    <row r="54" spans="1:8" ht="15.75">
      <c r="A54" s="90"/>
      <c r="B54" s="51"/>
      <c r="G54" s="44"/>
      <c r="H54" s="91"/>
    </row>
    <row r="55" spans="1:8" ht="15.75">
      <c r="A55" s="90" t="s">
        <v>40</v>
      </c>
      <c r="B55" s="45" t="s">
        <v>172</v>
      </c>
      <c r="F55" s="49">
        <f t="shared" si="1"/>
        <v>0</v>
      </c>
      <c r="G55" s="44"/>
      <c r="H55" s="91"/>
    </row>
    <row r="56" spans="1:8" ht="91.5">
      <c r="A56" s="90"/>
      <c r="B56" s="51" t="s">
        <v>99</v>
      </c>
      <c r="C56" s="41" t="s">
        <v>10</v>
      </c>
      <c r="D56" s="48">
        <f>300+(300*10%)</f>
        <v>330</v>
      </c>
      <c r="F56" s="49">
        <f t="shared" si="1"/>
        <v>0</v>
      </c>
      <c r="G56" s="44"/>
      <c r="H56" s="91" t="s">
        <v>121</v>
      </c>
    </row>
    <row r="57" spans="1:8" ht="15.75">
      <c r="A57" s="90"/>
      <c r="F57" s="49">
        <f t="shared" si="1"/>
        <v>0</v>
      </c>
      <c r="G57" s="44"/>
      <c r="H57" s="91"/>
    </row>
    <row r="58" spans="1:8" ht="15.75">
      <c r="A58" s="90" t="s">
        <v>41</v>
      </c>
      <c r="B58" s="45" t="s">
        <v>173</v>
      </c>
      <c r="F58" s="49">
        <f t="shared" si="1"/>
        <v>0</v>
      </c>
      <c r="G58" s="44"/>
      <c r="H58" s="91"/>
    </row>
    <row r="59" spans="1:8" ht="96" customHeight="1">
      <c r="A59" s="90"/>
      <c r="B59" s="51" t="s">
        <v>137</v>
      </c>
      <c r="C59" s="41" t="s">
        <v>10</v>
      </c>
      <c r="D59" s="48">
        <v>250</v>
      </c>
      <c r="F59" s="49">
        <f t="shared" si="1"/>
        <v>0</v>
      </c>
      <c r="G59" s="197"/>
      <c r="H59" s="91" t="s">
        <v>174</v>
      </c>
    </row>
    <row r="60" spans="1:8" ht="15.75">
      <c r="A60" s="90"/>
      <c r="F60" s="49">
        <f t="shared" si="1"/>
        <v>0</v>
      </c>
      <c r="G60" s="44"/>
      <c r="H60" s="91"/>
    </row>
    <row r="61" spans="1:8" ht="15.75">
      <c r="A61" s="90" t="s">
        <v>44</v>
      </c>
      <c r="B61" s="45" t="s">
        <v>100</v>
      </c>
      <c r="F61" s="49">
        <f t="shared" si="1"/>
        <v>0</v>
      </c>
      <c r="G61" s="44"/>
      <c r="H61" s="91"/>
    </row>
    <row r="62" spans="1:8" ht="45">
      <c r="A62" s="90"/>
      <c r="B62" s="51" t="s">
        <v>98</v>
      </c>
      <c r="F62" s="49">
        <f t="shared" si="1"/>
        <v>0</v>
      </c>
      <c r="G62" s="44"/>
      <c r="H62" s="91"/>
    </row>
    <row r="63" spans="1:8" ht="30">
      <c r="A63" s="90"/>
      <c r="B63" s="51" t="s">
        <v>31</v>
      </c>
      <c r="C63" s="41" t="s">
        <v>10</v>
      </c>
      <c r="D63" s="48">
        <f>59.64+(59.64*10%)</f>
        <v>65.603999999999999</v>
      </c>
      <c r="F63" s="49">
        <f t="shared" si="1"/>
        <v>0</v>
      </c>
      <c r="G63" s="44"/>
      <c r="H63" s="91"/>
    </row>
    <row r="64" spans="1:8" ht="15.75">
      <c r="A64" s="90"/>
      <c r="B64" s="53"/>
      <c r="F64" s="49">
        <f t="shared" si="1"/>
        <v>0</v>
      </c>
      <c r="G64" s="44"/>
      <c r="H64" s="91"/>
    </row>
    <row r="65" spans="1:8" ht="15.75">
      <c r="A65" s="90">
        <v>22</v>
      </c>
      <c r="B65" s="50" t="s">
        <v>32</v>
      </c>
      <c r="F65" s="49">
        <f t="shared" si="1"/>
        <v>0</v>
      </c>
      <c r="G65" s="44"/>
      <c r="H65" s="91"/>
    </row>
    <row r="66" spans="1:8" ht="30">
      <c r="A66" s="90"/>
      <c r="B66" s="51" t="s">
        <v>33</v>
      </c>
      <c r="F66" s="49">
        <f t="shared" si="1"/>
        <v>0</v>
      </c>
      <c r="G66" s="44"/>
      <c r="H66" s="91"/>
    </row>
    <row r="67" spans="1:8" ht="15.75">
      <c r="A67" s="90"/>
      <c r="B67" s="55"/>
      <c r="F67" s="49">
        <f t="shared" si="1"/>
        <v>0</v>
      </c>
      <c r="G67" s="44"/>
      <c r="H67" s="91"/>
    </row>
    <row r="68" spans="1:8" ht="15.75">
      <c r="A68" s="90" t="s">
        <v>34</v>
      </c>
      <c r="B68" s="45" t="s">
        <v>132</v>
      </c>
      <c r="F68" s="49">
        <f t="shared" si="1"/>
        <v>0</v>
      </c>
      <c r="G68" s="44"/>
      <c r="H68" s="91"/>
    </row>
    <row r="69" spans="1:8" ht="120">
      <c r="A69" s="90"/>
      <c r="B69" s="51" t="s">
        <v>35</v>
      </c>
      <c r="C69" s="41" t="s">
        <v>10</v>
      </c>
      <c r="D69" s="48">
        <v>1100</v>
      </c>
      <c r="F69" s="49">
        <f t="shared" si="1"/>
        <v>0</v>
      </c>
      <c r="G69" s="44"/>
      <c r="H69" s="91"/>
    </row>
    <row r="70" spans="1:8" ht="46.5" customHeight="1">
      <c r="A70" s="90"/>
      <c r="B70" s="56" t="s">
        <v>36</v>
      </c>
      <c r="F70" s="49">
        <f t="shared" si="1"/>
        <v>0</v>
      </c>
      <c r="G70" s="44"/>
      <c r="H70" s="91"/>
    </row>
    <row r="71" spans="1:8" ht="15.75">
      <c r="A71" s="90"/>
      <c r="F71" s="49">
        <f t="shared" si="1"/>
        <v>0</v>
      </c>
      <c r="G71" s="44"/>
      <c r="H71" s="91"/>
    </row>
    <row r="72" spans="1:8" ht="15.75">
      <c r="A72" s="90" t="s">
        <v>40</v>
      </c>
      <c r="B72" s="45" t="s">
        <v>178</v>
      </c>
      <c r="F72" s="49">
        <f t="shared" ref="F72:F87" si="4">D72*E72</f>
        <v>0</v>
      </c>
      <c r="G72" s="44"/>
      <c r="H72" s="91"/>
    </row>
    <row r="73" spans="1:8" ht="90">
      <c r="A73" s="90"/>
      <c r="B73" s="51" t="s">
        <v>175</v>
      </c>
      <c r="C73" s="41" t="s">
        <v>10</v>
      </c>
      <c r="D73" s="48">
        <v>400</v>
      </c>
      <c r="F73" s="49">
        <f t="shared" si="4"/>
        <v>0</v>
      </c>
      <c r="G73" s="44"/>
      <c r="H73" s="91"/>
    </row>
    <row r="74" spans="1:8" ht="15.75">
      <c r="A74" s="90"/>
      <c r="B74" s="51"/>
      <c r="G74" s="44"/>
      <c r="H74" s="91"/>
    </row>
    <row r="75" spans="1:8" ht="15.75">
      <c r="A75" s="90" t="s">
        <v>41</v>
      </c>
      <c r="B75" s="45" t="s">
        <v>97</v>
      </c>
      <c r="G75" s="44"/>
      <c r="H75" s="91"/>
    </row>
    <row r="76" spans="1:8" ht="75">
      <c r="A76" s="90"/>
      <c r="B76" s="51" t="s">
        <v>179</v>
      </c>
      <c r="C76" s="41" t="s">
        <v>10</v>
      </c>
      <c r="D76" s="48">
        <v>750</v>
      </c>
      <c r="G76" s="44"/>
      <c r="H76" s="91" t="s">
        <v>120</v>
      </c>
    </row>
    <row r="77" spans="1:8" ht="15.75">
      <c r="A77" s="90"/>
      <c r="B77" s="51"/>
      <c r="G77" s="44"/>
      <c r="H77" s="91"/>
    </row>
    <row r="78" spans="1:8" ht="15.75">
      <c r="A78" s="90">
        <v>23</v>
      </c>
      <c r="B78" s="50" t="s">
        <v>37</v>
      </c>
      <c r="F78" s="49">
        <f t="shared" si="4"/>
        <v>0</v>
      </c>
      <c r="G78" s="44"/>
      <c r="H78" s="91"/>
    </row>
    <row r="79" spans="1:8" ht="15.75">
      <c r="A79" s="90"/>
      <c r="B79" s="45"/>
      <c r="F79" s="49">
        <f t="shared" si="4"/>
        <v>0</v>
      </c>
      <c r="G79" s="44"/>
      <c r="H79" s="91"/>
    </row>
    <row r="80" spans="1:8" ht="15.75">
      <c r="A80" s="90" t="s">
        <v>34</v>
      </c>
      <c r="B80" s="45" t="s">
        <v>38</v>
      </c>
      <c r="F80" s="49">
        <f t="shared" si="4"/>
        <v>0</v>
      </c>
      <c r="G80" s="44"/>
      <c r="H80" s="91"/>
    </row>
    <row r="81" spans="1:8" ht="30">
      <c r="A81" s="90"/>
      <c r="B81" s="51" t="s">
        <v>39</v>
      </c>
      <c r="C81" s="41" t="s">
        <v>10</v>
      </c>
      <c r="D81" s="48">
        <f>1814+(1814*10%)</f>
        <v>1995.4</v>
      </c>
      <c r="F81" s="49">
        <f t="shared" si="4"/>
        <v>0</v>
      </c>
      <c r="G81" s="44"/>
      <c r="H81" s="91" t="s">
        <v>138</v>
      </c>
    </row>
    <row r="82" spans="1:8" ht="15.75">
      <c r="A82" s="90"/>
      <c r="B82" s="51"/>
      <c r="F82" s="49">
        <f t="shared" si="4"/>
        <v>0</v>
      </c>
      <c r="G82" s="44"/>
      <c r="H82" s="91"/>
    </row>
    <row r="83" spans="1:8" ht="15.75">
      <c r="A83" s="90" t="s">
        <v>40</v>
      </c>
      <c r="B83" s="45" t="s">
        <v>139</v>
      </c>
      <c r="F83" s="49">
        <f t="shared" si="4"/>
        <v>0</v>
      </c>
      <c r="G83" s="44"/>
      <c r="H83" s="91"/>
    </row>
    <row r="84" spans="1:8" ht="30">
      <c r="A84" s="90"/>
      <c r="B84" s="51" t="s">
        <v>39</v>
      </c>
      <c r="C84" s="41" t="s">
        <v>10</v>
      </c>
      <c r="D84" s="48">
        <f>109.51+(109.51*10%)</f>
        <v>120.46100000000001</v>
      </c>
      <c r="F84" s="49">
        <f t="shared" si="4"/>
        <v>0</v>
      </c>
      <c r="G84" s="44"/>
      <c r="H84" s="91"/>
    </row>
    <row r="85" spans="1:8" ht="15.75">
      <c r="A85" s="90"/>
      <c r="F85" s="49">
        <f t="shared" si="4"/>
        <v>0</v>
      </c>
      <c r="G85" s="44"/>
      <c r="H85" s="91"/>
    </row>
    <row r="86" spans="1:8" ht="15.75">
      <c r="A86" s="90" t="s">
        <v>41</v>
      </c>
      <c r="B86" s="45" t="s">
        <v>140</v>
      </c>
      <c r="F86" s="49">
        <f t="shared" si="4"/>
        <v>0</v>
      </c>
      <c r="G86" s="44"/>
      <c r="H86" s="91"/>
    </row>
    <row r="87" spans="1:8" ht="75">
      <c r="A87" s="90"/>
      <c r="B87" s="51" t="s">
        <v>42</v>
      </c>
      <c r="C87" s="41" t="s">
        <v>10</v>
      </c>
      <c r="D87" s="48">
        <v>2200</v>
      </c>
      <c r="F87" s="49">
        <f t="shared" si="4"/>
        <v>0</v>
      </c>
      <c r="G87" s="44"/>
      <c r="H87" s="91" t="s">
        <v>122</v>
      </c>
    </row>
    <row r="88" spans="1:8" ht="15.75">
      <c r="A88" s="90"/>
      <c r="B88" s="51"/>
      <c r="G88" s="44"/>
      <c r="H88" s="91"/>
    </row>
    <row r="89" spans="1:8" ht="15.75">
      <c r="A89" s="90" t="s">
        <v>44</v>
      </c>
      <c r="B89" s="45" t="s">
        <v>191</v>
      </c>
      <c r="F89" s="49">
        <f t="shared" ref="F89:F90" si="5">D89*E89</f>
        <v>0</v>
      </c>
      <c r="G89" s="44"/>
      <c r="H89" s="91"/>
    </row>
    <row r="90" spans="1:8" ht="75">
      <c r="A90" s="90"/>
      <c r="B90" s="51" t="s">
        <v>145</v>
      </c>
      <c r="C90" s="41" t="s">
        <v>10</v>
      </c>
      <c r="D90" s="48">
        <v>350</v>
      </c>
      <c r="F90" s="49">
        <f t="shared" si="5"/>
        <v>0</v>
      </c>
      <c r="G90" s="44"/>
      <c r="H90" s="91" t="s">
        <v>122</v>
      </c>
    </row>
    <row r="91" spans="1:8" ht="15.75">
      <c r="A91" s="90"/>
      <c r="B91" s="51"/>
      <c r="G91" s="44"/>
      <c r="H91" s="91"/>
    </row>
    <row r="92" spans="1:8" ht="15.75">
      <c r="A92" s="90">
        <v>24</v>
      </c>
      <c r="B92" s="50" t="s">
        <v>45</v>
      </c>
      <c r="F92" s="49">
        <f t="shared" ref="F92:F113" si="6">D92*E92</f>
        <v>0</v>
      </c>
      <c r="G92" s="44"/>
      <c r="H92" s="91"/>
    </row>
    <row r="93" spans="1:8" ht="15.75">
      <c r="A93" s="90"/>
      <c r="F93" s="49">
        <f t="shared" si="6"/>
        <v>0</v>
      </c>
      <c r="G93" s="44"/>
      <c r="H93" s="91"/>
    </row>
    <row r="94" spans="1:8" ht="15.75">
      <c r="A94" s="90" t="s">
        <v>34</v>
      </c>
      <c r="B94" s="45" t="s">
        <v>46</v>
      </c>
      <c r="F94" s="49">
        <f t="shared" si="6"/>
        <v>0</v>
      </c>
      <c r="G94" s="44"/>
      <c r="H94" s="91"/>
    </row>
    <row r="95" spans="1:8" ht="105">
      <c r="A95" s="90"/>
      <c r="B95" s="51" t="s">
        <v>47</v>
      </c>
      <c r="C95" s="41" t="s">
        <v>10</v>
      </c>
      <c r="D95" s="48">
        <v>80</v>
      </c>
      <c r="F95" s="49">
        <f t="shared" si="6"/>
        <v>0</v>
      </c>
      <c r="G95" s="44"/>
      <c r="H95" s="91"/>
    </row>
    <row r="96" spans="1:8" ht="15.75">
      <c r="A96" s="90"/>
      <c r="F96" s="49">
        <f t="shared" si="6"/>
        <v>0</v>
      </c>
      <c r="G96" s="44"/>
      <c r="H96" s="91"/>
    </row>
    <row r="97" spans="1:8" ht="15.75">
      <c r="A97" s="90" t="s">
        <v>40</v>
      </c>
      <c r="B97" s="45" t="s">
        <v>48</v>
      </c>
      <c r="F97" s="49">
        <f t="shared" si="6"/>
        <v>0</v>
      </c>
      <c r="G97" s="44"/>
      <c r="H97" s="91"/>
    </row>
    <row r="98" spans="1:8" ht="105">
      <c r="A98" s="90"/>
      <c r="B98" s="51" t="s">
        <v>49</v>
      </c>
      <c r="C98" s="41" t="s">
        <v>10</v>
      </c>
      <c r="G98" s="44"/>
      <c r="H98" s="169" t="s">
        <v>123</v>
      </c>
    </row>
    <row r="99" spans="1:8" ht="15.75">
      <c r="A99" s="90"/>
      <c r="B99" s="47" t="s">
        <v>50</v>
      </c>
      <c r="F99" s="49">
        <f t="shared" si="6"/>
        <v>0</v>
      </c>
      <c r="G99" s="44"/>
      <c r="H99" s="91"/>
    </row>
    <row r="100" spans="1:8" ht="15.75">
      <c r="A100" s="90" t="s">
        <v>41</v>
      </c>
      <c r="B100" s="45" t="s">
        <v>51</v>
      </c>
      <c r="F100" s="49">
        <f t="shared" si="6"/>
        <v>0</v>
      </c>
      <c r="G100" s="44"/>
      <c r="H100" s="91"/>
    </row>
    <row r="101" spans="1:8" ht="30">
      <c r="A101" s="90"/>
      <c r="B101" s="51" t="s">
        <v>52</v>
      </c>
      <c r="C101" s="41" t="s">
        <v>10</v>
      </c>
      <c r="D101" s="48">
        <v>30</v>
      </c>
      <c r="F101" s="49">
        <f t="shared" si="6"/>
        <v>0</v>
      </c>
      <c r="G101" s="44"/>
      <c r="H101" s="91" t="s">
        <v>124</v>
      </c>
    </row>
    <row r="102" spans="1:8" ht="15.75">
      <c r="A102" s="90"/>
      <c r="F102" s="49">
        <f t="shared" si="6"/>
        <v>0</v>
      </c>
      <c r="G102" s="44"/>
      <c r="H102" s="91"/>
    </row>
    <row r="103" spans="1:8" ht="46.5">
      <c r="A103" s="90" t="s">
        <v>44</v>
      </c>
      <c r="B103" s="54" t="s">
        <v>142</v>
      </c>
      <c r="C103" s="41" t="s">
        <v>43</v>
      </c>
      <c r="D103" s="48">
        <v>75</v>
      </c>
      <c r="F103" s="49">
        <f t="shared" si="6"/>
        <v>0</v>
      </c>
      <c r="G103" s="44"/>
      <c r="H103" s="91" t="s">
        <v>125</v>
      </c>
    </row>
    <row r="104" spans="1:8" ht="15.75">
      <c r="A104" s="90"/>
      <c r="F104" s="49">
        <f t="shared" si="6"/>
        <v>0</v>
      </c>
      <c r="G104" s="44"/>
      <c r="H104" s="91"/>
    </row>
    <row r="105" spans="1:8" ht="15.75">
      <c r="A105" s="90" t="s">
        <v>53</v>
      </c>
      <c r="B105" s="45" t="s">
        <v>55</v>
      </c>
      <c r="F105" s="49">
        <f t="shared" si="6"/>
        <v>0</v>
      </c>
      <c r="G105" s="44"/>
      <c r="H105" s="91"/>
    </row>
    <row r="106" spans="1:8" ht="60">
      <c r="A106" s="90"/>
      <c r="B106" s="51" t="s">
        <v>141</v>
      </c>
      <c r="C106" s="92" t="s">
        <v>11</v>
      </c>
      <c r="D106" s="48">
        <v>18</v>
      </c>
      <c r="F106" s="49">
        <f t="shared" si="6"/>
        <v>0</v>
      </c>
      <c r="G106" s="44"/>
      <c r="H106" s="91"/>
    </row>
    <row r="107" spans="1:8" ht="15.75">
      <c r="A107" s="90"/>
      <c r="B107" s="51"/>
      <c r="C107" s="92"/>
      <c r="F107" s="49">
        <f t="shared" si="6"/>
        <v>0</v>
      </c>
      <c r="G107" s="44"/>
      <c r="H107" s="91"/>
    </row>
    <row r="108" spans="1:8" ht="15.75">
      <c r="A108" s="90">
        <v>25</v>
      </c>
      <c r="B108" s="50" t="s">
        <v>56</v>
      </c>
      <c r="F108" s="49">
        <f t="shared" si="6"/>
        <v>0</v>
      </c>
      <c r="G108" s="44"/>
      <c r="H108" s="91"/>
    </row>
    <row r="109" spans="1:8" ht="15.75">
      <c r="A109" s="90"/>
      <c r="F109" s="49">
        <f t="shared" si="6"/>
        <v>0</v>
      </c>
      <c r="G109" s="44"/>
      <c r="H109" s="91"/>
    </row>
    <row r="110" spans="1:8" ht="15.75">
      <c r="A110" s="90"/>
      <c r="B110" s="45" t="s">
        <v>57</v>
      </c>
      <c r="F110" s="49">
        <f t="shared" si="6"/>
        <v>0</v>
      </c>
      <c r="G110" s="44"/>
      <c r="H110" s="91"/>
    </row>
    <row r="111" spans="1:8" ht="90">
      <c r="A111" s="90" t="s">
        <v>34</v>
      </c>
      <c r="B111" s="51" t="s">
        <v>177</v>
      </c>
      <c r="C111" s="57" t="s">
        <v>11</v>
      </c>
      <c r="D111" s="48">
        <v>2</v>
      </c>
      <c r="F111" s="49">
        <f t="shared" si="6"/>
        <v>0</v>
      </c>
      <c r="G111" s="44"/>
      <c r="H111" s="91"/>
    </row>
    <row r="112" spans="1:8" ht="15.75">
      <c r="A112" s="90"/>
      <c r="B112" s="51" t="s">
        <v>176</v>
      </c>
      <c r="C112" s="213"/>
      <c r="G112" s="44"/>
      <c r="H112" s="91"/>
    </row>
    <row r="113" spans="1:8" ht="15.75">
      <c r="A113" s="90"/>
      <c r="F113" s="49">
        <f t="shared" si="6"/>
        <v>0</v>
      </c>
      <c r="G113" s="44"/>
      <c r="H113" s="91"/>
    </row>
    <row r="114" spans="1:8" ht="15.75">
      <c r="A114" s="90" t="s">
        <v>40</v>
      </c>
      <c r="B114" s="45" t="s">
        <v>58</v>
      </c>
      <c r="F114" s="49">
        <f t="shared" ref="F114:F145" si="7">D114*E114</f>
        <v>0</v>
      </c>
      <c r="G114" s="44"/>
      <c r="H114" s="91"/>
    </row>
    <row r="115" spans="1:8" ht="60">
      <c r="A115" s="90"/>
      <c r="B115" s="51" t="s">
        <v>180</v>
      </c>
      <c r="F115" s="49">
        <f t="shared" si="7"/>
        <v>0</v>
      </c>
      <c r="G115" s="44"/>
      <c r="H115" s="91"/>
    </row>
    <row r="116" spans="1:8" ht="15.75">
      <c r="A116" s="90"/>
      <c r="B116" s="47" t="s">
        <v>59</v>
      </c>
      <c r="C116" s="41" t="s">
        <v>43</v>
      </c>
      <c r="F116" s="49">
        <f t="shared" si="7"/>
        <v>0</v>
      </c>
      <c r="G116" s="44"/>
      <c r="H116" s="91"/>
    </row>
    <row r="117" spans="1:8" ht="15.75">
      <c r="A117" s="90"/>
      <c r="F117" s="49">
        <f t="shared" si="7"/>
        <v>0</v>
      </c>
      <c r="G117" s="44"/>
      <c r="H117" s="91"/>
    </row>
    <row r="118" spans="1:8" ht="15.75">
      <c r="A118" s="90" t="s">
        <v>41</v>
      </c>
      <c r="B118" s="58" t="s">
        <v>60</v>
      </c>
      <c r="F118" s="49">
        <f t="shared" si="7"/>
        <v>0</v>
      </c>
      <c r="G118" s="44"/>
      <c r="H118" s="91"/>
    </row>
    <row r="119" spans="1:8" ht="45">
      <c r="A119" s="90"/>
      <c r="B119" s="59" t="s">
        <v>61</v>
      </c>
      <c r="C119" s="41" t="s">
        <v>11</v>
      </c>
      <c r="D119" s="48">
        <v>1</v>
      </c>
      <c r="F119" s="49">
        <f t="shared" si="7"/>
        <v>0</v>
      </c>
      <c r="G119" s="44"/>
      <c r="H119" s="91"/>
    </row>
    <row r="120" spans="1:8" ht="15.75">
      <c r="A120" s="90"/>
      <c r="F120" s="49">
        <f t="shared" si="7"/>
        <v>0</v>
      </c>
      <c r="G120" s="44"/>
      <c r="H120" s="91"/>
    </row>
    <row r="121" spans="1:8" ht="15.75">
      <c r="A121" s="90" t="s">
        <v>44</v>
      </c>
      <c r="B121" s="58" t="s">
        <v>62</v>
      </c>
      <c r="F121" s="49">
        <f t="shared" si="7"/>
        <v>0</v>
      </c>
      <c r="G121" s="44"/>
      <c r="H121" s="91"/>
    </row>
    <row r="122" spans="1:8" ht="30">
      <c r="A122" s="90"/>
      <c r="B122" s="60" t="s">
        <v>143</v>
      </c>
      <c r="C122" s="41" t="s">
        <v>11</v>
      </c>
      <c r="D122" s="48">
        <v>1</v>
      </c>
      <c r="F122" s="49">
        <f t="shared" si="7"/>
        <v>0</v>
      </c>
      <c r="G122" s="44"/>
      <c r="H122" s="91"/>
    </row>
    <row r="123" spans="1:8" ht="15.75">
      <c r="A123" s="90"/>
      <c r="F123" s="49">
        <f t="shared" si="7"/>
        <v>0</v>
      </c>
      <c r="G123" s="44"/>
      <c r="H123" s="91"/>
    </row>
    <row r="124" spans="1:8" ht="15.75">
      <c r="A124" s="90" t="s">
        <v>53</v>
      </c>
      <c r="B124" s="58" t="s">
        <v>63</v>
      </c>
      <c r="F124" s="49">
        <f t="shared" si="7"/>
        <v>0</v>
      </c>
      <c r="G124" s="44"/>
      <c r="H124" s="91"/>
    </row>
    <row r="125" spans="1:8" ht="30">
      <c r="A125" s="90"/>
      <c r="B125" s="59" t="s">
        <v>64</v>
      </c>
      <c r="C125" s="41" t="s">
        <v>11</v>
      </c>
      <c r="D125" s="52">
        <v>1</v>
      </c>
      <c r="F125" s="49">
        <f t="shared" si="7"/>
        <v>0</v>
      </c>
      <c r="G125" s="44"/>
      <c r="H125" s="91"/>
    </row>
    <row r="126" spans="1:8" ht="15.75">
      <c r="A126" s="90"/>
      <c r="B126" s="58"/>
      <c r="F126" s="49">
        <f t="shared" si="7"/>
        <v>0</v>
      </c>
      <c r="G126" s="44"/>
      <c r="H126" s="91"/>
    </row>
    <row r="127" spans="1:8" ht="15.75">
      <c r="A127" s="90" t="s">
        <v>54</v>
      </c>
      <c r="B127" s="58" t="s">
        <v>66</v>
      </c>
      <c r="F127" s="49">
        <f t="shared" si="7"/>
        <v>0</v>
      </c>
      <c r="G127" s="44"/>
      <c r="H127" s="91"/>
    </row>
    <row r="128" spans="1:8" ht="30">
      <c r="A128" s="90"/>
      <c r="B128" s="51" t="s">
        <v>67</v>
      </c>
      <c r="C128" s="41" t="s">
        <v>11</v>
      </c>
      <c r="D128" s="48">
        <v>1</v>
      </c>
      <c r="F128" s="49">
        <f t="shared" si="7"/>
        <v>0</v>
      </c>
      <c r="G128" s="44"/>
      <c r="H128" s="91"/>
    </row>
    <row r="129" spans="1:8" ht="15.75">
      <c r="A129" s="90"/>
      <c r="F129" s="49">
        <f t="shared" si="7"/>
        <v>0</v>
      </c>
      <c r="G129" s="44"/>
      <c r="H129" s="91"/>
    </row>
    <row r="130" spans="1:8" ht="15.75">
      <c r="A130" s="90" t="s">
        <v>65</v>
      </c>
      <c r="B130" s="45" t="s">
        <v>69</v>
      </c>
      <c r="C130" s="41" t="s">
        <v>11</v>
      </c>
      <c r="D130" s="52">
        <v>6</v>
      </c>
      <c r="F130" s="49">
        <f t="shared" si="7"/>
        <v>0</v>
      </c>
      <c r="G130" s="44"/>
      <c r="H130" s="91"/>
    </row>
    <row r="131" spans="1:8" ht="15.75">
      <c r="A131" s="90"/>
      <c r="F131" s="49">
        <f t="shared" si="7"/>
        <v>0</v>
      </c>
      <c r="G131" s="44"/>
      <c r="H131" s="91"/>
    </row>
    <row r="132" spans="1:8" ht="15.75">
      <c r="A132" s="90" t="s">
        <v>68</v>
      </c>
      <c r="B132" s="45" t="s">
        <v>71</v>
      </c>
      <c r="C132" s="41" t="s">
        <v>11</v>
      </c>
      <c r="D132" s="52">
        <v>2</v>
      </c>
      <c r="F132" s="49">
        <f t="shared" si="7"/>
        <v>0</v>
      </c>
      <c r="G132" s="44"/>
      <c r="H132" s="91"/>
    </row>
    <row r="133" spans="1:8" ht="15.75">
      <c r="A133" s="90"/>
      <c r="B133" s="45"/>
      <c r="F133" s="49">
        <f t="shared" si="7"/>
        <v>0</v>
      </c>
      <c r="G133" s="44"/>
      <c r="H133" s="91"/>
    </row>
    <row r="134" spans="1:8" ht="15.75">
      <c r="A134" s="90" t="s">
        <v>70</v>
      </c>
      <c r="B134" s="45" t="s">
        <v>73</v>
      </c>
      <c r="C134" s="41" t="s">
        <v>11</v>
      </c>
      <c r="D134" s="52">
        <v>1</v>
      </c>
      <c r="F134" s="49">
        <f t="shared" si="7"/>
        <v>0</v>
      </c>
      <c r="G134" s="44"/>
      <c r="H134" s="91"/>
    </row>
    <row r="135" spans="1:8" ht="15.75">
      <c r="A135" s="90"/>
      <c r="B135" s="45"/>
      <c r="D135" s="52"/>
      <c r="F135" s="49">
        <f t="shared" si="7"/>
        <v>0</v>
      </c>
      <c r="G135" s="44"/>
      <c r="H135" s="91"/>
    </row>
    <row r="136" spans="1:8" ht="15.75">
      <c r="A136" s="90" t="s">
        <v>72</v>
      </c>
      <c r="B136" s="45" t="s">
        <v>75</v>
      </c>
      <c r="C136" s="41" t="s">
        <v>11</v>
      </c>
      <c r="D136" s="52">
        <v>1</v>
      </c>
      <c r="F136" s="49">
        <f t="shared" si="7"/>
        <v>0</v>
      </c>
      <c r="G136" s="44"/>
      <c r="H136" s="91"/>
    </row>
    <row r="137" spans="1:8" ht="15.75">
      <c r="A137" s="90"/>
      <c r="B137" s="45"/>
      <c r="D137" s="52"/>
      <c r="F137" s="49">
        <f t="shared" si="7"/>
        <v>0</v>
      </c>
      <c r="G137" s="44"/>
      <c r="H137" s="91"/>
    </row>
    <row r="138" spans="1:8" ht="15.75">
      <c r="A138" s="90" t="s">
        <v>74</v>
      </c>
      <c r="B138" s="45" t="s">
        <v>76</v>
      </c>
      <c r="C138" s="41" t="s">
        <v>77</v>
      </c>
      <c r="D138" s="52">
        <v>1</v>
      </c>
      <c r="F138" s="49">
        <f t="shared" si="7"/>
        <v>0</v>
      </c>
      <c r="G138" s="44"/>
      <c r="H138" s="91"/>
    </row>
    <row r="139" spans="1:8" ht="15.75">
      <c r="A139" s="90"/>
      <c r="F139" s="49">
        <f t="shared" si="7"/>
        <v>0</v>
      </c>
      <c r="G139" s="44"/>
      <c r="H139" s="91"/>
    </row>
    <row r="140" spans="1:8" ht="15.75">
      <c r="A140" s="90">
        <v>26</v>
      </c>
      <c r="B140" s="50" t="s">
        <v>78</v>
      </c>
      <c r="F140" s="49">
        <f t="shared" si="7"/>
        <v>0</v>
      </c>
      <c r="G140" s="44"/>
      <c r="H140" s="91"/>
    </row>
    <row r="141" spans="1:8" ht="15.75">
      <c r="A141" s="90"/>
      <c r="F141" s="49">
        <f t="shared" si="7"/>
        <v>0</v>
      </c>
      <c r="G141" s="44"/>
      <c r="H141" s="91"/>
    </row>
    <row r="142" spans="1:8" ht="15.75">
      <c r="A142" s="90" t="s">
        <v>34</v>
      </c>
      <c r="B142" s="61" t="s">
        <v>79</v>
      </c>
      <c r="F142" s="49">
        <f t="shared" si="7"/>
        <v>0</v>
      </c>
      <c r="G142" s="44"/>
      <c r="H142" s="91"/>
    </row>
    <row r="143" spans="1:8" ht="60">
      <c r="A143" s="90"/>
      <c r="B143" s="62" t="s">
        <v>114</v>
      </c>
      <c r="C143" s="41" t="s">
        <v>11</v>
      </c>
      <c r="D143" s="48">
        <v>1</v>
      </c>
      <c r="F143" s="49">
        <f t="shared" si="7"/>
        <v>0</v>
      </c>
      <c r="G143" s="44"/>
      <c r="H143" s="91"/>
    </row>
    <row r="144" spans="1:8" ht="15.75">
      <c r="A144" s="90"/>
      <c r="B144" s="62" t="s">
        <v>181</v>
      </c>
      <c r="G144" s="44"/>
      <c r="H144" s="91"/>
    </row>
    <row r="145" spans="1:62" ht="15.75">
      <c r="A145" s="90"/>
      <c r="F145" s="49">
        <f t="shared" si="7"/>
        <v>0</v>
      </c>
      <c r="G145" s="44"/>
      <c r="H145" s="91"/>
    </row>
    <row r="146" spans="1:62" ht="15.75">
      <c r="A146" s="90" t="s">
        <v>40</v>
      </c>
      <c r="B146" s="61" t="s">
        <v>115</v>
      </c>
      <c r="F146" s="49">
        <f t="shared" ref="F146:F153" si="8">D146*E146</f>
        <v>0</v>
      </c>
      <c r="G146" s="44"/>
      <c r="H146" s="91"/>
    </row>
    <row r="147" spans="1:62" ht="120">
      <c r="A147" s="90"/>
      <c r="B147" s="51" t="s">
        <v>80</v>
      </c>
      <c r="C147" s="63" t="s">
        <v>43</v>
      </c>
      <c r="D147" s="48">
        <v>55</v>
      </c>
      <c r="F147" s="49">
        <f t="shared" si="8"/>
        <v>0</v>
      </c>
      <c r="G147" s="44"/>
      <c r="H147" s="91"/>
    </row>
    <row r="148" spans="1:62" ht="15.75">
      <c r="A148" s="90"/>
      <c r="B148" s="51"/>
      <c r="G148" s="44"/>
      <c r="H148" s="91"/>
    </row>
    <row r="149" spans="1:62" ht="15.75">
      <c r="A149" s="90" t="s">
        <v>41</v>
      </c>
      <c r="B149" s="61" t="s">
        <v>163</v>
      </c>
      <c r="F149" s="49">
        <f t="shared" ref="F149:F150" si="9">D149*E149</f>
        <v>0</v>
      </c>
      <c r="G149" s="44"/>
      <c r="H149" s="91"/>
    </row>
    <row r="150" spans="1:62" ht="120">
      <c r="A150" s="90"/>
      <c r="B150" s="51" t="s">
        <v>164</v>
      </c>
      <c r="C150" s="63" t="s">
        <v>43</v>
      </c>
      <c r="D150" s="48">
        <v>180</v>
      </c>
      <c r="F150" s="49">
        <f t="shared" si="9"/>
        <v>0</v>
      </c>
      <c r="G150" s="44"/>
      <c r="H150" s="91"/>
    </row>
    <row r="151" spans="1:62" ht="15.75">
      <c r="A151" s="90"/>
      <c r="F151" s="49">
        <f t="shared" si="8"/>
        <v>0</v>
      </c>
      <c r="G151" s="44"/>
      <c r="H151" s="91"/>
    </row>
    <row r="152" spans="1:62" ht="15.75">
      <c r="A152" s="90" t="s">
        <v>44</v>
      </c>
      <c r="B152" s="61" t="s">
        <v>81</v>
      </c>
      <c r="F152" s="49">
        <f t="shared" si="8"/>
        <v>0</v>
      </c>
      <c r="G152" s="44"/>
      <c r="H152" s="91"/>
    </row>
    <row r="153" spans="1:62" ht="105">
      <c r="A153" s="90"/>
      <c r="B153" s="51" t="s">
        <v>144</v>
      </c>
      <c r="C153" s="41" t="s">
        <v>11</v>
      </c>
      <c r="D153" s="48">
        <v>1</v>
      </c>
      <c r="F153" s="49">
        <f t="shared" si="8"/>
        <v>0</v>
      </c>
      <c r="G153" s="44"/>
      <c r="H153" s="91"/>
    </row>
    <row r="154" spans="1:62" ht="15.75">
      <c r="A154" s="90"/>
      <c r="B154" s="62" t="s">
        <v>182</v>
      </c>
      <c r="G154" s="44"/>
      <c r="H154" s="91"/>
    </row>
    <row r="155" spans="1:62" ht="15.75">
      <c r="A155" s="90"/>
      <c r="B155" s="51"/>
      <c r="G155" s="44"/>
      <c r="H155" s="91"/>
    </row>
    <row r="156" spans="1:62" ht="15.75">
      <c r="A156" s="90" t="s">
        <v>53</v>
      </c>
      <c r="B156" s="61" t="s">
        <v>158</v>
      </c>
      <c r="F156" s="49">
        <f t="shared" ref="F156:F157" si="10">D156*E156</f>
        <v>0</v>
      </c>
      <c r="G156" s="44"/>
      <c r="H156" s="91"/>
    </row>
    <row r="157" spans="1:62" ht="105">
      <c r="A157" s="90"/>
      <c r="B157" s="51" t="s">
        <v>159</v>
      </c>
      <c r="C157" s="41" t="s">
        <v>11</v>
      </c>
      <c r="D157" s="48">
        <v>1</v>
      </c>
      <c r="F157" s="49">
        <f t="shared" si="10"/>
        <v>0</v>
      </c>
      <c r="G157" s="44"/>
      <c r="H157" s="91"/>
    </row>
    <row r="158" spans="1:62" thickBot="1">
      <c r="A158" s="90"/>
      <c r="B158" s="62" t="s">
        <v>183</v>
      </c>
      <c r="G158" s="44"/>
      <c r="H158" s="91"/>
    </row>
    <row r="159" spans="1:62" s="68" customFormat="1" thickBot="1">
      <c r="A159" s="64"/>
      <c r="B159" s="76" t="s">
        <v>82</v>
      </c>
      <c r="C159" s="65"/>
      <c r="D159" s="66"/>
      <c r="E159" s="97"/>
      <c r="F159" s="67">
        <f>SUM(F9:F153)</f>
        <v>0</v>
      </c>
      <c r="G159" s="44"/>
      <c r="H159" s="93"/>
      <c r="I159" s="41"/>
      <c r="J159" s="79"/>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row>
    <row r="160" spans="1:62" s="73" customFormat="1" thickBot="1">
      <c r="A160" s="69"/>
      <c r="B160" s="77" t="s">
        <v>83</v>
      </c>
      <c r="C160" s="70"/>
      <c r="D160" s="71"/>
      <c r="E160" s="98"/>
      <c r="F160" s="72">
        <f>F159*18%</f>
        <v>0</v>
      </c>
      <c r="G160" s="44"/>
      <c r="H160" s="94"/>
      <c r="I160" s="41"/>
      <c r="J160" s="79"/>
      <c r="K160" s="83"/>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row>
    <row r="161" spans="1:8" thickBot="1">
      <c r="A161" s="69"/>
      <c r="B161" s="78" t="s">
        <v>84</v>
      </c>
      <c r="C161" s="70"/>
      <c r="D161" s="71"/>
      <c r="E161" s="98"/>
      <c r="F161" s="72">
        <f>F159+F160</f>
        <v>0</v>
      </c>
      <c r="G161" s="95"/>
      <c r="H161" s="74"/>
    </row>
    <row r="162" spans="1:8" ht="15.75">
      <c r="A162" s="41"/>
      <c r="B162" s="41"/>
      <c r="D162" s="49"/>
      <c r="G162" s="82"/>
    </row>
    <row r="163" spans="1:8" ht="15.75">
      <c r="A163" s="41"/>
      <c r="B163" s="41"/>
      <c r="D163" s="49"/>
      <c r="G163" s="82"/>
    </row>
    <row r="164" spans="1:8" ht="15.75">
      <c r="A164" s="41"/>
      <c r="B164" s="41"/>
      <c r="D164" s="49"/>
      <c r="G164" s="82"/>
    </row>
    <row r="165" spans="1:8" ht="15.75">
      <c r="A165" s="41"/>
      <c r="B165" s="41"/>
      <c r="D165" s="49"/>
      <c r="G165" s="82"/>
    </row>
    <row r="166" spans="1:8" ht="15.75">
      <c r="A166" s="41"/>
      <c r="B166" s="41"/>
      <c r="D166" s="49"/>
      <c r="G166" s="82"/>
    </row>
    <row r="167" spans="1:8" ht="15.75">
      <c r="A167" s="41"/>
      <c r="B167" s="41"/>
      <c r="D167" s="49"/>
      <c r="G167" s="82"/>
    </row>
    <row r="168" spans="1:8" ht="15.75">
      <c r="A168" s="41"/>
      <c r="B168" s="41"/>
      <c r="D168" s="49"/>
      <c r="G168" s="82"/>
    </row>
    <row r="169" spans="1:8" ht="15.75">
      <c r="A169" s="41"/>
      <c r="B169" s="41"/>
      <c r="D169" s="49"/>
      <c r="G169" s="82"/>
    </row>
    <row r="170" spans="1:8" ht="15.75">
      <c r="A170" s="41"/>
      <c r="B170" s="41"/>
      <c r="D170" s="49"/>
      <c r="G170" s="82"/>
    </row>
    <row r="171" spans="1:8" ht="15.75">
      <c r="A171" s="41"/>
      <c r="B171" s="41"/>
      <c r="D171" s="49"/>
      <c r="G171" s="82"/>
    </row>
    <row r="172" spans="1:8" ht="15.75">
      <c r="A172" s="41"/>
      <c r="B172" s="41"/>
      <c r="D172" s="49"/>
      <c r="G172" s="82"/>
    </row>
    <row r="173" spans="1:8" ht="15.75">
      <c r="A173" s="41"/>
      <c r="B173" s="41"/>
      <c r="D173" s="49"/>
      <c r="G173" s="82"/>
    </row>
    <row r="174" spans="1:8" ht="15.75">
      <c r="A174" s="41"/>
      <c r="B174" s="41"/>
      <c r="D174" s="49"/>
      <c r="G174" s="82"/>
    </row>
    <row r="175" spans="1:8" ht="15.75">
      <c r="A175" s="41"/>
      <c r="B175" s="41"/>
      <c r="D175" s="49"/>
      <c r="G175" s="82"/>
    </row>
    <row r="176" spans="1:8" ht="15.75">
      <c r="A176" s="41"/>
      <c r="B176" s="41"/>
      <c r="D176" s="49"/>
      <c r="G176" s="82"/>
    </row>
    <row r="177" spans="1:7" ht="15.75">
      <c r="A177" s="41"/>
      <c r="B177" s="41"/>
      <c r="D177" s="49"/>
      <c r="G177" s="82"/>
    </row>
    <row r="178" spans="1:7" ht="15.75">
      <c r="A178" s="41"/>
      <c r="B178" s="41"/>
      <c r="D178" s="49"/>
      <c r="G178" s="82"/>
    </row>
    <row r="179" spans="1:7" ht="15.75">
      <c r="A179" s="41"/>
      <c r="B179" s="41"/>
      <c r="D179" s="49"/>
      <c r="G179" s="82"/>
    </row>
    <row r="180" spans="1:7" ht="15.75">
      <c r="A180" s="41"/>
      <c r="B180" s="41"/>
      <c r="D180" s="49"/>
      <c r="G180" s="82"/>
    </row>
    <row r="181" spans="1:7" ht="15.75">
      <c r="A181" s="41"/>
      <c r="B181" s="41"/>
      <c r="D181" s="49"/>
      <c r="G181" s="82"/>
    </row>
    <row r="182" spans="1:7" ht="15.75">
      <c r="A182" s="41"/>
      <c r="B182" s="41"/>
      <c r="D182" s="49"/>
      <c r="G182" s="82"/>
    </row>
    <row r="183" spans="1:7" ht="15.75">
      <c r="A183" s="41"/>
      <c r="B183" s="41"/>
      <c r="D183" s="49"/>
      <c r="G183" s="82"/>
    </row>
    <row r="184" spans="1:7" ht="15.75">
      <c r="A184" s="41"/>
      <c r="B184" s="41"/>
      <c r="D184" s="49"/>
      <c r="G184" s="82"/>
    </row>
    <row r="185" spans="1:7" ht="15.75">
      <c r="A185" s="41"/>
      <c r="B185" s="41"/>
      <c r="D185" s="49"/>
      <c r="G185" s="82"/>
    </row>
    <row r="186" spans="1:7" ht="15.75">
      <c r="A186" s="41"/>
      <c r="B186" s="41"/>
      <c r="D186" s="49"/>
      <c r="G186" s="82"/>
    </row>
    <row r="187" spans="1:7" ht="15.75">
      <c r="A187" s="41"/>
      <c r="B187" s="41"/>
      <c r="D187" s="49"/>
      <c r="G187" s="82"/>
    </row>
    <row r="188" spans="1:7" ht="15.75">
      <c r="A188" s="41"/>
      <c r="B188" s="41"/>
      <c r="D188" s="49"/>
      <c r="G188" s="82"/>
    </row>
    <row r="189" spans="1:7" ht="15.75">
      <c r="A189" s="41"/>
      <c r="B189" s="41"/>
      <c r="D189" s="49"/>
      <c r="G189" s="82"/>
    </row>
    <row r="190" spans="1:7" ht="15.75">
      <c r="A190" s="41"/>
      <c r="B190" s="41"/>
      <c r="D190" s="49"/>
      <c r="G190" s="82"/>
    </row>
    <row r="191" spans="1:7" ht="15.75">
      <c r="A191" s="41"/>
      <c r="B191" s="41"/>
      <c r="D191" s="49"/>
      <c r="G191" s="82"/>
    </row>
    <row r="192" spans="1:7" ht="15.75">
      <c r="A192" s="41"/>
      <c r="B192" s="41"/>
      <c r="D192" s="49"/>
      <c r="G192" s="82"/>
    </row>
    <row r="193" spans="1:7" ht="15.75">
      <c r="A193" s="41"/>
      <c r="B193" s="41"/>
      <c r="D193" s="49"/>
      <c r="G193" s="82"/>
    </row>
    <row r="194" spans="1:7" ht="15.75">
      <c r="A194" s="41"/>
      <c r="B194" s="41"/>
      <c r="D194" s="49"/>
      <c r="G194" s="82"/>
    </row>
    <row r="195" spans="1:7" ht="15.75">
      <c r="A195" s="41"/>
      <c r="B195" s="41"/>
      <c r="D195" s="49"/>
      <c r="G195" s="82"/>
    </row>
    <row r="196" spans="1:7" ht="15.75">
      <c r="A196" s="41"/>
      <c r="B196" s="41"/>
      <c r="D196" s="49"/>
      <c r="G196" s="82"/>
    </row>
    <row r="197" spans="1:7" ht="15.75">
      <c r="A197" s="41"/>
      <c r="B197" s="41"/>
      <c r="D197" s="49"/>
      <c r="G197" s="82"/>
    </row>
    <row r="198" spans="1:7" ht="15.75">
      <c r="A198" s="41"/>
      <c r="B198" s="41"/>
      <c r="D198" s="49"/>
      <c r="G198" s="82"/>
    </row>
    <row r="199" spans="1:7" ht="15.75">
      <c r="A199" s="41"/>
      <c r="B199" s="41"/>
      <c r="D199" s="49"/>
      <c r="G199" s="82"/>
    </row>
    <row r="200" spans="1:7" ht="15.75">
      <c r="A200" s="41"/>
      <c r="B200" s="41"/>
      <c r="D200" s="49"/>
      <c r="G200" s="82"/>
    </row>
    <row r="201" spans="1:7" ht="15.75">
      <c r="A201" s="41"/>
      <c r="B201" s="41"/>
      <c r="D201" s="49"/>
      <c r="G201" s="82"/>
    </row>
    <row r="202" spans="1:7" ht="15.75">
      <c r="A202" s="41"/>
      <c r="B202" s="41"/>
      <c r="D202" s="49"/>
      <c r="G202" s="82"/>
    </row>
    <row r="203" spans="1:7" ht="15.75">
      <c r="A203" s="41"/>
      <c r="B203" s="41"/>
      <c r="D203" s="49"/>
      <c r="G203" s="82"/>
    </row>
    <row r="204" spans="1:7" ht="15.75">
      <c r="A204" s="41"/>
      <c r="B204" s="41"/>
      <c r="D204" s="49"/>
      <c r="G204" s="82"/>
    </row>
    <row r="205" spans="1:7" ht="15.75">
      <c r="A205" s="41"/>
      <c r="B205" s="41"/>
      <c r="D205" s="49"/>
      <c r="G205" s="82"/>
    </row>
    <row r="206" spans="1:7" ht="15.75">
      <c r="A206" s="41"/>
      <c r="B206" s="41"/>
      <c r="D206" s="49"/>
      <c r="G206" s="82"/>
    </row>
    <row r="207" spans="1:7" ht="15.75">
      <c r="A207" s="41"/>
      <c r="B207" s="41"/>
      <c r="D207" s="49"/>
      <c r="G207" s="82"/>
    </row>
    <row r="208" spans="1:7" ht="15.75">
      <c r="A208" s="41"/>
      <c r="B208" s="41"/>
      <c r="D208" s="49"/>
      <c r="G208" s="82"/>
    </row>
    <row r="209" spans="1:7" ht="15.75">
      <c r="A209" s="41"/>
      <c r="B209" s="41"/>
      <c r="D209" s="49"/>
      <c r="G209" s="82"/>
    </row>
    <row r="210" spans="1:7" ht="15.75">
      <c r="A210" s="41"/>
      <c r="B210" s="41"/>
      <c r="D210" s="49"/>
      <c r="G210" s="82"/>
    </row>
    <row r="211" spans="1:7" ht="15.75">
      <c r="A211" s="41"/>
      <c r="B211" s="41"/>
      <c r="D211" s="49"/>
      <c r="G211" s="82"/>
    </row>
    <row r="212" spans="1:7" ht="15.75">
      <c r="A212" s="41"/>
      <c r="B212" s="41"/>
      <c r="D212" s="49"/>
      <c r="G212" s="82"/>
    </row>
    <row r="213" spans="1:7" ht="15.75">
      <c r="A213" s="41"/>
      <c r="B213" s="41"/>
      <c r="D213" s="49"/>
      <c r="G213" s="82"/>
    </row>
    <row r="214" spans="1:7" ht="15.75">
      <c r="A214" s="41"/>
      <c r="B214" s="41"/>
      <c r="D214" s="49"/>
      <c r="G214" s="82"/>
    </row>
    <row r="215" spans="1:7" ht="15.75">
      <c r="A215" s="41"/>
      <c r="B215" s="41"/>
      <c r="D215" s="49"/>
      <c r="G215" s="82"/>
    </row>
    <row r="216" spans="1:7" ht="15.75">
      <c r="A216" s="41"/>
      <c r="B216" s="41"/>
      <c r="D216" s="49"/>
      <c r="G216" s="82"/>
    </row>
    <row r="217" spans="1:7" ht="15.75">
      <c r="A217" s="41"/>
      <c r="B217" s="41"/>
      <c r="D217" s="49"/>
      <c r="G217" s="82"/>
    </row>
    <row r="218" spans="1:7" ht="15.75">
      <c r="A218" s="41"/>
      <c r="B218" s="41"/>
      <c r="D218" s="49"/>
      <c r="G218" s="80"/>
    </row>
    <row r="219" spans="1:7" ht="15.75">
      <c r="A219" s="41"/>
      <c r="B219" s="41"/>
      <c r="D219" s="49"/>
      <c r="G219" s="80"/>
    </row>
    <row r="220" spans="1:7" ht="15.75">
      <c r="A220" s="41"/>
      <c r="B220" s="41"/>
      <c r="D220" s="49"/>
      <c r="G220" s="80"/>
    </row>
    <row r="221" spans="1:7" ht="15.75">
      <c r="A221" s="41"/>
      <c r="B221" s="41"/>
      <c r="D221" s="49"/>
      <c r="G221" s="80"/>
    </row>
    <row r="222" spans="1:7" ht="15.75">
      <c r="A222" s="41"/>
      <c r="B222" s="41"/>
      <c r="D222" s="49"/>
      <c r="G222" s="80"/>
    </row>
    <row r="223" spans="1:7" ht="15.75">
      <c r="A223" s="41"/>
      <c r="B223" s="41"/>
      <c r="D223" s="49"/>
      <c r="G223" s="80"/>
    </row>
    <row r="224" spans="1:7" ht="15.75">
      <c r="A224" s="41"/>
      <c r="B224" s="41"/>
      <c r="D224" s="49"/>
      <c r="G224" s="80"/>
    </row>
    <row r="225" spans="1:7" ht="15.75">
      <c r="A225" s="41"/>
      <c r="B225" s="41"/>
      <c r="D225" s="49"/>
      <c r="G225" s="80"/>
    </row>
    <row r="226" spans="1:7" ht="15.75">
      <c r="A226" s="41"/>
      <c r="B226" s="41"/>
      <c r="D226" s="49"/>
      <c r="G226" s="80"/>
    </row>
    <row r="227" spans="1:7" ht="15.75">
      <c r="A227" s="41"/>
      <c r="B227" s="41"/>
      <c r="D227" s="49"/>
      <c r="G227" s="80"/>
    </row>
    <row r="228" spans="1:7" ht="15.75">
      <c r="A228" s="41"/>
      <c r="B228" s="41"/>
      <c r="D228" s="49"/>
      <c r="G228" s="80"/>
    </row>
    <row r="229" spans="1:7" ht="15.75">
      <c r="A229" s="41"/>
      <c r="B229" s="41"/>
      <c r="D229" s="49"/>
      <c r="G229" s="80"/>
    </row>
    <row r="230" spans="1:7" ht="15.75">
      <c r="A230" s="41"/>
      <c r="B230" s="41"/>
      <c r="D230" s="49"/>
      <c r="G230" s="80"/>
    </row>
    <row r="231" spans="1:7" ht="15.75">
      <c r="A231" s="41"/>
      <c r="B231" s="41"/>
      <c r="D231" s="49"/>
      <c r="G231" s="80"/>
    </row>
    <row r="232" spans="1:7" ht="15.75">
      <c r="A232" s="41"/>
      <c r="B232" s="41"/>
      <c r="D232" s="49"/>
      <c r="G232" s="80"/>
    </row>
    <row r="233" spans="1:7" ht="15.75">
      <c r="A233" s="41"/>
      <c r="B233" s="41"/>
      <c r="D233" s="49"/>
      <c r="G233" s="80"/>
    </row>
    <row r="234" spans="1:7" ht="15.75">
      <c r="A234" s="41"/>
      <c r="B234" s="41"/>
      <c r="D234" s="49"/>
      <c r="G234" s="80"/>
    </row>
    <row r="235" spans="1:7" ht="15.75">
      <c r="A235" s="41"/>
      <c r="B235" s="41"/>
      <c r="D235" s="49"/>
      <c r="G235" s="80"/>
    </row>
    <row r="236" spans="1:7" ht="15.75">
      <c r="A236" s="41"/>
      <c r="B236" s="41"/>
      <c r="D236" s="49"/>
      <c r="G236" s="80"/>
    </row>
    <row r="237" spans="1:7" ht="15.75">
      <c r="A237" s="41"/>
      <c r="B237" s="41"/>
      <c r="D237" s="49"/>
      <c r="G237" s="80"/>
    </row>
    <row r="238" spans="1:7" ht="15.75">
      <c r="A238" s="41"/>
      <c r="B238" s="41"/>
      <c r="D238" s="49"/>
      <c r="G238" s="80"/>
    </row>
    <row r="239" spans="1:7" ht="15.75">
      <c r="A239" s="41"/>
      <c r="B239" s="41"/>
      <c r="D239" s="49"/>
      <c r="G239" s="80"/>
    </row>
    <row r="240" spans="1:7" ht="15.75">
      <c r="A240" s="41"/>
      <c r="B240" s="41"/>
      <c r="D240" s="49"/>
      <c r="G240" s="80"/>
    </row>
    <row r="241" spans="1:7" ht="15.75">
      <c r="A241" s="41"/>
      <c r="B241" s="41"/>
      <c r="D241" s="49"/>
      <c r="G241" s="80"/>
    </row>
    <row r="242" spans="1:7" ht="15.75">
      <c r="A242" s="41"/>
      <c r="B242" s="41"/>
      <c r="D242" s="49"/>
      <c r="G242" s="80"/>
    </row>
    <row r="243" spans="1:7" ht="15.75">
      <c r="A243" s="41"/>
      <c r="B243" s="41"/>
      <c r="D243" s="49"/>
      <c r="G243" s="80"/>
    </row>
    <row r="244" spans="1:7" ht="15.75">
      <c r="A244" s="41"/>
      <c r="B244" s="41"/>
      <c r="D244" s="49"/>
      <c r="G244" s="80"/>
    </row>
    <row r="245" spans="1:7" ht="15.75">
      <c r="A245" s="41"/>
      <c r="B245" s="41"/>
      <c r="D245" s="49"/>
      <c r="G245" s="80"/>
    </row>
    <row r="246" spans="1:7" ht="15.75">
      <c r="A246" s="41"/>
      <c r="B246" s="41"/>
      <c r="D246" s="49"/>
      <c r="G246" s="80"/>
    </row>
    <row r="247" spans="1:7" ht="15.75">
      <c r="A247" s="41"/>
      <c r="B247" s="41"/>
      <c r="D247" s="49"/>
      <c r="G247" s="80"/>
    </row>
    <row r="248" spans="1:7" ht="15.75">
      <c r="A248" s="41"/>
      <c r="B248" s="41"/>
      <c r="D248" s="49"/>
      <c r="G248" s="80"/>
    </row>
    <row r="249" spans="1:7" ht="15.75">
      <c r="A249" s="41"/>
      <c r="B249" s="41"/>
      <c r="D249" s="49"/>
      <c r="G249" s="80"/>
    </row>
    <row r="250" spans="1:7" ht="15.75">
      <c r="A250" s="41"/>
      <c r="B250" s="41"/>
      <c r="D250" s="49"/>
      <c r="G250" s="80"/>
    </row>
    <row r="251" spans="1:7" ht="15.75">
      <c r="A251" s="41"/>
      <c r="B251" s="41"/>
      <c r="D251" s="49"/>
      <c r="G251" s="80"/>
    </row>
    <row r="252" spans="1:7" ht="15.75">
      <c r="A252" s="41"/>
      <c r="B252" s="41"/>
      <c r="D252" s="49"/>
      <c r="G252" s="80"/>
    </row>
    <row r="253" spans="1:7" ht="15.75">
      <c r="A253" s="41"/>
      <c r="B253" s="41"/>
      <c r="D253" s="49"/>
      <c r="G253" s="80"/>
    </row>
    <row r="254" spans="1:7" ht="15.75">
      <c r="A254" s="41"/>
      <c r="B254" s="41"/>
      <c r="D254" s="49"/>
      <c r="G254" s="80"/>
    </row>
    <row r="255" spans="1:7" ht="15.75">
      <c r="A255" s="41"/>
      <c r="B255" s="41"/>
      <c r="D255" s="49"/>
      <c r="G255" s="80"/>
    </row>
    <row r="256" spans="1:7" ht="15.75">
      <c r="A256" s="41"/>
      <c r="B256" s="41"/>
      <c r="D256" s="49"/>
      <c r="G256" s="80"/>
    </row>
    <row r="257" spans="1:7" ht="15.75">
      <c r="A257" s="41"/>
      <c r="B257" s="41"/>
      <c r="D257" s="49"/>
      <c r="G257" s="80"/>
    </row>
    <row r="258" spans="1:7" ht="15.75">
      <c r="A258" s="41"/>
      <c r="B258" s="41"/>
      <c r="D258" s="49"/>
      <c r="G258" s="80"/>
    </row>
    <row r="259" spans="1:7" ht="15.75">
      <c r="A259" s="41"/>
      <c r="B259" s="41"/>
      <c r="D259" s="49"/>
      <c r="G259" s="80"/>
    </row>
    <row r="260" spans="1:7" ht="15.75">
      <c r="A260" s="41"/>
      <c r="B260" s="41"/>
      <c r="D260" s="49"/>
      <c r="G260" s="80"/>
    </row>
    <row r="261" spans="1:7" ht="15.75">
      <c r="A261" s="41"/>
      <c r="B261" s="41"/>
      <c r="D261" s="49"/>
      <c r="G261" s="80"/>
    </row>
    <row r="262" spans="1:7" ht="15.75">
      <c r="A262" s="41"/>
      <c r="B262" s="41"/>
      <c r="D262" s="49"/>
      <c r="G262" s="80"/>
    </row>
    <row r="263" spans="1:7" ht="15.75">
      <c r="A263" s="41"/>
      <c r="B263" s="41"/>
      <c r="D263" s="49"/>
      <c r="G263" s="80"/>
    </row>
    <row r="264" spans="1:7" ht="15.75">
      <c r="A264" s="41"/>
      <c r="B264" s="41"/>
      <c r="D264" s="49"/>
      <c r="G264" s="80"/>
    </row>
    <row r="265" spans="1:7" ht="15.75">
      <c r="A265" s="41"/>
      <c r="B265" s="41"/>
      <c r="D265" s="49"/>
      <c r="G265" s="80"/>
    </row>
    <row r="266" spans="1:7" ht="15.75">
      <c r="A266" s="41"/>
      <c r="B266" s="41"/>
      <c r="D266" s="49"/>
      <c r="G266" s="80"/>
    </row>
    <row r="267" spans="1:7" ht="15.75">
      <c r="A267" s="41"/>
      <c r="B267" s="41"/>
      <c r="D267" s="49"/>
      <c r="G267" s="80"/>
    </row>
    <row r="268" spans="1:7" ht="15.75">
      <c r="A268" s="41"/>
      <c r="B268" s="41"/>
      <c r="D268" s="49"/>
      <c r="G268" s="80"/>
    </row>
    <row r="269" spans="1:7" ht="15.75">
      <c r="A269" s="41"/>
      <c r="B269" s="41"/>
      <c r="D269" s="49"/>
      <c r="G269" s="80"/>
    </row>
    <row r="270" spans="1:7" ht="15.75">
      <c r="A270" s="41"/>
      <c r="B270" s="41"/>
      <c r="D270" s="49"/>
      <c r="G270" s="80"/>
    </row>
    <row r="271" spans="1:7" ht="15.75">
      <c r="A271" s="41"/>
      <c r="B271" s="41"/>
      <c r="D271" s="49"/>
      <c r="G271" s="80"/>
    </row>
    <row r="272" spans="1:7" ht="15.75">
      <c r="A272" s="41"/>
      <c r="B272" s="41"/>
      <c r="D272" s="49"/>
      <c r="G272" s="80"/>
    </row>
    <row r="273" spans="1:7" ht="15.75">
      <c r="A273" s="41"/>
      <c r="B273" s="41"/>
      <c r="D273" s="49"/>
      <c r="G273" s="80"/>
    </row>
    <row r="274" spans="1:7" ht="15.75">
      <c r="A274" s="41"/>
      <c r="B274" s="41"/>
      <c r="D274" s="49"/>
      <c r="G274" s="80"/>
    </row>
    <row r="275" spans="1:7" ht="15.75">
      <c r="A275" s="41"/>
      <c r="B275" s="41"/>
      <c r="D275" s="49"/>
      <c r="G275" s="80"/>
    </row>
    <row r="276" spans="1:7" ht="15.75">
      <c r="A276" s="41"/>
      <c r="B276" s="41"/>
      <c r="D276" s="49"/>
      <c r="G276" s="80"/>
    </row>
    <row r="277" spans="1:7" ht="15.75">
      <c r="A277" s="41"/>
      <c r="B277" s="41"/>
      <c r="D277" s="49"/>
      <c r="G277" s="80"/>
    </row>
    <row r="278" spans="1:7" ht="15.75">
      <c r="A278" s="41"/>
      <c r="B278" s="41"/>
      <c r="D278" s="49"/>
      <c r="G278" s="80"/>
    </row>
    <row r="279" spans="1:7" ht="15.75">
      <c r="A279" s="41"/>
      <c r="B279" s="41"/>
      <c r="D279" s="49"/>
      <c r="G279" s="80"/>
    </row>
    <row r="280" spans="1:7" ht="15.75">
      <c r="A280" s="41"/>
      <c r="B280" s="41"/>
      <c r="D280" s="49"/>
      <c r="G280" s="80"/>
    </row>
    <row r="281" spans="1:7" ht="15.75">
      <c r="A281" s="41"/>
      <c r="B281" s="41"/>
      <c r="D281" s="49"/>
      <c r="G281" s="80"/>
    </row>
    <row r="282" spans="1:7" ht="15.75">
      <c r="A282" s="41"/>
      <c r="B282" s="41"/>
      <c r="D282" s="49"/>
      <c r="G282" s="80"/>
    </row>
    <row r="283" spans="1:7" ht="15.75">
      <c r="A283" s="41"/>
      <c r="B283" s="41"/>
      <c r="D283" s="49"/>
      <c r="G283" s="80"/>
    </row>
    <row r="284" spans="1:7" ht="15.75">
      <c r="A284" s="41"/>
      <c r="B284" s="41"/>
      <c r="D284" s="49"/>
      <c r="G284" s="80"/>
    </row>
    <row r="285" spans="1:7" ht="15.75">
      <c r="A285" s="41"/>
      <c r="B285" s="41"/>
      <c r="D285" s="49"/>
      <c r="G285" s="80"/>
    </row>
    <row r="286" spans="1:7" ht="15.75">
      <c r="A286" s="41"/>
      <c r="B286" s="41"/>
      <c r="D286" s="49"/>
      <c r="G286" s="80"/>
    </row>
    <row r="287" spans="1:7" ht="15.75">
      <c r="A287" s="41"/>
      <c r="B287" s="41"/>
      <c r="D287" s="49"/>
      <c r="G287" s="80"/>
    </row>
    <row r="288" spans="1:7" ht="15.75">
      <c r="A288" s="41"/>
      <c r="B288" s="41"/>
      <c r="D288" s="49"/>
      <c r="G288" s="80"/>
    </row>
    <row r="289" spans="1:7" ht="15.75">
      <c r="A289" s="41"/>
      <c r="B289" s="41"/>
      <c r="D289" s="49"/>
      <c r="G289" s="80"/>
    </row>
    <row r="290" spans="1:7" ht="15.75">
      <c r="A290" s="41"/>
      <c r="B290" s="41"/>
      <c r="D290" s="49"/>
      <c r="G290" s="80"/>
    </row>
    <row r="291" spans="1:7" ht="15.75">
      <c r="A291" s="41"/>
      <c r="B291" s="41"/>
      <c r="D291" s="49"/>
      <c r="G291" s="80"/>
    </row>
    <row r="292" spans="1:7" ht="15.75">
      <c r="A292" s="41"/>
      <c r="B292" s="41"/>
      <c r="D292" s="49"/>
      <c r="G292" s="80"/>
    </row>
    <row r="293" spans="1:7" ht="15.75">
      <c r="A293" s="41"/>
      <c r="B293" s="41"/>
      <c r="D293" s="49"/>
      <c r="G293" s="80"/>
    </row>
    <row r="294" spans="1:7" ht="15.75">
      <c r="A294" s="41"/>
      <c r="B294" s="41"/>
      <c r="D294" s="49"/>
      <c r="G294" s="80"/>
    </row>
    <row r="295" spans="1:7" ht="15.75">
      <c r="A295" s="41"/>
      <c r="B295" s="41"/>
      <c r="D295" s="49"/>
      <c r="G295" s="80"/>
    </row>
    <row r="296" spans="1:7" ht="15.75">
      <c r="A296" s="41"/>
      <c r="B296" s="41"/>
      <c r="D296" s="49"/>
      <c r="G296" s="80"/>
    </row>
    <row r="297" spans="1:7" ht="15.75">
      <c r="A297" s="41"/>
      <c r="B297" s="41"/>
      <c r="D297" s="49"/>
      <c r="G297" s="80"/>
    </row>
    <row r="298" spans="1:7" ht="15.75">
      <c r="A298" s="41"/>
      <c r="B298" s="41"/>
      <c r="D298" s="49"/>
      <c r="G298" s="80"/>
    </row>
    <row r="299" spans="1:7" ht="15.75">
      <c r="A299" s="41"/>
      <c r="B299" s="41"/>
      <c r="D299" s="49"/>
      <c r="G299" s="80"/>
    </row>
    <row r="300" spans="1:7" ht="15.75">
      <c r="A300" s="41"/>
      <c r="B300" s="41"/>
      <c r="D300" s="49"/>
      <c r="G300" s="80"/>
    </row>
    <row r="301" spans="1:7" ht="15.75">
      <c r="A301" s="41"/>
      <c r="B301" s="41"/>
      <c r="D301" s="49"/>
      <c r="G301" s="80"/>
    </row>
    <row r="302" spans="1:7" ht="15.75">
      <c r="A302" s="41"/>
      <c r="B302" s="41"/>
      <c r="D302" s="49"/>
      <c r="G302" s="80"/>
    </row>
    <row r="303" spans="1:7" ht="15.75">
      <c r="A303" s="41"/>
      <c r="B303" s="41"/>
      <c r="D303" s="49"/>
      <c r="G303" s="80"/>
    </row>
    <row r="304" spans="1:7" ht="15.75">
      <c r="A304" s="41"/>
      <c r="B304" s="41"/>
      <c r="D304" s="49"/>
      <c r="G304" s="80"/>
    </row>
    <row r="305" spans="1:7" ht="15.75">
      <c r="A305" s="41"/>
      <c r="B305" s="41"/>
      <c r="D305" s="49"/>
      <c r="G305" s="80"/>
    </row>
    <row r="306" spans="1:7" ht="15.75">
      <c r="A306" s="41"/>
      <c r="B306" s="41"/>
      <c r="D306" s="49"/>
      <c r="G306" s="80"/>
    </row>
    <row r="307" spans="1:7" ht="15.75">
      <c r="A307" s="41"/>
      <c r="B307" s="41"/>
      <c r="D307" s="49"/>
      <c r="G307" s="80"/>
    </row>
    <row r="308" spans="1:7" ht="15.75">
      <c r="A308" s="41"/>
      <c r="B308" s="41"/>
      <c r="D308" s="49"/>
      <c r="G308" s="80"/>
    </row>
    <row r="309" spans="1:7" ht="15.75">
      <c r="A309" s="41"/>
      <c r="B309" s="41"/>
      <c r="D309" s="49"/>
      <c r="G309" s="80"/>
    </row>
    <row r="310" spans="1:7" ht="15.75">
      <c r="A310" s="41"/>
      <c r="B310" s="41"/>
      <c r="D310" s="49"/>
      <c r="G310" s="80"/>
    </row>
    <row r="311" spans="1:7" ht="15.75">
      <c r="A311" s="41"/>
      <c r="B311" s="41"/>
      <c r="D311" s="49"/>
      <c r="G311" s="80"/>
    </row>
    <row r="312" spans="1:7" ht="15.75">
      <c r="A312" s="41"/>
      <c r="B312" s="41"/>
      <c r="D312" s="49"/>
      <c r="G312" s="80"/>
    </row>
    <row r="313" spans="1:7" ht="15.75">
      <c r="A313" s="41"/>
      <c r="B313" s="41"/>
      <c r="D313" s="49"/>
      <c r="G313" s="80"/>
    </row>
    <row r="314" spans="1:7" ht="15.75">
      <c r="A314" s="41"/>
      <c r="B314" s="41"/>
      <c r="D314" s="49"/>
      <c r="G314" s="80"/>
    </row>
    <row r="315" spans="1:7" ht="15.75">
      <c r="A315" s="41"/>
      <c r="B315" s="41"/>
      <c r="D315" s="49"/>
      <c r="G315" s="80"/>
    </row>
    <row r="316" spans="1:7" ht="15.75">
      <c r="A316" s="41"/>
      <c r="B316" s="41"/>
      <c r="D316" s="49"/>
      <c r="G316" s="80"/>
    </row>
    <row r="317" spans="1:7" ht="15.75">
      <c r="A317" s="41"/>
      <c r="B317" s="41"/>
      <c r="D317" s="49"/>
      <c r="G317" s="80"/>
    </row>
    <row r="318" spans="1:7" ht="15.75">
      <c r="A318" s="41"/>
      <c r="B318" s="41"/>
      <c r="D318" s="49"/>
      <c r="G318" s="80"/>
    </row>
    <row r="319" spans="1:7" ht="15.75">
      <c r="A319" s="41"/>
      <c r="B319" s="41"/>
      <c r="D319" s="49"/>
      <c r="G319" s="80"/>
    </row>
    <row r="320" spans="1:7" ht="15.75">
      <c r="A320" s="41"/>
      <c r="B320" s="41"/>
      <c r="D320" s="49"/>
      <c r="G320" s="80"/>
    </row>
    <row r="321" spans="1:7" ht="15.75">
      <c r="A321" s="41"/>
      <c r="B321" s="41"/>
      <c r="D321" s="49"/>
      <c r="G321" s="80"/>
    </row>
    <row r="322" spans="1:7" ht="15.75">
      <c r="A322" s="41"/>
      <c r="B322" s="41"/>
      <c r="D322" s="49"/>
      <c r="G322" s="80"/>
    </row>
    <row r="323" spans="1:7" ht="15.75">
      <c r="A323" s="41"/>
      <c r="B323" s="41"/>
      <c r="D323" s="49"/>
      <c r="G323" s="80"/>
    </row>
    <row r="324" spans="1:7" ht="15.75">
      <c r="A324" s="41"/>
      <c r="B324" s="41"/>
      <c r="D324" s="49"/>
      <c r="G324" s="80"/>
    </row>
    <row r="325" spans="1:7" ht="15.75">
      <c r="A325" s="41"/>
      <c r="B325" s="41"/>
      <c r="D325" s="49"/>
      <c r="G325" s="80"/>
    </row>
    <row r="326" spans="1:7" ht="15.75">
      <c r="A326" s="41"/>
      <c r="B326" s="41"/>
      <c r="D326" s="49"/>
      <c r="G326" s="80"/>
    </row>
    <row r="327" spans="1:7" ht="15.75">
      <c r="A327" s="41"/>
      <c r="B327" s="41"/>
      <c r="D327" s="49"/>
      <c r="G327" s="80"/>
    </row>
    <row r="328" spans="1:7" ht="15.75">
      <c r="A328" s="41"/>
      <c r="B328" s="41"/>
      <c r="D328" s="49"/>
      <c r="G328" s="80"/>
    </row>
    <row r="329" spans="1:7" ht="15.75">
      <c r="A329" s="41"/>
      <c r="B329" s="41"/>
      <c r="D329" s="49"/>
      <c r="G329" s="80"/>
    </row>
    <row r="330" spans="1:7" ht="15.75">
      <c r="A330" s="41"/>
      <c r="B330" s="41"/>
      <c r="D330" s="49"/>
      <c r="G330" s="80"/>
    </row>
    <row r="331" spans="1:7" ht="15.75">
      <c r="A331" s="41"/>
      <c r="B331" s="41"/>
      <c r="D331" s="49"/>
      <c r="G331" s="80"/>
    </row>
    <row r="332" spans="1:7" ht="15.75">
      <c r="A332" s="41"/>
      <c r="B332" s="41"/>
      <c r="D332" s="49"/>
      <c r="G332" s="80"/>
    </row>
    <row r="333" spans="1:7" ht="15.75">
      <c r="A333" s="41"/>
      <c r="B333" s="41"/>
      <c r="D333" s="49"/>
      <c r="G333" s="80"/>
    </row>
    <row r="334" spans="1:7" ht="15.75">
      <c r="A334" s="41"/>
      <c r="B334" s="41"/>
      <c r="D334" s="49"/>
      <c r="G334" s="80"/>
    </row>
    <row r="335" spans="1:7" ht="15.75">
      <c r="A335" s="41"/>
      <c r="B335" s="41"/>
      <c r="D335" s="49"/>
      <c r="G335" s="80"/>
    </row>
    <row r="336" spans="1:7" ht="15.75">
      <c r="A336" s="41"/>
      <c r="B336" s="41"/>
      <c r="D336" s="49"/>
      <c r="G336" s="80"/>
    </row>
    <row r="337" spans="1:7" ht="15.75">
      <c r="A337" s="41"/>
      <c r="B337" s="41"/>
      <c r="D337" s="49"/>
      <c r="G337" s="80"/>
    </row>
    <row r="338" spans="1:7" ht="15.75">
      <c r="A338" s="41"/>
      <c r="B338" s="41"/>
      <c r="D338" s="49"/>
      <c r="G338" s="80"/>
    </row>
    <row r="339" spans="1:7" ht="15.75">
      <c r="A339" s="41"/>
      <c r="B339" s="41"/>
      <c r="D339" s="49"/>
      <c r="G339" s="80"/>
    </row>
    <row r="340" spans="1:7" ht="15.75">
      <c r="A340" s="41"/>
      <c r="B340" s="41"/>
      <c r="D340" s="49"/>
      <c r="G340" s="80"/>
    </row>
    <row r="341" spans="1:7" ht="15.75">
      <c r="A341" s="41"/>
      <c r="B341" s="41"/>
      <c r="D341" s="49"/>
      <c r="G341" s="80"/>
    </row>
    <row r="342" spans="1:7" ht="15.75">
      <c r="A342" s="41"/>
      <c r="B342" s="41"/>
      <c r="D342" s="49"/>
      <c r="G342" s="80"/>
    </row>
    <row r="343" spans="1:7" ht="15.75">
      <c r="A343" s="41"/>
      <c r="B343" s="41"/>
      <c r="D343" s="49"/>
      <c r="G343" s="80"/>
    </row>
    <row r="344" spans="1:7" ht="15.75">
      <c r="A344" s="41"/>
      <c r="B344" s="41"/>
      <c r="D344" s="49"/>
      <c r="G344" s="80"/>
    </row>
    <row r="345" spans="1:7" ht="15.75">
      <c r="A345" s="41"/>
      <c r="B345" s="41"/>
      <c r="D345" s="49"/>
      <c r="G345" s="80"/>
    </row>
    <row r="346" spans="1:7" ht="15.75">
      <c r="A346" s="41"/>
      <c r="B346" s="41"/>
      <c r="D346" s="49"/>
      <c r="G346" s="80"/>
    </row>
    <row r="347" spans="1:7" ht="15.75">
      <c r="A347" s="41"/>
      <c r="B347" s="41"/>
      <c r="D347" s="49"/>
      <c r="G347" s="80"/>
    </row>
    <row r="348" spans="1:7" ht="15.75">
      <c r="A348" s="41"/>
      <c r="B348" s="41"/>
      <c r="D348" s="49"/>
      <c r="G348" s="80"/>
    </row>
    <row r="349" spans="1:7" ht="15.75">
      <c r="A349" s="41"/>
      <c r="B349" s="41"/>
      <c r="D349" s="49"/>
      <c r="G349" s="80"/>
    </row>
    <row r="350" spans="1:7" ht="15.75">
      <c r="A350" s="41"/>
      <c r="B350" s="41"/>
      <c r="D350" s="49"/>
      <c r="G350" s="80"/>
    </row>
    <row r="351" spans="1:7" ht="15.75">
      <c r="A351" s="41"/>
      <c r="B351" s="41"/>
      <c r="D351" s="49"/>
      <c r="G351" s="80"/>
    </row>
    <row r="352" spans="1:7" ht="15.75">
      <c r="A352" s="41"/>
      <c r="B352" s="41"/>
      <c r="D352" s="49"/>
      <c r="G352" s="80"/>
    </row>
    <row r="353" spans="1:7" ht="15.75">
      <c r="A353" s="41"/>
      <c r="B353" s="41"/>
      <c r="D353" s="49"/>
      <c r="G353" s="80"/>
    </row>
    <row r="354" spans="1:7" ht="15.75">
      <c r="A354" s="41"/>
      <c r="B354" s="41"/>
      <c r="D354" s="49"/>
      <c r="G354" s="80"/>
    </row>
    <row r="355" spans="1:7" ht="15.75">
      <c r="A355" s="41"/>
      <c r="B355" s="41"/>
      <c r="D355" s="49"/>
      <c r="G355" s="80"/>
    </row>
    <row r="356" spans="1:7" ht="15.75">
      <c r="A356" s="41"/>
      <c r="B356" s="41"/>
      <c r="D356" s="49"/>
      <c r="G356" s="80"/>
    </row>
    <row r="357" spans="1:7" ht="15.75">
      <c r="A357" s="41"/>
      <c r="B357" s="41"/>
      <c r="D357" s="49"/>
      <c r="G357" s="80"/>
    </row>
    <row r="358" spans="1:7" ht="15.75">
      <c r="A358" s="41"/>
      <c r="B358" s="41"/>
      <c r="D358" s="49"/>
      <c r="G358" s="80"/>
    </row>
    <row r="359" spans="1:7" ht="15.75">
      <c r="A359" s="41"/>
      <c r="B359" s="41"/>
      <c r="D359" s="49"/>
      <c r="G359" s="80"/>
    </row>
    <row r="360" spans="1:7" ht="15.75">
      <c r="A360" s="41"/>
      <c r="B360" s="41"/>
      <c r="D360" s="49"/>
      <c r="G360" s="80"/>
    </row>
    <row r="361" spans="1:7" ht="15.75">
      <c r="A361" s="41"/>
      <c r="B361" s="41"/>
      <c r="D361" s="49"/>
      <c r="G361" s="80"/>
    </row>
    <row r="362" spans="1:7" ht="15.75">
      <c r="A362" s="41"/>
      <c r="B362" s="41"/>
      <c r="D362" s="49"/>
      <c r="G362" s="80"/>
    </row>
    <row r="363" spans="1:7" ht="15.75">
      <c r="A363" s="41"/>
      <c r="B363" s="41"/>
      <c r="D363" s="49"/>
      <c r="G363" s="80"/>
    </row>
    <row r="364" spans="1:7" ht="15.75">
      <c r="A364" s="41"/>
      <c r="B364" s="41"/>
      <c r="D364" s="49"/>
      <c r="G364" s="80"/>
    </row>
    <row r="365" spans="1:7" ht="15.75">
      <c r="A365" s="41"/>
      <c r="B365" s="41"/>
      <c r="D365" s="49"/>
      <c r="G365" s="80"/>
    </row>
    <row r="366" spans="1:7" ht="15.75">
      <c r="A366" s="41"/>
      <c r="B366" s="41"/>
      <c r="D366" s="49"/>
      <c r="G366" s="80"/>
    </row>
    <row r="367" spans="1:7" ht="15.75">
      <c r="A367" s="41"/>
      <c r="B367" s="41"/>
      <c r="D367" s="49"/>
      <c r="G367" s="80"/>
    </row>
    <row r="368" spans="1:7" ht="15.75">
      <c r="A368" s="41"/>
      <c r="B368" s="41"/>
      <c r="D368" s="49"/>
      <c r="G368" s="80"/>
    </row>
    <row r="369" spans="1:7" ht="15.75">
      <c r="A369" s="41"/>
      <c r="B369" s="41"/>
      <c r="D369" s="49"/>
      <c r="G369" s="80"/>
    </row>
    <row r="370" spans="1:7" ht="15.75">
      <c r="A370" s="41"/>
      <c r="B370" s="41"/>
      <c r="D370" s="49"/>
      <c r="G370" s="80"/>
    </row>
    <row r="371" spans="1:7" ht="15.75">
      <c r="A371" s="41"/>
      <c r="B371" s="41"/>
      <c r="D371" s="49"/>
      <c r="G371" s="80"/>
    </row>
    <row r="372" spans="1:7" ht="15.75">
      <c r="A372" s="41"/>
      <c r="B372" s="41"/>
      <c r="D372" s="49"/>
      <c r="G372" s="80"/>
    </row>
    <row r="373" spans="1:7" ht="15.75">
      <c r="A373" s="41"/>
      <c r="B373" s="41"/>
      <c r="D373" s="49"/>
      <c r="G373" s="80"/>
    </row>
    <row r="374" spans="1:7" ht="15.75">
      <c r="A374" s="41"/>
      <c r="B374" s="41"/>
      <c r="D374" s="49"/>
      <c r="G374" s="80"/>
    </row>
    <row r="375" spans="1:7" ht="15.75">
      <c r="A375" s="41"/>
      <c r="B375" s="41"/>
      <c r="D375" s="49"/>
      <c r="G375" s="80"/>
    </row>
    <row r="376" spans="1:7" ht="15.75">
      <c r="A376" s="41"/>
      <c r="B376" s="41"/>
      <c r="D376" s="49"/>
      <c r="G376" s="80"/>
    </row>
    <row r="377" spans="1:7" ht="15.75">
      <c r="A377" s="41"/>
      <c r="B377" s="41"/>
      <c r="D377" s="49"/>
      <c r="G377" s="80"/>
    </row>
    <row r="378" spans="1:7" ht="15.75">
      <c r="A378" s="41"/>
      <c r="B378" s="41"/>
      <c r="D378" s="49"/>
      <c r="G378" s="80"/>
    </row>
    <row r="379" spans="1:7" ht="15.75">
      <c r="A379" s="41"/>
      <c r="B379" s="41"/>
      <c r="D379" s="49"/>
      <c r="G379" s="80"/>
    </row>
    <row r="380" spans="1:7" ht="15.75">
      <c r="A380" s="41"/>
      <c r="B380" s="41"/>
      <c r="D380" s="49"/>
      <c r="G380" s="80"/>
    </row>
    <row r="381" spans="1:7" ht="15.75">
      <c r="A381" s="41"/>
      <c r="B381" s="41"/>
      <c r="D381" s="49"/>
      <c r="G381" s="80"/>
    </row>
    <row r="382" spans="1:7" ht="15.75">
      <c r="A382" s="41"/>
      <c r="B382" s="41"/>
      <c r="D382" s="49"/>
      <c r="G382" s="80"/>
    </row>
    <row r="383" spans="1:7" ht="15.75">
      <c r="A383" s="41"/>
      <c r="B383" s="41"/>
      <c r="D383" s="49"/>
      <c r="G383" s="80"/>
    </row>
    <row r="384" spans="1:7" ht="15.75">
      <c r="A384" s="41"/>
      <c r="B384" s="41"/>
      <c r="D384" s="49"/>
      <c r="G384" s="80"/>
    </row>
    <row r="385" spans="1:7" ht="15.75">
      <c r="A385" s="41"/>
      <c r="B385" s="41"/>
      <c r="D385" s="49"/>
      <c r="G385" s="80"/>
    </row>
    <row r="386" spans="1:7" ht="15.75">
      <c r="A386" s="41"/>
      <c r="B386" s="41"/>
      <c r="D386" s="49"/>
      <c r="G386" s="80"/>
    </row>
    <row r="387" spans="1:7" ht="15.75">
      <c r="A387" s="41"/>
      <c r="B387" s="41"/>
      <c r="D387" s="49"/>
      <c r="G387" s="80"/>
    </row>
    <row r="388" spans="1:7" ht="15.75">
      <c r="A388" s="41"/>
      <c r="B388" s="41"/>
      <c r="D388" s="49"/>
      <c r="G388" s="80"/>
    </row>
    <row r="389" spans="1:7" ht="15.75">
      <c r="A389" s="41"/>
      <c r="B389" s="41"/>
      <c r="D389" s="49"/>
      <c r="G389" s="80"/>
    </row>
    <row r="390" spans="1:7" ht="15.75">
      <c r="A390" s="41"/>
      <c r="B390" s="41"/>
      <c r="D390" s="49"/>
      <c r="G390" s="80"/>
    </row>
    <row r="391" spans="1:7" ht="15.75">
      <c r="A391" s="41"/>
      <c r="B391" s="41"/>
      <c r="D391" s="49"/>
      <c r="G391" s="80"/>
    </row>
    <row r="392" spans="1:7" ht="15.75">
      <c r="A392" s="41"/>
      <c r="B392" s="41"/>
      <c r="D392" s="49"/>
      <c r="G392" s="80"/>
    </row>
    <row r="393" spans="1:7" ht="15.75">
      <c r="A393" s="41"/>
      <c r="B393" s="41"/>
      <c r="D393" s="49"/>
      <c r="G393" s="80"/>
    </row>
    <row r="394" spans="1:7" ht="15.75">
      <c r="A394" s="41"/>
      <c r="B394" s="41"/>
      <c r="D394" s="49"/>
      <c r="G394" s="80"/>
    </row>
    <row r="395" spans="1:7" ht="15.75">
      <c r="A395" s="41"/>
      <c r="B395" s="41"/>
      <c r="D395" s="49"/>
      <c r="G395" s="80"/>
    </row>
    <row r="396" spans="1:7" ht="15.75">
      <c r="A396" s="41"/>
      <c r="B396" s="41"/>
      <c r="D396" s="49"/>
      <c r="G396" s="80"/>
    </row>
    <row r="397" spans="1:7" ht="15.75">
      <c r="A397" s="41"/>
      <c r="B397" s="41"/>
      <c r="D397" s="49"/>
      <c r="G397" s="80"/>
    </row>
    <row r="398" spans="1:7" ht="15.75">
      <c r="A398" s="41"/>
      <c r="B398" s="41"/>
      <c r="D398" s="49"/>
      <c r="G398" s="80"/>
    </row>
    <row r="399" spans="1:7" ht="15.75">
      <c r="A399" s="41"/>
      <c r="B399" s="41"/>
      <c r="D399" s="49"/>
      <c r="G399" s="80"/>
    </row>
    <row r="400" spans="1:7" ht="15.75">
      <c r="A400" s="41"/>
      <c r="B400" s="41"/>
      <c r="D400" s="49"/>
      <c r="G400" s="80"/>
    </row>
    <row r="401" spans="1:7" ht="15.75">
      <c r="A401" s="41"/>
      <c r="B401" s="41"/>
      <c r="D401" s="49"/>
      <c r="G401" s="80"/>
    </row>
    <row r="402" spans="1:7" ht="15.75">
      <c r="A402" s="41"/>
      <c r="B402" s="41"/>
      <c r="D402" s="49"/>
      <c r="G402" s="80"/>
    </row>
    <row r="403" spans="1:7" ht="15.75">
      <c r="A403" s="41"/>
      <c r="B403" s="41"/>
      <c r="D403" s="49"/>
      <c r="G403" s="80"/>
    </row>
    <row r="404" spans="1:7" ht="15.75">
      <c r="A404" s="41"/>
      <c r="B404" s="41"/>
      <c r="D404" s="49"/>
      <c r="G404" s="80"/>
    </row>
    <row r="405" spans="1:7" ht="15.75">
      <c r="A405" s="41"/>
      <c r="B405" s="41"/>
      <c r="D405" s="49"/>
      <c r="G405" s="80"/>
    </row>
    <row r="406" spans="1:7" ht="15.75">
      <c r="A406" s="41"/>
      <c r="B406" s="41"/>
      <c r="D406" s="49"/>
      <c r="G406" s="80"/>
    </row>
    <row r="407" spans="1:7" ht="15.75">
      <c r="A407" s="41"/>
      <c r="B407" s="41"/>
      <c r="D407" s="49"/>
      <c r="G407" s="80"/>
    </row>
    <row r="408" spans="1:7" ht="15.75">
      <c r="A408" s="41"/>
      <c r="B408" s="41"/>
      <c r="D408" s="49"/>
      <c r="G408" s="80"/>
    </row>
    <row r="409" spans="1:7" ht="15.75">
      <c r="A409" s="41"/>
      <c r="B409" s="41"/>
      <c r="D409" s="49"/>
      <c r="G409" s="80"/>
    </row>
    <row r="410" spans="1:7" ht="15.75">
      <c r="A410" s="41"/>
      <c r="B410" s="41"/>
      <c r="D410" s="49"/>
      <c r="G410" s="80"/>
    </row>
    <row r="411" spans="1:7" ht="15.75">
      <c r="A411" s="41"/>
      <c r="B411" s="41"/>
      <c r="D411" s="49"/>
      <c r="G411" s="80"/>
    </row>
    <row r="412" spans="1:7" ht="15.75">
      <c r="A412" s="41"/>
      <c r="B412" s="41"/>
      <c r="D412" s="49"/>
      <c r="G412" s="80"/>
    </row>
    <row r="413" spans="1:7" ht="15.75">
      <c r="A413" s="41"/>
      <c r="B413" s="41"/>
      <c r="D413" s="49"/>
      <c r="G413" s="80"/>
    </row>
    <row r="414" spans="1:7" ht="15.75">
      <c r="A414" s="41"/>
      <c r="B414" s="41"/>
      <c r="D414" s="49"/>
      <c r="G414" s="80"/>
    </row>
    <row r="415" spans="1:7" ht="15.75">
      <c r="A415" s="41"/>
      <c r="B415" s="41"/>
      <c r="D415" s="49"/>
      <c r="G415" s="80"/>
    </row>
    <row r="416" spans="1:7" ht="15.75">
      <c r="A416" s="41"/>
      <c r="B416" s="41"/>
      <c r="D416" s="49"/>
      <c r="G416" s="80"/>
    </row>
    <row r="417" spans="1:7" ht="15.75">
      <c r="A417" s="41"/>
      <c r="B417" s="41"/>
      <c r="D417" s="49"/>
      <c r="G417" s="80"/>
    </row>
    <row r="418" spans="1:7" ht="15.75">
      <c r="A418" s="41"/>
      <c r="B418" s="41"/>
      <c r="D418" s="49"/>
      <c r="G418" s="80"/>
    </row>
    <row r="419" spans="1:7" ht="15.75">
      <c r="A419" s="41"/>
      <c r="B419" s="41"/>
      <c r="D419" s="49"/>
      <c r="G419" s="80"/>
    </row>
    <row r="420" spans="1:7" ht="15.75">
      <c r="A420" s="41"/>
      <c r="B420" s="41"/>
      <c r="D420" s="49"/>
      <c r="G420" s="80"/>
    </row>
    <row r="421" spans="1:7" ht="15.75">
      <c r="A421" s="41"/>
      <c r="B421" s="41"/>
      <c r="D421" s="49"/>
      <c r="G421" s="80"/>
    </row>
    <row r="422" spans="1:7" ht="15.75">
      <c r="A422" s="41"/>
      <c r="B422" s="41"/>
      <c r="D422" s="49"/>
      <c r="G422" s="80"/>
    </row>
    <row r="423" spans="1:7" ht="15.75">
      <c r="A423" s="41"/>
      <c r="B423" s="41"/>
      <c r="D423" s="49"/>
      <c r="G423" s="80"/>
    </row>
    <row r="424" spans="1:7" ht="15.75">
      <c r="A424" s="41"/>
      <c r="B424" s="41"/>
      <c r="D424" s="49"/>
      <c r="G424" s="80"/>
    </row>
    <row r="425" spans="1:7" ht="15.75">
      <c r="A425" s="41"/>
      <c r="B425" s="41"/>
      <c r="D425" s="49"/>
      <c r="G425" s="80"/>
    </row>
    <row r="426" spans="1:7" ht="15.75">
      <c r="A426" s="41"/>
      <c r="B426" s="41"/>
      <c r="D426" s="49"/>
      <c r="G426" s="80"/>
    </row>
    <row r="427" spans="1:7" ht="15.75">
      <c r="A427" s="41"/>
      <c r="B427" s="41"/>
      <c r="D427" s="49"/>
      <c r="G427" s="80"/>
    </row>
    <row r="428" spans="1:7" ht="15.75">
      <c r="A428" s="41"/>
      <c r="B428" s="41"/>
      <c r="D428" s="49"/>
      <c r="G428" s="80"/>
    </row>
    <row r="429" spans="1:7" ht="15.75">
      <c r="A429" s="41"/>
      <c r="B429" s="41"/>
      <c r="D429" s="49"/>
      <c r="G429" s="80"/>
    </row>
    <row r="430" spans="1:7" ht="15.75">
      <c r="A430" s="41"/>
      <c r="B430" s="41"/>
      <c r="D430" s="49"/>
      <c r="G430" s="80"/>
    </row>
    <row r="431" spans="1:7" ht="15.75">
      <c r="A431" s="41"/>
      <c r="B431" s="41"/>
      <c r="D431" s="49"/>
      <c r="G431" s="80"/>
    </row>
    <row r="432" spans="1:7" ht="15.75">
      <c r="A432" s="41"/>
      <c r="B432" s="41"/>
      <c r="D432" s="49"/>
      <c r="G432" s="80"/>
    </row>
    <row r="433" spans="1:7" ht="15.75">
      <c r="A433" s="41"/>
      <c r="B433" s="41"/>
      <c r="D433" s="49"/>
      <c r="G433" s="80"/>
    </row>
    <row r="434" spans="1:7" ht="15.75">
      <c r="A434" s="41"/>
      <c r="B434" s="41"/>
      <c r="D434" s="49"/>
      <c r="G434" s="80"/>
    </row>
    <row r="435" spans="1:7" ht="15.75">
      <c r="A435" s="41"/>
      <c r="B435" s="41"/>
      <c r="D435" s="49"/>
      <c r="G435" s="80"/>
    </row>
    <row r="436" spans="1:7" ht="15.75">
      <c r="A436" s="41"/>
      <c r="B436" s="41"/>
      <c r="D436" s="49"/>
      <c r="G436" s="80"/>
    </row>
    <row r="437" spans="1:7" ht="15.75">
      <c r="A437" s="41"/>
      <c r="B437" s="41"/>
      <c r="D437" s="49"/>
      <c r="G437" s="80"/>
    </row>
    <row r="438" spans="1:7" ht="15.75">
      <c r="A438" s="41"/>
      <c r="B438" s="41"/>
      <c r="D438" s="49"/>
      <c r="G438" s="80"/>
    </row>
    <row r="439" spans="1:7" ht="15.75">
      <c r="A439" s="41"/>
      <c r="B439" s="41"/>
      <c r="D439" s="49"/>
      <c r="G439" s="80"/>
    </row>
    <row r="440" spans="1:7" ht="15.75">
      <c r="A440" s="41"/>
      <c r="B440" s="41"/>
      <c r="D440" s="49"/>
      <c r="G440" s="80"/>
    </row>
    <row r="441" spans="1:7" ht="15.75">
      <c r="A441" s="41"/>
      <c r="B441" s="41"/>
      <c r="D441" s="49"/>
      <c r="G441" s="80"/>
    </row>
    <row r="442" spans="1:7" ht="15.75">
      <c r="A442" s="41"/>
      <c r="B442" s="41"/>
      <c r="D442" s="49"/>
      <c r="G442" s="80"/>
    </row>
    <row r="443" spans="1:7" ht="15.75">
      <c r="A443" s="41"/>
      <c r="B443" s="41"/>
      <c r="D443" s="49"/>
      <c r="G443" s="80"/>
    </row>
    <row r="444" spans="1:7" ht="15.75">
      <c r="A444" s="41"/>
      <c r="B444" s="41"/>
      <c r="D444" s="49"/>
      <c r="G444" s="80"/>
    </row>
    <row r="445" spans="1:7" ht="15.75">
      <c r="A445" s="41"/>
      <c r="B445" s="41"/>
      <c r="D445" s="49"/>
      <c r="G445" s="80"/>
    </row>
    <row r="446" spans="1:7" ht="15.75">
      <c r="A446" s="41"/>
      <c r="B446" s="41"/>
      <c r="D446" s="49"/>
      <c r="G446" s="80"/>
    </row>
    <row r="447" spans="1:7" ht="15.75">
      <c r="A447" s="41"/>
      <c r="B447" s="41"/>
      <c r="D447" s="49"/>
      <c r="G447" s="80"/>
    </row>
    <row r="448" spans="1:7" ht="15.75">
      <c r="A448" s="41"/>
      <c r="B448" s="41"/>
      <c r="D448" s="49"/>
      <c r="G448" s="80"/>
    </row>
    <row r="449" spans="1:7" ht="15.75">
      <c r="A449" s="41"/>
      <c r="B449" s="41"/>
      <c r="D449" s="49"/>
      <c r="G449" s="80"/>
    </row>
    <row r="450" spans="1:7" ht="15.75">
      <c r="A450" s="41"/>
      <c r="B450" s="41"/>
      <c r="D450" s="49"/>
      <c r="G450" s="80"/>
    </row>
    <row r="451" spans="1:7" ht="15.75">
      <c r="A451" s="41"/>
      <c r="B451" s="41"/>
      <c r="D451" s="49"/>
      <c r="G451" s="80"/>
    </row>
    <row r="452" spans="1:7" ht="15.75">
      <c r="A452" s="41"/>
      <c r="B452" s="41"/>
      <c r="D452" s="49"/>
      <c r="G452" s="80"/>
    </row>
    <row r="453" spans="1:7" ht="15.75">
      <c r="A453" s="41"/>
      <c r="B453" s="41"/>
      <c r="D453" s="49"/>
      <c r="G453" s="80"/>
    </row>
    <row r="454" spans="1:7" ht="15.75">
      <c r="A454" s="41"/>
      <c r="B454" s="41"/>
      <c r="D454" s="49"/>
      <c r="G454" s="80"/>
    </row>
    <row r="455" spans="1:7" ht="15.75">
      <c r="A455" s="41"/>
      <c r="B455" s="41"/>
      <c r="D455" s="49"/>
      <c r="G455" s="80"/>
    </row>
    <row r="456" spans="1:7" ht="15.75">
      <c r="A456" s="41"/>
      <c r="B456" s="41"/>
      <c r="D456" s="49"/>
      <c r="G456" s="80"/>
    </row>
    <row r="457" spans="1:7" ht="15.75">
      <c r="A457" s="41"/>
      <c r="B457" s="41"/>
      <c r="D457" s="49"/>
      <c r="G457" s="80"/>
    </row>
    <row r="458" spans="1:7" ht="15.75">
      <c r="A458" s="41"/>
      <c r="B458" s="41"/>
      <c r="D458" s="49"/>
      <c r="G458" s="80"/>
    </row>
    <row r="459" spans="1:7" ht="15.75">
      <c r="A459" s="41"/>
      <c r="B459" s="41"/>
      <c r="D459" s="49"/>
      <c r="G459" s="80"/>
    </row>
    <row r="460" spans="1:7" ht="15.75">
      <c r="A460" s="41"/>
      <c r="B460" s="41"/>
      <c r="D460" s="49"/>
      <c r="G460" s="80"/>
    </row>
    <row r="461" spans="1:7" ht="15.75">
      <c r="A461" s="41"/>
      <c r="B461" s="41"/>
      <c r="D461" s="49"/>
      <c r="G461" s="80"/>
    </row>
    <row r="462" spans="1:7" ht="15.75">
      <c r="A462" s="41"/>
      <c r="B462" s="41"/>
      <c r="D462" s="49"/>
      <c r="G462" s="80"/>
    </row>
    <row r="463" spans="1:7" ht="15.75">
      <c r="A463" s="41"/>
      <c r="B463" s="41"/>
      <c r="D463" s="49"/>
      <c r="G463" s="80"/>
    </row>
    <row r="464" spans="1:7" ht="15.75">
      <c r="A464" s="41"/>
      <c r="B464" s="41"/>
      <c r="D464" s="49"/>
      <c r="G464" s="80"/>
    </row>
    <row r="465" spans="1:7" ht="15.75">
      <c r="A465" s="41"/>
      <c r="B465" s="41"/>
      <c r="D465" s="49"/>
      <c r="G465" s="80"/>
    </row>
    <row r="466" spans="1:7" ht="15.75">
      <c r="A466" s="41"/>
      <c r="B466" s="41"/>
      <c r="D466" s="49"/>
      <c r="G466" s="80"/>
    </row>
    <row r="467" spans="1:7" ht="15.75">
      <c r="A467" s="41"/>
      <c r="B467" s="41"/>
      <c r="D467" s="49"/>
      <c r="G467" s="80"/>
    </row>
    <row r="468" spans="1:7" ht="15.75">
      <c r="A468" s="41"/>
      <c r="B468" s="41"/>
      <c r="D468" s="49"/>
      <c r="G468" s="80"/>
    </row>
    <row r="469" spans="1:7" ht="15.75">
      <c r="A469" s="41"/>
      <c r="B469" s="41"/>
      <c r="D469" s="49"/>
      <c r="G469" s="80"/>
    </row>
    <row r="470" spans="1:7" ht="15.75">
      <c r="A470" s="41"/>
      <c r="B470" s="41"/>
      <c r="D470" s="49"/>
      <c r="G470" s="80"/>
    </row>
    <row r="471" spans="1:7" ht="15.75">
      <c r="A471" s="41"/>
      <c r="B471" s="41"/>
      <c r="D471" s="49"/>
      <c r="G471" s="80"/>
    </row>
    <row r="472" spans="1:7" ht="15.75">
      <c r="A472" s="41"/>
      <c r="B472" s="41"/>
      <c r="D472" s="49"/>
      <c r="G472" s="80"/>
    </row>
    <row r="473" spans="1:7" ht="15.75">
      <c r="A473" s="41"/>
      <c r="B473" s="41"/>
      <c r="D473" s="49"/>
      <c r="G473" s="80"/>
    </row>
    <row r="474" spans="1:7" ht="15.75">
      <c r="A474" s="41"/>
      <c r="B474" s="41"/>
      <c r="D474" s="49"/>
      <c r="G474" s="80"/>
    </row>
    <row r="475" spans="1:7" ht="15.75">
      <c r="A475" s="41"/>
      <c r="B475" s="41"/>
      <c r="D475" s="49"/>
      <c r="G475" s="80"/>
    </row>
    <row r="476" spans="1:7" ht="15.75">
      <c r="A476" s="41"/>
      <c r="B476" s="41"/>
      <c r="D476" s="49"/>
      <c r="G476" s="80"/>
    </row>
    <row r="477" spans="1:7" ht="15.75">
      <c r="A477" s="41"/>
      <c r="B477" s="41"/>
      <c r="D477" s="49"/>
      <c r="G477" s="80"/>
    </row>
    <row r="478" spans="1:7" ht="15.75">
      <c r="A478" s="41"/>
      <c r="B478" s="41"/>
      <c r="D478" s="49"/>
      <c r="G478" s="80"/>
    </row>
    <row r="479" spans="1:7" ht="15.75">
      <c r="A479" s="41"/>
      <c r="B479" s="41"/>
      <c r="D479" s="49"/>
      <c r="G479" s="80"/>
    </row>
    <row r="480" spans="1:7" ht="15.75">
      <c r="A480" s="41"/>
      <c r="B480" s="41"/>
      <c r="D480" s="49"/>
      <c r="G480" s="80"/>
    </row>
    <row r="481" spans="1:7" ht="15.75">
      <c r="A481" s="41"/>
      <c r="B481" s="41"/>
      <c r="D481" s="49"/>
      <c r="G481" s="80"/>
    </row>
    <row r="482" spans="1:7" ht="15.75">
      <c r="A482" s="41"/>
      <c r="B482" s="41"/>
      <c r="D482" s="49"/>
      <c r="G482" s="80"/>
    </row>
    <row r="483" spans="1:7" ht="15.75">
      <c r="A483" s="41"/>
      <c r="B483" s="41"/>
      <c r="D483" s="49"/>
      <c r="G483" s="80"/>
    </row>
    <row r="484" spans="1:7" ht="15.75">
      <c r="A484" s="41"/>
      <c r="B484" s="41"/>
      <c r="D484" s="49"/>
      <c r="G484" s="80"/>
    </row>
    <row r="485" spans="1:7" ht="15.75">
      <c r="A485" s="41"/>
      <c r="B485" s="41"/>
      <c r="D485" s="49"/>
      <c r="G485" s="80"/>
    </row>
    <row r="486" spans="1:7" ht="15.75">
      <c r="A486" s="41"/>
      <c r="B486" s="41"/>
      <c r="D486" s="49"/>
      <c r="G486" s="80"/>
    </row>
    <row r="487" spans="1:7" ht="15.75">
      <c r="A487" s="41"/>
      <c r="B487" s="41"/>
      <c r="D487" s="49"/>
      <c r="G487" s="80"/>
    </row>
    <row r="488" spans="1:7" ht="15.75">
      <c r="A488" s="41"/>
      <c r="B488" s="41"/>
      <c r="D488" s="49"/>
      <c r="G488" s="80"/>
    </row>
    <row r="489" spans="1:7" ht="15.75">
      <c r="A489" s="41"/>
      <c r="B489" s="41"/>
      <c r="D489" s="49"/>
      <c r="G489" s="80"/>
    </row>
    <row r="490" spans="1:7" ht="15.75">
      <c r="A490" s="41"/>
      <c r="B490" s="41"/>
      <c r="D490" s="49"/>
      <c r="G490" s="80"/>
    </row>
    <row r="491" spans="1:7" ht="15.75">
      <c r="A491" s="41"/>
      <c r="B491" s="41"/>
      <c r="D491" s="49"/>
      <c r="G491" s="80"/>
    </row>
    <row r="492" spans="1:7" ht="15.75">
      <c r="A492" s="41"/>
      <c r="B492" s="41"/>
      <c r="D492" s="49"/>
      <c r="G492" s="80"/>
    </row>
    <row r="493" spans="1:7" ht="15.75">
      <c r="A493" s="41"/>
      <c r="B493" s="41"/>
      <c r="D493" s="49"/>
      <c r="G493" s="80"/>
    </row>
    <row r="494" spans="1:7" ht="15.75">
      <c r="A494" s="41"/>
      <c r="B494" s="41"/>
      <c r="D494" s="49"/>
      <c r="G494" s="80"/>
    </row>
    <row r="495" spans="1:7" ht="15.75">
      <c r="A495" s="41"/>
      <c r="B495" s="41"/>
      <c r="D495" s="49"/>
      <c r="G495" s="80"/>
    </row>
    <row r="496" spans="1:7" ht="15.75">
      <c r="A496" s="41"/>
      <c r="B496" s="41"/>
      <c r="D496" s="49"/>
      <c r="G496" s="80"/>
    </row>
    <row r="497" spans="1:7" ht="15.75">
      <c r="A497" s="41"/>
      <c r="B497" s="41"/>
      <c r="D497" s="49"/>
      <c r="G497" s="80"/>
    </row>
    <row r="498" spans="1:7" ht="15.75">
      <c r="A498" s="41"/>
      <c r="B498" s="41"/>
      <c r="D498" s="49"/>
      <c r="G498" s="80"/>
    </row>
    <row r="499" spans="1:7" ht="15.75">
      <c r="A499" s="41"/>
      <c r="B499" s="41"/>
      <c r="D499" s="49"/>
      <c r="G499" s="80"/>
    </row>
    <row r="500" spans="1:7" ht="15.75">
      <c r="A500" s="41"/>
      <c r="B500" s="41"/>
      <c r="D500" s="49"/>
      <c r="G500" s="80"/>
    </row>
    <row r="501" spans="1:7" ht="15.75">
      <c r="A501" s="41"/>
      <c r="B501" s="41"/>
      <c r="D501" s="49"/>
      <c r="G501" s="80"/>
    </row>
    <row r="502" spans="1:7" ht="15.75">
      <c r="A502" s="41"/>
      <c r="B502" s="41"/>
      <c r="D502" s="49"/>
      <c r="G502" s="80"/>
    </row>
    <row r="503" spans="1:7" ht="15.75">
      <c r="A503" s="41"/>
      <c r="B503" s="41"/>
      <c r="D503" s="49"/>
      <c r="G503" s="80"/>
    </row>
    <row r="504" spans="1:7" ht="15.75">
      <c r="A504" s="41"/>
      <c r="B504" s="41"/>
      <c r="D504" s="49"/>
      <c r="G504" s="80"/>
    </row>
    <row r="505" spans="1:7" ht="15.75">
      <c r="A505" s="41"/>
      <c r="B505" s="41"/>
      <c r="D505" s="49"/>
      <c r="G505" s="80"/>
    </row>
    <row r="506" spans="1:7" ht="15.75">
      <c r="A506" s="41"/>
      <c r="B506" s="41"/>
      <c r="D506" s="49"/>
      <c r="G506" s="80"/>
    </row>
    <row r="507" spans="1:7" ht="15.75">
      <c r="A507" s="41"/>
      <c r="B507" s="41"/>
      <c r="D507" s="49"/>
      <c r="G507" s="80"/>
    </row>
    <row r="508" spans="1:7" ht="15.75">
      <c r="A508" s="41"/>
      <c r="B508" s="41"/>
      <c r="D508" s="49"/>
      <c r="G508" s="80"/>
    </row>
    <row r="509" spans="1:7" ht="15.75">
      <c r="A509" s="41"/>
      <c r="B509" s="41"/>
      <c r="D509" s="49"/>
      <c r="G509" s="80"/>
    </row>
    <row r="510" spans="1:7" ht="15.75">
      <c r="A510" s="41"/>
      <c r="B510" s="41"/>
      <c r="D510" s="49"/>
      <c r="G510" s="80"/>
    </row>
    <row r="511" spans="1:7" ht="15.75">
      <c r="A511" s="41"/>
      <c r="B511" s="41"/>
      <c r="D511" s="49"/>
      <c r="G511" s="80"/>
    </row>
    <row r="512" spans="1:7" ht="15.75">
      <c r="A512" s="41"/>
      <c r="B512" s="41"/>
      <c r="D512" s="49"/>
      <c r="G512" s="80"/>
    </row>
    <row r="513" spans="1:7" ht="15.75">
      <c r="A513" s="41"/>
      <c r="B513" s="41"/>
      <c r="D513" s="49"/>
      <c r="G513" s="80"/>
    </row>
    <row r="514" spans="1:7" ht="15.75">
      <c r="A514" s="41"/>
      <c r="B514" s="41"/>
      <c r="D514" s="49"/>
      <c r="G514" s="80"/>
    </row>
    <row r="515" spans="1:7" ht="15.75">
      <c r="A515" s="41"/>
      <c r="B515" s="41"/>
      <c r="D515" s="49"/>
      <c r="G515" s="80"/>
    </row>
    <row r="516" spans="1:7" ht="15.75">
      <c r="A516" s="41"/>
      <c r="B516" s="41"/>
      <c r="D516" s="49"/>
      <c r="G516" s="80"/>
    </row>
    <row r="517" spans="1:7" ht="15.75">
      <c r="A517" s="41"/>
      <c r="B517" s="41"/>
      <c r="D517" s="49"/>
      <c r="G517" s="80"/>
    </row>
    <row r="518" spans="1:7" ht="15.75">
      <c r="A518" s="41"/>
      <c r="B518" s="41"/>
      <c r="D518" s="49"/>
      <c r="G518" s="80"/>
    </row>
    <row r="519" spans="1:7" ht="15.75">
      <c r="A519" s="41"/>
      <c r="B519" s="41"/>
      <c r="D519" s="49"/>
      <c r="G519" s="80"/>
    </row>
    <row r="520" spans="1:7" ht="15.75">
      <c r="A520" s="41"/>
      <c r="B520" s="41"/>
      <c r="D520" s="49"/>
      <c r="G520" s="80"/>
    </row>
    <row r="521" spans="1:7" ht="15.75">
      <c r="A521" s="41"/>
      <c r="B521" s="41"/>
      <c r="D521" s="49"/>
      <c r="G521" s="80"/>
    </row>
    <row r="522" spans="1:7" ht="15.75">
      <c r="A522" s="41"/>
      <c r="B522" s="41"/>
      <c r="D522" s="49"/>
      <c r="G522" s="80"/>
    </row>
    <row r="523" spans="1:7" ht="15.75">
      <c r="A523" s="41"/>
      <c r="B523" s="41"/>
      <c r="D523" s="49"/>
      <c r="G523" s="80"/>
    </row>
    <row r="524" spans="1:7" ht="15.75">
      <c r="A524" s="41"/>
      <c r="B524" s="41"/>
      <c r="D524" s="49"/>
      <c r="G524" s="80"/>
    </row>
    <row r="525" spans="1:7" ht="15.75">
      <c r="A525" s="41"/>
      <c r="B525" s="41"/>
      <c r="D525" s="49"/>
      <c r="G525" s="80"/>
    </row>
    <row r="526" spans="1:7" ht="15.75">
      <c r="A526" s="41"/>
      <c r="B526" s="41"/>
      <c r="D526" s="49"/>
      <c r="G526" s="80"/>
    </row>
    <row r="527" spans="1:7" ht="15.75">
      <c r="A527" s="41"/>
      <c r="B527" s="41"/>
      <c r="D527" s="49"/>
      <c r="G527" s="80"/>
    </row>
    <row r="528" spans="1:7" ht="15.75">
      <c r="A528" s="41"/>
      <c r="B528" s="41"/>
      <c r="D528" s="49"/>
      <c r="G528" s="80"/>
    </row>
    <row r="529" spans="1:7" ht="15.75">
      <c r="A529" s="41"/>
      <c r="B529" s="41"/>
      <c r="D529" s="49"/>
      <c r="G529" s="80"/>
    </row>
    <row r="530" spans="1:7" ht="15.75">
      <c r="A530" s="41"/>
      <c r="B530" s="41"/>
      <c r="D530" s="49"/>
      <c r="G530" s="80"/>
    </row>
    <row r="531" spans="1:7" ht="15.75">
      <c r="A531" s="41"/>
      <c r="B531" s="41"/>
      <c r="D531" s="49"/>
      <c r="G531" s="80"/>
    </row>
    <row r="532" spans="1:7" ht="15.75">
      <c r="A532" s="41"/>
      <c r="B532" s="41"/>
      <c r="D532" s="49"/>
      <c r="G532" s="80"/>
    </row>
    <row r="533" spans="1:7" ht="15.75">
      <c r="A533" s="41"/>
      <c r="B533" s="41"/>
      <c r="D533" s="49"/>
      <c r="G533" s="80"/>
    </row>
    <row r="534" spans="1:7" ht="15.75">
      <c r="A534" s="41"/>
      <c r="B534" s="41"/>
      <c r="D534" s="49"/>
      <c r="G534" s="80"/>
    </row>
    <row r="535" spans="1:7" ht="15.75">
      <c r="A535" s="41"/>
      <c r="B535" s="41"/>
      <c r="D535" s="49"/>
      <c r="G535" s="80"/>
    </row>
    <row r="536" spans="1:7" ht="15.75">
      <c r="A536" s="41"/>
      <c r="B536" s="41"/>
      <c r="D536" s="49"/>
      <c r="G536" s="80"/>
    </row>
    <row r="537" spans="1:7" ht="15.75">
      <c r="A537" s="41"/>
      <c r="B537" s="41"/>
      <c r="D537" s="49"/>
      <c r="G537" s="80"/>
    </row>
    <row r="538" spans="1:7" ht="15.75">
      <c r="A538" s="41"/>
      <c r="B538" s="41"/>
      <c r="D538" s="49"/>
      <c r="G538" s="80"/>
    </row>
    <row r="539" spans="1:7" ht="15.75">
      <c r="A539" s="41"/>
      <c r="B539" s="41"/>
      <c r="D539" s="49"/>
      <c r="G539" s="80"/>
    </row>
    <row r="540" spans="1:7" ht="15.75">
      <c r="A540" s="41"/>
      <c r="B540" s="41"/>
      <c r="D540" s="49"/>
      <c r="G540" s="80"/>
    </row>
    <row r="541" spans="1:7" ht="15.75">
      <c r="A541" s="41"/>
      <c r="B541" s="41"/>
      <c r="D541" s="49"/>
      <c r="G541" s="80"/>
    </row>
    <row r="542" spans="1:7" ht="15.75">
      <c r="A542" s="41"/>
      <c r="B542" s="41"/>
      <c r="D542" s="49"/>
      <c r="G542" s="80"/>
    </row>
    <row r="543" spans="1:7" ht="15.75">
      <c r="A543" s="41"/>
      <c r="B543" s="41"/>
      <c r="D543" s="49"/>
      <c r="G543" s="80"/>
    </row>
    <row r="544" spans="1:7" ht="15.75">
      <c r="A544" s="41"/>
      <c r="B544" s="41"/>
      <c r="D544" s="49"/>
      <c r="G544" s="80"/>
    </row>
    <row r="545" spans="1:7" ht="15.75">
      <c r="A545" s="41"/>
      <c r="B545" s="41"/>
      <c r="D545" s="49"/>
      <c r="G545" s="80"/>
    </row>
    <row r="546" spans="1:7" ht="15.75">
      <c r="A546" s="41"/>
      <c r="B546" s="41"/>
      <c r="D546" s="49"/>
      <c r="G546" s="80"/>
    </row>
    <row r="547" spans="1:7" ht="15.75">
      <c r="A547" s="41"/>
      <c r="B547" s="41"/>
      <c r="D547" s="49"/>
      <c r="G547" s="80"/>
    </row>
    <row r="548" spans="1:7" ht="15.75">
      <c r="A548" s="41"/>
      <c r="B548" s="41"/>
      <c r="D548" s="49"/>
      <c r="G548" s="80"/>
    </row>
    <row r="549" spans="1:7" ht="15.75">
      <c r="A549" s="41"/>
      <c r="B549" s="41"/>
      <c r="D549" s="49"/>
      <c r="G549" s="80"/>
    </row>
    <row r="550" spans="1:7" ht="15.75">
      <c r="A550" s="41"/>
      <c r="B550" s="41"/>
      <c r="D550" s="49"/>
      <c r="G550" s="80"/>
    </row>
    <row r="551" spans="1:7" ht="15.75">
      <c r="A551" s="41"/>
      <c r="B551" s="41"/>
      <c r="D551" s="49"/>
      <c r="G551" s="80"/>
    </row>
    <row r="552" spans="1:7" ht="15.75">
      <c r="A552" s="41"/>
      <c r="B552" s="41"/>
      <c r="D552" s="49"/>
      <c r="G552" s="80"/>
    </row>
    <row r="553" spans="1:7" ht="15.75">
      <c r="A553" s="41"/>
      <c r="B553" s="41"/>
      <c r="D553" s="49"/>
      <c r="G553" s="80"/>
    </row>
    <row r="554" spans="1:7" ht="15.75">
      <c r="A554" s="41"/>
      <c r="B554" s="41"/>
      <c r="D554" s="49"/>
      <c r="G554" s="80"/>
    </row>
    <row r="555" spans="1:7" ht="15.75">
      <c r="A555" s="41"/>
      <c r="B555" s="41"/>
      <c r="D555" s="49"/>
      <c r="G555" s="80"/>
    </row>
    <row r="556" spans="1:7" ht="15.75">
      <c r="A556" s="41"/>
      <c r="B556" s="41"/>
      <c r="D556" s="49"/>
      <c r="G556" s="80"/>
    </row>
    <row r="557" spans="1:7" ht="15.75">
      <c r="A557" s="41"/>
      <c r="B557" s="41"/>
      <c r="D557" s="49"/>
      <c r="G557" s="80"/>
    </row>
    <row r="558" spans="1:7" ht="15.75">
      <c r="A558" s="41"/>
      <c r="B558" s="41"/>
      <c r="D558" s="49"/>
      <c r="G558" s="80"/>
    </row>
    <row r="559" spans="1:7" ht="15.75">
      <c r="A559" s="41"/>
      <c r="B559" s="41"/>
      <c r="D559" s="49"/>
      <c r="G559" s="80"/>
    </row>
    <row r="560" spans="1:7" ht="15.75">
      <c r="A560" s="41"/>
      <c r="B560" s="41"/>
      <c r="D560" s="49"/>
      <c r="G560" s="80"/>
    </row>
    <row r="561" spans="1:7" ht="15.75">
      <c r="A561" s="41"/>
      <c r="B561" s="41"/>
      <c r="D561" s="49"/>
      <c r="G561" s="80"/>
    </row>
    <row r="562" spans="1:7" ht="15.75">
      <c r="A562" s="41"/>
      <c r="B562" s="41"/>
      <c r="D562" s="49"/>
      <c r="G562" s="80"/>
    </row>
    <row r="563" spans="1:7" ht="15.75">
      <c r="A563" s="41"/>
      <c r="B563" s="41"/>
      <c r="D563" s="49"/>
      <c r="G563" s="80"/>
    </row>
    <row r="564" spans="1:7" ht="15.75">
      <c r="A564" s="41"/>
      <c r="B564" s="41"/>
      <c r="D564" s="49"/>
      <c r="G564" s="80"/>
    </row>
    <row r="565" spans="1:7" ht="15.75">
      <c r="A565" s="41"/>
      <c r="B565" s="41"/>
      <c r="D565" s="49"/>
      <c r="G565" s="80"/>
    </row>
    <row r="566" spans="1:7" ht="15.75">
      <c r="A566" s="41"/>
      <c r="B566" s="41"/>
      <c r="D566" s="49"/>
      <c r="G566" s="80"/>
    </row>
    <row r="567" spans="1:7" ht="15.75">
      <c r="A567" s="41"/>
      <c r="B567" s="41"/>
      <c r="D567" s="49"/>
      <c r="G567" s="80"/>
    </row>
    <row r="568" spans="1:7" ht="15.75">
      <c r="A568" s="41"/>
      <c r="B568" s="41"/>
      <c r="D568" s="49"/>
      <c r="G568" s="80"/>
    </row>
    <row r="569" spans="1:7" ht="15.75">
      <c r="A569" s="41"/>
      <c r="B569" s="41"/>
      <c r="D569" s="49"/>
      <c r="G569" s="80"/>
    </row>
    <row r="570" spans="1:7" ht="15.75">
      <c r="A570" s="41"/>
      <c r="B570" s="41"/>
      <c r="D570" s="49"/>
      <c r="G570" s="80"/>
    </row>
    <row r="571" spans="1:7" ht="15.75">
      <c r="A571" s="41"/>
      <c r="B571" s="41"/>
      <c r="D571" s="49"/>
      <c r="G571" s="80"/>
    </row>
    <row r="572" spans="1:7" ht="15.75">
      <c r="A572" s="41"/>
      <c r="B572" s="41"/>
      <c r="D572" s="49"/>
      <c r="G572" s="80"/>
    </row>
    <row r="573" spans="1:7" ht="15.75">
      <c r="A573" s="41"/>
      <c r="B573" s="41"/>
      <c r="D573" s="49"/>
      <c r="G573" s="80"/>
    </row>
    <row r="574" spans="1:7" ht="15.75">
      <c r="A574" s="41"/>
      <c r="B574" s="41"/>
      <c r="D574" s="49"/>
      <c r="G574" s="80"/>
    </row>
    <row r="575" spans="1:7" ht="15.75">
      <c r="A575" s="41"/>
      <c r="B575" s="41"/>
      <c r="D575" s="49"/>
      <c r="G575" s="80"/>
    </row>
    <row r="576" spans="1:7" ht="15.75">
      <c r="A576" s="41"/>
      <c r="B576" s="41"/>
      <c r="D576" s="49"/>
      <c r="G576" s="80"/>
    </row>
    <row r="577" spans="1:7" ht="15.75">
      <c r="A577" s="41"/>
      <c r="B577" s="41"/>
      <c r="D577" s="49"/>
      <c r="G577" s="80"/>
    </row>
    <row r="578" spans="1:7" ht="15.75">
      <c r="A578" s="41"/>
      <c r="B578" s="41"/>
      <c r="D578" s="49"/>
      <c r="G578" s="80"/>
    </row>
    <row r="579" spans="1:7" ht="15.75">
      <c r="A579" s="41"/>
      <c r="B579" s="41"/>
      <c r="D579" s="49"/>
      <c r="G579" s="80"/>
    </row>
    <row r="580" spans="1:7" ht="15.75">
      <c r="A580" s="41"/>
      <c r="B580" s="41"/>
      <c r="D580" s="49"/>
      <c r="G580" s="80"/>
    </row>
    <row r="581" spans="1:7" ht="15.75">
      <c r="A581" s="41"/>
      <c r="B581" s="41"/>
      <c r="D581" s="49"/>
      <c r="G581" s="80"/>
    </row>
    <row r="582" spans="1:7" ht="15.75">
      <c r="A582" s="41"/>
      <c r="B582" s="41"/>
      <c r="D582" s="49"/>
      <c r="G582" s="80"/>
    </row>
    <row r="583" spans="1:7" ht="15.75">
      <c r="A583" s="41"/>
      <c r="B583" s="41"/>
      <c r="D583" s="49"/>
      <c r="G583" s="80"/>
    </row>
    <row r="584" spans="1:7" ht="15.75">
      <c r="A584" s="41"/>
      <c r="B584" s="41"/>
      <c r="D584" s="49"/>
      <c r="G584" s="80"/>
    </row>
    <row r="585" spans="1:7" ht="15.75">
      <c r="A585" s="41"/>
      <c r="B585" s="41"/>
      <c r="D585" s="49"/>
      <c r="G585" s="80"/>
    </row>
    <row r="586" spans="1:7" ht="15.75">
      <c r="A586" s="41"/>
      <c r="B586" s="41"/>
      <c r="D586" s="49"/>
      <c r="G586" s="80"/>
    </row>
    <row r="587" spans="1:7" ht="15.75">
      <c r="A587" s="41"/>
      <c r="B587" s="41"/>
      <c r="D587" s="49"/>
      <c r="G587" s="80"/>
    </row>
    <row r="588" spans="1:7" ht="15.75">
      <c r="A588" s="41"/>
      <c r="B588" s="41"/>
      <c r="D588" s="49"/>
      <c r="G588" s="80"/>
    </row>
    <row r="589" spans="1:7" ht="15.75">
      <c r="A589" s="41"/>
      <c r="B589" s="41"/>
      <c r="D589" s="49"/>
      <c r="G589" s="80"/>
    </row>
    <row r="590" spans="1:7" ht="15.75">
      <c r="A590" s="41"/>
      <c r="B590" s="41"/>
      <c r="D590" s="49"/>
      <c r="G590" s="80"/>
    </row>
    <row r="591" spans="1:7" ht="15.75">
      <c r="A591" s="41"/>
      <c r="B591" s="41"/>
      <c r="D591" s="49"/>
      <c r="G591" s="80"/>
    </row>
    <row r="592" spans="1:7" ht="15.75">
      <c r="A592" s="41"/>
      <c r="B592" s="41"/>
      <c r="D592" s="49"/>
      <c r="G592" s="80"/>
    </row>
    <row r="593" spans="1:7" ht="15.75">
      <c r="A593" s="41"/>
      <c r="B593" s="41"/>
      <c r="D593" s="49"/>
      <c r="G593" s="80"/>
    </row>
    <row r="594" spans="1:7" ht="15.75">
      <c r="A594" s="41"/>
      <c r="B594" s="41"/>
      <c r="D594" s="49"/>
      <c r="G594" s="80"/>
    </row>
    <row r="595" spans="1:7" ht="15.75">
      <c r="A595" s="41"/>
      <c r="B595" s="41"/>
      <c r="D595" s="49"/>
      <c r="G595" s="80"/>
    </row>
    <row r="596" spans="1:7" ht="15.75">
      <c r="A596" s="41"/>
      <c r="B596" s="41"/>
      <c r="D596" s="49"/>
      <c r="G596" s="80"/>
    </row>
    <row r="597" spans="1:7" ht="15.75">
      <c r="A597" s="41"/>
      <c r="B597" s="41"/>
      <c r="D597" s="49"/>
      <c r="G597" s="80"/>
    </row>
    <row r="598" spans="1:7" ht="15.75">
      <c r="A598" s="41"/>
      <c r="B598" s="41"/>
      <c r="D598" s="49"/>
      <c r="G598" s="80"/>
    </row>
    <row r="599" spans="1:7" ht="15.75">
      <c r="A599" s="41"/>
      <c r="B599" s="41"/>
      <c r="D599" s="49"/>
      <c r="G599" s="80"/>
    </row>
    <row r="600" spans="1:7" ht="15.75">
      <c r="A600" s="41"/>
      <c r="B600" s="41"/>
      <c r="D600" s="49"/>
      <c r="G600" s="80"/>
    </row>
    <row r="601" spans="1:7" ht="15.75">
      <c r="A601" s="41"/>
      <c r="B601" s="41"/>
      <c r="D601" s="49"/>
      <c r="G601" s="80"/>
    </row>
    <row r="602" spans="1:7" ht="15.75">
      <c r="A602" s="41"/>
      <c r="B602" s="41"/>
      <c r="D602" s="49"/>
      <c r="G602" s="80"/>
    </row>
    <row r="603" spans="1:7" ht="15.75">
      <c r="A603" s="41"/>
      <c r="B603" s="41"/>
      <c r="D603" s="49"/>
      <c r="G603" s="80"/>
    </row>
    <row r="604" spans="1:7" ht="15.75">
      <c r="A604" s="41"/>
      <c r="B604" s="41"/>
      <c r="D604" s="49"/>
      <c r="G604" s="80"/>
    </row>
    <row r="605" spans="1:7" ht="15.75">
      <c r="A605" s="41"/>
      <c r="B605" s="41"/>
      <c r="D605" s="49"/>
      <c r="G605" s="80"/>
    </row>
    <row r="606" spans="1:7" ht="15.75">
      <c r="A606" s="41"/>
      <c r="B606" s="41"/>
      <c r="D606" s="49"/>
      <c r="G606" s="80"/>
    </row>
    <row r="607" spans="1:7" ht="15.75">
      <c r="A607" s="41"/>
      <c r="B607" s="41"/>
      <c r="D607" s="49"/>
      <c r="G607" s="80"/>
    </row>
    <row r="608" spans="1:7" ht="15.75">
      <c r="A608" s="41"/>
      <c r="B608" s="41"/>
      <c r="D608" s="49"/>
      <c r="G608" s="80"/>
    </row>
    <row r="609" spans="1:7" ht="15.75">
      <c r="A609" s="41"/>
      <c r="B609" s="41"/>
      <c r="D609" s="49"/>
      <c r="G609" s="80"/>
    </row>
    <row r="610" spans="1:7" ht="15.75">
      <c r="A610" s="41"/>
      <c r="B610" s="41"/>
      <c r="D610" s="49"/>
      <c r="G610" s="80"/>
    </row>
    <row r="611" spans="1:7" ht="15.75">
      <c r="A611" s="41"/>
      <c r="B611" s="41"/>
      <c r="D611" s="49"/>
      <c r="G611" s="80"/>
    </row>
    <row r="612" spans="1:7" ht="15.75">
      <c r="A612" s="41"/>
      <c r="B612" s="41"/>
      <c r="D612" s="49"/>
      <c r="G612" s="80"/>
    </row>
    <row r="613" spans="1:7" ht="15.75">
      <c r="A613" s="41"/>
      <c r="B613" s="41"/>
      <c r="D613" s="49"/>
      <c r="G613" s="80"/>
    </row>
    <row r="614" spans="1:7" ht="15.75">
      <c r="A614" s="41"/>
      <c r="B614" s="41"/>
      <c r="D614" s="49"/>
      <c r="G614" s="80"/>
    </row>
    <row r="615" spans="1:7" ht="15.75">
      <c r="A615" s="41"/>
      <c r="B615" s="41"/>
      <c r="D615" s="49"/>
      <c r="G615" s="80"/>
    </row>
    <row r="616" spans="1:7" ht="15.75">
      <c r="A616" s="41"/>
      <c r="B616" s="41"/>
      <c r="D616" s="49"/>
      <c r="G616" s="80"/>
    </row>
    <row r="617" spans="1:7" ht="15.75">
      <c r="A617" s="41"/>
      <c r="B617" s="41"/>
      <c r="D617" s="49"/>
      <c r="G617" s="80"/>
    </row>
    <row r="618" spans="1:7" ht="15.75">
      <c r="A618" s="41"/>
      <c r="B618" s="41"/>
      <c r="D618" s="49"/>
      <c r="G618" s="80"/>
    </row>
    <row r="619" spans="1:7" ht="15.75">
      <c r="A619" s="41"/>
      <c r="B619" s="41"/>
      <c r="D619" s="49"/>
      <c r="G619" s="80"/>
    </row>
    <row r="620" spans="1:7" ht="15.75">
      <c r="A620" s="41"/>
      <c r="B620" s="41"/>
      <c r="D620" s="49"/>
      <c r="G620" s="80"/>
    </row>
    <row r="621" spans="1:7" ht="15.75">
      <c r="A621" s="41"/>
      <c r="B621" s="41"/>
      <c r="D621" s="49"/>
      <c r="G621" s="80"/>
    </row>
    <row r="622" spans="1:7" ht="15.75">
      <c r="A622" s="41"/>
      <c r="B622" s="41"/>
      <c r="D622" s="49"/>
      <c r="G622" s="80"/>
    </row>
    <row r="623" spans="1:7" ht="15.75">
      <c r="A623" s="41"/>
      <c r="B623" s="41"/>
      <c r="D623" s="49"/>
      <c r="G623" s="80"/>
    </row>
    <row r="624" spans="1:7" ht="15.75">
      <c r="A624" s="41"/>
      <c r="B624" s="41"/>
      <c r="D624" s="49"/>
      <c r="G624" s="80"/>
    </row>
    <row r="625" spans="1:7" ht="15.75">
      <c r="A625" s="41"/>
      <c r="B625" s="41"/>
      <c r="D625" s="49"/>
      <c r="G625" s="80"/>
    </row>
    <row r="626" spans="1:7" ht="15.75">
      <c r="A626" s="41"/>
      <c r="B626" s="41"/>
      <c r="D626" s="49"/>
      <c r="G626" s="80"/>
    </row>
    <row r="627" spans="1:7" ht="15.75">
      <c r="A627" s="41"/>
      <c r="B627" s="41"/>
      <c r="D627" s="49"/>
      <c r="G627" s="80"/>
    </row>
    <row r="628" spans="1:7" ht="15.75">
      <c r="A628" s="41"/>
      <c r="B628" s="41"/>
      <c r="D628" s="49"/>
      <c r="G628" s="80"/>
    </row>
    <row r="629" spans="1:7" ht="15.75">
      <c r="A629" s="41"/>
      <c r="B629" s="41"/>
      <c r="D629" s="49"/>
      <c r="G629" s="80"/>
    </row>
    <row r="630" spans="1:7" ht="15.75">
      <c r="A630" s="41"/>
      <c r="B630" s="41"/>
      <c r="D630" s="49"/>
      <c r="G630" s="80"/>
    </row>
    <row r="631" spans="1:7" ht="15.75">
      <c r="A631" s="41"/>
      <c r="B631" s="41"/>
      <c r="D631" s="49"/>
      <c r="G631" s="80"/>
    </row>
    <row r="632" spans="1:7" ht="15.75">
      <c r="A632" s="41"/>
      <c r="B632" s="41"/>
      <c r="D632" s="49"/>
      <c r="G632" s="80"/>
    </row>
    <row r="633" spans="1:7" ht="15.75">
      <c r="A633" s="41"/>
      <c r="B633" s="41"/>
      <c r="D633" s="49"/>
      <c r="G633" s="80"/>
    </row>
    <row r="634" spans="1:7" ht="15.75">
      <c r="A634" s="41"/>
      <c r="B634" s="41"/>
      <c r="D634" s="49"/>
      <c r="G634" s="80"/>
    </row>
    <row r="635" spans="1:7" ht="15.75">
      <c r="A635" s="41"/>
      <c r="B635" s="41"/>
      <c r="D635" s="49"/>
      <c r="G635" s="80"/>
    </row>
    <row r="636" spans="1:7" ht="15.75">
      <c r="A636" s="41"/>
      <c r="B636" s="41"/>
      <c r="D636" s="49"/>
      <c r="G636" s="80"/>
    </row>
    <row r="637" spans="1:7" ht="15.75">
      <c r="A637" s="41"/>
      <c r="B637" s="41"/>
      <c r="D637" s="49"/>
      <c r="G637" s="80"/>
    </row>
    <row r="638" spans="1:7" ht="15.75">
      <c r="A638" s="41"/>
      <c r="B638" s="41"/>
      <c r="D638" s="49"/>
      <c r="G638" s="80"/>
    </row>
    <row r="639" spans="1:7" ht="15.75">
      <c r="A639" s="41"/>
      <c r="B639" s="41"/>
      <c r="D639" s="49"/>
      <c r="G639" s="80"/>
    </row>
    <row r="640" spans="1:7" ht="15.75">
      <c r="A640" s="41"/>
      <c r="B640" s="41"/>
      <c r="D640" s="49"/>
      <c r="G640" s="80"/>
    </row>
    <row r="641" spans="1:7" ht="15.75">
      <c r="A641" s="41"/>
      <c r="B641" s="41"/>
      <c r="D641" s="49"/>
      <c r="G641" s="80"/>
    </row>
    <row r="642" spans="1:7" ht="15.75">
      <c r="A642" s="41"/>
      <c r="B642" s="41"/>
      <c r="D642" s="49"/>
      <c r="G642" s="80"/>
    </row>
    <row r="643" spans="1:7" ht="15.75">
      <c r="A643" s="41"/>
      <c r="B643" s="41"/>
      <c r="D643" s="49"/>
      <c r="G643" s="80"/>
    </row>
    <row r="644" spans="1:7" ht="15.75">
      <c r="A644" s="41"/>
      <c r="B644" s="41"/>
      <c r="D644" s="49"/>
      <c r="G644" s="80"/>
    </row>
    <row r="645" spans="1:7" ht="15.75">
      <c r="A645" s="41"/>
      <c r="B645" s="41"/>
      <c r="D645" s="49"/>
      <c r="G645" s="80"/>
    </row>
    <row r="646" spans="1:7" ht="15.75">
      <c r="A646" s="41"/>
      <c r="B646" s="41"/>
      <c r="D646" s="49"/>
      <c r="G646" s="80"/>
    </row>
    <row r="647" spans="1:7" ht="15.75">
      <c r="A647" s="41"/>
      <c r="B647" s="41"/>
      <c r="D647" s="49"/>
      <c r="G647" s="80"/>
    </row>
    <row r="648" spans="1:7" ht="15.75">
      <c r="A648" s="41"/>
      <c r="B648" s="41"/>
      <c r="D648" s="49"/>
      <c r="G648" s="80"/>
    </row>
    <row r="649" spans="1:7" ht="15.75">
      <c r="A649" s="41"/>
      <c r="B649" s="41"/>
      <c r="D649" s="49"/>
      <c r="G649" s="80"/>
    </row>
    <row r="650" spans="1:7" ht="15.75">
      <c r="A650" s="41"/>
      <c r="B650" s="41"/>
      <c r="D650" s="49"/>
      <c r="G650" s="80"/>
    </row>
    <row r="651" spans="1:7" ht="15.75">
      <c r="A651" s="41"/>
      <c r="B651" s="41"/>
      <c r="D651" s="49"/>
      <c r="G651" s="80"/>
    </row>
    <row r="652" spans="1:7" ht="15.75">
      <c r="A652" s="41"/>
      <c r="B652" s="41"/>
      <c r="D652" s="49"/>
      <c r="G652" s="80"/>
    </row>
    <row r="653" spans="1:7" ht="15.75">
      <c r="A653" s="41"/>
      <c r="B653" s="41"/>
      <c r="D653" s="49"/>
      <c r="G653" s="80"/>
    </row>
    <row r="654" spans="1:7" ht="15.75">
      <c r="A654" s="41"/>
      <c r="B654" s="41"/>
      <c r="D654" s="49"/>
      <c r="G654" s="80"/>
    </row>
    <row r="655" spans="1:7" ht="15.75">
      <c r="A655" s="41"/>
      <c r="B655" s="41"/>
      <c r="D655" s="49"/>
      <c r="G655" s="80"/>
    </row>
    <row r="656" spans="1:7" ht="15.75">
      <c r="A656" s="41"/>
      <c r="B656" s="41"/>
      <c r="D656" s="49"/>
      <c r="G656" s="80"/>
    </row>
    <row r="657" spans="1:7" ht="15.75">
      <c r="A657" s="41"/>
      <c r="B657" s="41"/>
      <c r="D657" s="49"/>
      <c r="G657" s="80"/>
    </row>
    <row r="658" spans="1:7" ht="15.75">
      <c r="A658" s="41"/>
      <c r="B658" s="41"/>
      <c r="D658" s="49"/>
      <c r="G658" s="80"/>
    </row>
    <row r="659" spans="1:7" ht="15.75">
      <c r="A659" s="41"/>
      <c r="B659" s="41"/>
      <c r="D659" s="49"/>
      <c r="G659" s="80"/>
    </row>
    <row r="660" spans="1:7" ht="15.75">
      <c r="A660" s="41"/>
      <c r="B660" s="41"/>
      <c r="D660" s="49"/>
      <c r="G660" s="80"/>
    </row>
    <row r="661" spans="1:7" ht="15.75">
      <c r="A661" s="41"/>
      <c r="B661" s="41"/>
      <c r="D661" s="49"/>
      <c r="G661" s="80"/>
    </row>
    <row r="662" spans="1:7" ht="15.75">
      <c r="A662" s="41"/>
      <c r="B662" s="41"/>
      <c r="D662" s="49"/>
      <c r="G662" s="80"/>
    </row>
    <row r="663" spans="1:7" ht="15.75">
      <c r="A663" s="41"/>
      <c r="B663" s="41"/>
      <c r="D663" s="49"/>
      <c r="G663" s="80"/>
    </row>
    <row r="664" spans="1:7" ht="15.75">
      <c r="A664" s="41"/>
      <c r="B664" s="41"/>
      <c r="D664" s="49"/>
      <c r="G664" s="80"/>
    </row>
    <row r="665" spans="1:7" ht="15.75">
      <c r="A665" s="41"/>
      <c r="B665" s="41"/>
      <c r="D665" s="49"/>
      <c r="G665" s="80"/>
    </row>
    <row r="666" spans="1:7" ht="15.75">
      <c r="A666" s="41"/>
      <c r="B666" s="41"/>
      <c r="D666" s="49"/>
      <c r="G666" s="80"/>
    </row>
    <row r="667" spans="1:7" ht="15.75">
      <c r="A667" s="41"/>
      <c r="B667" s="41"/>
      <c r="D667" s="49"/>
      <c r="G667" s="80"/>
    </row>
    <row r="668" spans="1:7" ht="15.75">
      <c r="A668" s="41"/>
      <c r="B668" s="41"/>
      <c r="D668" s="49"/>
      <c r="G668" s="80"/>
    </row>
    <row r="669" spans="1:7" ht="15.75">
      <c r="A669" s="41"/>
      <c r="B669" s="41"/>
      <c r="D669" s="49"/>
      <c r="G669" s="80"/>
    </row>
    <row r="670" spans="1:7" ht="15.75">
      <c r="A670" s="41"/>
      <c r="B670" s="41"/>
      <c r="D670" s="49"/>
      <c r="G670" s="80"/>
    </row>
    <row r="671" spans="1:7" ht="15.75">
      <c r="A671" s="41"/>
      <c r="B671" s="41"/>
      <c r="D671" s="49"/>
      <c r="G671" s="80"/>
    </row>
    <row r="672" spans="1:7" ht="15.75">
      <c r="A672" s="41"/>
      <c r="B672" s="41"/>
      <c r="D672" s="49"/>
      <c r="G672" s="80"/>
    </row>
    <row r="673" spans="1:7" ht="15.75">
      <c r="A673" s="41"/>
      <c r="B673" s="41"/>
      <c r="D673" s="49"/>
      <c r="G673" s="80"/>
    </row>
    <row r="674" spans="1:7" ht="15.75">
      <c r="A674" s="41"/>
      <c r="B674" s="41"/>
      <c r="D674" s="49"/>
      <c r="G674" s="80"/>
    </row>
    <row r="675" spans="1:7" ht="15.75">
      <c r="A675" s="41"/>
      <c r="B675" s="41"/>
      <c r="D675" s="49"/>
      <c r="G675" s="80"/>
    </row>
    <row r="676" spans="1:7" ht="15.75">
      <c r="A676" s="41"/>
      <c r="B676" s="41"/>
      <c r="D676" s="49"/>
      <c r="G676" s="80"/>
    </row>
    <row r="677" spans="1:7" ht="15.75">
      <c r="A677" s="41"/>
      <c r="B677" s="41"/>
      <c r="D677" s="49"/>
      <c r="G677" s="80"/>
    </row>
    <row r="678" spans="1:7" ht="15.75">
      <c r="A678" s="41"/>
      <c r="B678" s="41"/>
      <c r="D678" s="49"/>
      <c r="G678" s="80"/>
    </row>
    <row r="679" spans="1:7" ht="15.75">
      <c r="A679" s="41"/>
      <c r="B679" s="41"/>
      <c r="D679" s="49"/>
      <c r="G679" s="80"/>
    </row>
    <row r="680" spans="1:7" ht="15.75">
      <c r="A680" s="41"/>
      <c r="B680" s="41"/>
      <c r="D680" s="49"/>
      <c r="G680" s="80"/>
    </row>
    <row r="681" spans="1:7" ht="15.75">
      <c r="A681" s="41"/>
      <c r="B681" s="41"/>
      <c r="D681" s="49"/>
      <c r="G681" s="80"/>
    </row>
    <row r="682" spans="1:7" ht="15.75">
      <c r="A682" s="41"/>
      <c r="B682" s="41"/>
      <c r="D682" s="49"/>
      <c r="G682" s="80"/>
    </row>
    <row r="683" spans="1:7" ht="15.75">
      <c r="A683" s="41"/>
      <c r="B683" s="41"/>
      <c r="D683" s="49"/>
      <c r="G683" s="80"/>
    </row>
    <row r="684" spans="1:7" ht="15.75">
      <c r="A684" s="41"/>
      <c r="B684" s="41"/>
      <c r="D684" s="49"/>
      <c r="G684" s="80"/>
    </row>
    <row r="685" spans="1:7" ht="15.75">
      <c r="A685" s="41"/>
      <c r="B685" s="41"/>
      <c r="D685" s="49"/>
      <c r="G685" s="80"/>
    </row>
    <row r="686" spans="1:7" ht="15.75">
      <c r="A686" s="41"/>
      <c r="B686" s="41"/>
      <c r="D686" s="49"/>
      <c r="G686" s="80"/>
    </row>
    <row r="687" spans="1:7" ht="15.75">
      <c r="A687" s="41"/>
      <c r="B687" s="41"/>
      <c r="D687" s="49"/>
      <c r="G687" s="80"/>
    </row>
    <row r="688" spans="1:7" ht="15.75">
      <c r="A688" s="41"/>
      <c r="B688" s="41"/>
      <c r="D688" s="49"/>
      <c r="G688" s="80"/>
    </row>
    <row r="689" spans="1:7" ht="15.75">
      <c r="A689" s="41"/>
      <c r="B689" s="41"/>
      <c r="D689" s="49"/>
      <c r="G689" s="80"/>
    </row>
    <row r="690" spans="1:7" ht="15.75">
      <c r="A690" s="41"/>
      <c r="B690" s="41"/>
      <c r="D690" s="49"/>
      <c r="G690" s="80"/>
    </row>
    <row r="691" spans="1:7" ht="15.75">
      <c r="A691" s="41"/>
      <c r="B691" s="41"/>
      <c r="D691" s="49"/>
      <c r="G691" s="80"/>
    </row>
    <row r="692" spans="1:7" ht="15.75">
      <c r="A692" s="41"/>
      <c r="B692" s="41"/>
      <c r="D692" s="49"/>
      <c r="G692" s="80"/>
    </row>
    <row r="693" spans="1:7" ht="15.75">
      <c r="A693" s="41"/>
      <c r="B693" s="41"/>
      <c r="D693" s="49"/>
      <c r="G693" s="80"/>
    </row>
    <row r="694" spans="1:7" ht="15.75">
      <c r="A694" s="41"/>
      <c r="B694" s="41"/>
      <c r="D694" s="49"/>
      <c r="G694" s="80"/>
    </row>
    <row r="695" spans="1:7" ht="15.75">
      <c r="A695" s="41"/>
      <c r="B695" s="41"/>
      <c r="D695" s="49"/>
      <c r="G695" s="80"/>
    </row>
    <row r="696" spans="1:7" ht="15.75">
      <c r="A696" s="41"/>
      <c r="B696" s="41"/>
      <c r="D696" s="49"/>
      <c r="G696" s="80"/>
    </row>
    <row r="697" spans="1:7" ht="15.75">
      <c r="A697" s="41"/>
      <c r="B697" s="41"/>
      <c r="D697" s="49"/>
      <c r="G697" s="80"/>
    </row>
    <row r="698" spans="1:7" ht="15.75">
      <c r="A698" s="41"/>
      <c r="B698" s="41"/>
      <c r="D698" s="49"/>
      <c r="G698" s="80"/>
    </row>
    <row r="699" spans="1:7" ht="15.75">
      <c r="A699" s="41"/>
      <c r="B699" s="41"/>
      <c r="D699" s="49"/>
      <c r="G699" s="80"/>
    </row>
    <row r="700" spans="1:7" ht="15.75">
      <c r="A700" s="41"/>
      <c r="B700" s="41"/>
      <c r="D700" s="49"/>
      <c r="G700" s="80"/>
    </row>
    <row r="701" spans="1:7" ht="15.75">
      <c r="A701" s="41"/>
      <c r="B701" s="41"/>
      <c r="D701" s="49"/>
      <c r="G701" s="80"/>
    </row>
    <row r="702" spans="1:7" ht="15.75">
      <c r="A702" s="41"/>
      <c r="B702" s="41"/>
      <c r="D702" s="49"/>
      <c r="G702" s="80"/>
    </row>
    <row r="703" spans="1:7" ht="15.75">
      <c r="A703" s="41"/>
      <c r="B703" s="41"/>
      <c r="D703" s="49"/>
      <c r="G703" s="80"/>
    </row>
    <row r="704" spans="1:7" ht="15.75">
      <c r="A704" s="41"/>
      <c r="B704" s="41"/>
      <c r="D704" s="49"/>
      <c r="G704" s="80"/>
    </row>
    <row r="705" spans="1:7" ht="15.75">
      <c r="A705" s="41"/>
      <c r="B705" s="41"/>
      <c r="D705" s="49"/>
      <c r="G705" s="80"/>
    </row>
    <row r="706" spans="1:7" ht="15.75">
      <c r="A706" s="41"/>
      <c r="B706" s="41"/>
      <c r="D706" s="49"/>
      <c r="G706" s="80"/>
    </row>
    <row r="707" spans="1:7" ht="15.75">
      <c r="A707" s="41"/>
      <c r="B707" s="41"/>
      <c r="D707" s="49"/>
      <c r="G707" s="80"/>
    </row>
    <row r="708" spans="1:7" ht="15.75">
      <c r="A708" s="41"/>
      <c r="B708" s="41"/>
      <c r="D708" s="49"/>
      <c r="G708" s="80"/>
    </row>
    <row r="709" spans="1:7" ht="15.75">
      <c r="A709" s="41"/>
      <c r="B709" s="41"/>
      <c r="D709" s="49"/>
      <c r="G709" s="80"/>
    </row>
    <row r="710" spans="1:7" ht="15.75">
      <c r="A710" s="41"/>
      <c r="B710" s="41"/>
      <c r="D710" s="49"/>
      <c r="G710" s="80"/>
    </row>
    <row r="711" spans="1:7" ht="15.75">
      <c r="A711" s="41"/>
      <c r="B711" s="41"/>
      <c r="D711" s="49"/>
      <c r="G711" s="80"/>
    </row>
    <row r="712" spans="1:7" ht="15.75">
      <c r="A712" s="41"/>
      <c r="B712" s="41"/>
      <c r="D712" s="49"/>
      <c r="G712" s="80"/>
    </row>
    <row r="713" spans="1:7" ht="15.75">
      <c r="A713" s="41"/>
      <c r="B713" s="41"/>
      <c r="D713" s="49"/>
      <c r="G713" s="80"/>
    </row>
    <row r="714" spans="1:7" ht="15.75">
      <c r="A714" s="41"/>
      <c r="B714" s="41"/>
      <c r="D714" s="49"/>
      <c r="G714" s="80"/>
    </row>
    <row r="715" spans="1:7" ht="15.75">
      <c r="A715" s="41"/>
      <c r="B715" s="41"/>
      <c r="D715" s="49"/>
      <c r="G715" s="80"/>
    </row>
    <row r="716" spans="1:7" ht="15.75">
      <c r="A716" s="41"/>
      <c r="B716" s="41"/>
      <c r="D716" s="49"/>
      <c r="G716" s="80"/>
    </row>
    <row r="717" spans="1:7" ht="15.75">
      <c r="A717" s="41"/>
      <c r="B717" s="41"/>
      <c r="D717" s="49"/>
      <c r="G717" s="80"/>
    </row>
    <row r="718" spans="1:7" ht="15.75">
      <c r="A718" s="41"/>
      <c r="B718" s="41"/>
      <c r="D718" s="49"/>
      <c r="G718" s="80"/>
    </row>
    <row r="719" spans="1:7" ht="15.75">
      <c r="A719" s="41"/>
      <c r="B719" s="41"/>
      <c r="D719" s="49"/>
      <c r="G719" s="80"/>
    </row>
    <row r="720" spans="1:7" ht="15.75">
      <c r="A720" s="41"/>
      <c r="B720" s="41"/>
      <c r="D720" s="49"/>
      <c r="G720" s="80"/>
    </row>
    <row r="721" spans="1:7" ht="15.75">
      <c r="A721" s="41"/>
      <c r="B721" s="41"/>
      <c r="D721" s="49"/>
      <c r="G721" s="80"/>
    </row>
    <row r="722" spans="1:7" ht="15.75">
      <c r="A722" s="41"/>
      <c r="B722" s="41"/>
      <c r="D722" s="49"/>
      <c r="G722" s="80"/>
    </row>
    <row r="723" spans="1:7" ht="15.75">
      <c r="A723" s="41"/>
      <c r="B723" s="41"/>
      <c r="D723" s="49"/>
      <c r="G723" s="80"/>
    </row>
    <row r="724" spans="1:7" ht="15.75">
      <c r="A724" s="41"/>
      <c r="B724" s="41"/>
      <c r="D724" s="49"/>
      <c r="G724" s="80"/>
    </row>
    <row r="725" spans="1:7" ht="15.75">
      <c r="A725" s="41"/>
      <c r="B725" s="41"/>
      <c r="D725" s="49"/>
      <c r="G725" s="80"/>
    </row>
    <row r="726" spans="1:7" ht="15.75">
      <c r="A726" s="41"/>
      <c r="B726" s="41"/>
      <c r="D726" s="49"/>
      <c r="G726" s="80"/>
    </row>
    <row r="727" spans="1:7" ht="15.75">
      <c r="A727" s="41"/>
      <c r="B727" s="41"/>
      <c r="D727" s="49"/>
      <c r="G727" s="80"/>
    </row>
    <row r="728" spans="1:7" ht="15.75">
      <c r="A728" s="41"/>
      <c r="B728" s="41"/>
      <c r="D728" s="49"/>
      <c r="G728" s="80"/>
    </row>
    <row r="729" spans="1:7" ht="15.75">
      <c r="A729" s="41"/>
      <c r="B729" s="41"/>
      <c r="D729" s="49"/>
      <c r="G729" s="80"/>
    </row>
    <row r="730" spans="1:7" ht="15.75">
      <c r="A730" s="41"/>
      <c r="B730" s="41"/>
      <c r="D730" s="49"/>
      <c r="G730" s="80"/>
    </row>
    <row r="731" spans="1:7" ht="15.75">
      <c r="A731" s="41"/>
      <c r="B731" s="41"/>
      <c r="D731" s="49"/>
      <c r="G731" s="80"/>
    </row>
    <row r="732" spans="1:7" ht="15.75">
      <c r="A732" s="41"/>
      <c r="B732" s="41"/>
      <c r="D732" s="49"/>
      <c r="G732" s="80"/>
    </row>
    <row r="733" spans="1:7" ht="15.75">
      <c r="A733" s="41"/>
      <c r="B733" s="41"/>
      <c r="D733" s="49"/>
      <c r="G733" s="80"/>
    </row>
    <row r="734" spans="1:7" ht="15.75">
      <c r="A734" s="41"/>
      <c r="B734" s="41"/>
      <c r="D734" s="49"/>
      <c r="G734" s="80"/>
    </row>
    <row r="735" spans="1:7" ht="15.75">
      <c r="A735" s="41"/>
      <c r="B735" s="41"/>
      <c r="D735" s="49"/>
      <c r="G735" s="80"/>
    </row>
    <row r="736" spans="1:7" ht="15.75">
      <c r="A736" s="41"/>
      <c r="B736" s="41"/>
      <c r="D736" s="49"/>
      <c r="G736" s="80"/>
    </row>
    <row r="737" spans="1:7" ht="15.75">
      <c r="A737" s="41"/>
      <c r="B737" s="41"/>
      <c r="D737" s="49"/>
      <c r="G737" s="80"/>
    </row>
    <row r="738" spans="1:7" ht="15.75">
      <c r="A738" s="41"/>
      <c r="B738" s="41"/>
      <c r="D738" s="49"/>
      <c r="G738" s="80"/>
    </row>
    <row r="739" spans="1:7" ht="15.75">
      <c r="A739" s="41"/>
      <c r="B739" s="41"/>
      <c r="D739" s="49"/>
      <c r="G739" s="80"/>
    </row>
    <row r="740" spans="1:7" ht="15.75">
      <c r="A740" s="41"/>
      <c r="B740" s="41"/>
      <c r="D740" s="49"/>
      <c r="G740" s="80"/>
    </row>
    <row r="741" spans="1:7" ht="15.75">
      <c r="A741" s="41"/>
      <c r="B741" s="41"/>
      <c r="D741" s="49"/>
      <c r="G741" s="80"/>
    </row>
    <row r="742" spans="1:7" ht="15.75">
      <c r="A742" s="41"/>
      <c r="B742" s="41"/>
      <c r="D742" s="49"/>
      <c r="G742" s="80"/>
    </row>
    <row r="743" spans="1:7" ht="15.75">
      <c r="A743" s="41"/>
      <c r="B743" s="41"/>
      <c r="D743" s="49"/>
      <c r="G743" s="80"/>
    </row>
    <row r="744" spans="1:7" ht="15.75">
      <c r="A744" s="41"/>
      <c r="B744" s="41"/>
      <c r="D744" s="49"/>
      <c r="G744" s="80"/>
    </row>
    <row r="745" spans="1:7" ht="15.75">
      <c r="A745" s="41"/>
      <c r="B745" s="41"/>
      <c r="D745" s="49"/>
      <c r="G745" s="80"/>
    </row>
    <row r="746" spans="1:7" ht="15.75">
      <c r="A746" s="41"/>
      <c r="B746" s="41"/>
      <c r="D746" s="49"/>
      <c r="G746" s="80"/>
    </row>
    <row r="747" spans="1:7" ht="15.75">
      <c r="A747" s="41"/>
      <c r="B747" s="41"/>
      <c r="D747" s="49"/>
      <c r="G747" s="80"/>
    </row>
    <row r="748" spans="1:7" ht="15.75">
      <c r="A748" s="41"/>
      <c r="B748" s="41"/>
      <c r="D748" s="49"/>
      <c r="G748" s="80"/>
    </row>
    <row r="749" spans="1:7" ht="15.75">
      <c r="A749" s="41"/>
      <c r="B749" s="41"/>
      <c r="D749" s="49"/>
      <c r="G749" s="80"/>
    </row>
    <row r="750" spans="1:7" ht="15.75">
      <c r="A750" s="41"/>
      <c r="B750" s="41"/>
      <c r="D750" s="49"/>
      <c r="G750" s="80"/>
    </row>
    <row r="751" spans="1:7" ht="15.75">
      <c r="A751" s="41"/>
      <c r="B751" s="41"/>
      <c r="D751" s="49"/>
      <c r="G751" s="80"/>
    </row>
    <row r="752" spans="1:7" ht="15.75">
      <c r="A752" s="41"/>
      <c r="B752" s="41"/>
      <c r="D752" s="49"/>
      <c r="G752" s="80"/>
    </row>
    <row r="753" spans="1:7" ht="15.75">
      <c r="A753" s="41"/>
      <c r="B753" s="41"/>
      <c r="D753" s="49"/>
      <c r="G753" s="80"/>
    </row>
    <row r="754" spans="1:7" ht="15.75">
      <c r="A754" s="41"/>
      <c r="B754" s="41"/>
      <c r="D754" s="49"/>
      <c r="G754" s="80"/>
    </row>
    <row r="755" spans="1:7" ht="15.75">
      <c r="A755" s="41"/>
      <c r="B755" s="41"/>
      <c r="D755" s="49"/>
      <c r="G755" s="80"/>
    </row>
    <row r="756" spans="1:7" ht="15.75">
      <c r="A756" s="41"/>
      <c r="B756" s="41"/>
      <c r="D756" s="49"/>
      <c r="G756" s="80"/>
    </row>
    <row r="757" spans="1:7" ht="15.75">
      <c r="A757" s="41"/>
      <c r="B757" s="41"/>
      <c r="D757" s="49"/>
      <c r="G757" s="80"/>
    </row>
    <row r="758" spans="1:7" ht="15.75">
      <c r="A758" s="41"/>
      <c r="B758" s="41"/>
      <c r="D758" s="49"/>
      <c r="G758" s="80"/>
    </row>
    <row r="759" spans="1:7" ht="15.75">
      <c r="A759" s="41"/>
      <c r="B759" s="41"/>
      <c r="D759" s="49"/>
      <c r="G759" s="80"/>
    </row>
    <row r="760" spans="1:7" ht="15.75">
      <c r="A760" s="41"/>
      <c r="B760" s="41"/>
      <c r="D760" s="49"/>
      <c r="G760" s="80"/>
    </row>
    <row r="761" spans="1:7" ht="15.75">
      <c r="A761" s="41"/>
      <c r="B761" s="41"/>
      <c r="D761" s="49"/>
      <c r="G761" s="80"/>
    </row>
    <row r="762" spans="1:7" ht="15.75">
      <c r="A762" s="41"/>
      <c r="B762" s="41"/>
      <c r="D762" s="49"/>
      <c r="G762" s="80"/>
    </row>
    <row r="763" spans="1:7" ht="15.75">
      <c r="A763" s="41"/>
      <c r="B763" s="41"/>
      <c r="D763" s="49"/>
      <c r="G763" s="80"/>
    </row>
    <row r="764" spans="1:7" ht="15.75">
      <c r="A764" s="41"/>
      <c r="B764" s="41"/>
      <c r="D764" s="49"/>
      <c r="G764" s="80"/>
    </row>
    <row r="765" spans="1:7" ht="15.75">
      <c r="A765" s="41"/>
      <c r="B765" s="41"/>
      <c r="D765" s="49"/>
      <c r="G765" s="80"/>
    </row>
    <row r="766" spans="1:7" ht="15.75">
      <c r="A766" s="41"/>
      <c r="B766" s="41"/>
      <c r="D766" s="49"/>
      <c r="G766" s="80"/>
    </row>
    <row r="767" spans="1:7" ht="15.75">
      <c r="A767" s="41"/>
      <c r="B767" s="41"/>
      <c r="D767" s="49"/>
      <c r="G767" s="80"/>
    </row>
    <row r="768" spans="1:7" ht="15.75">
      <c r="A768" s="41"/>
      <c r="B768" s="41"/>
      <c r="D768" s="49"/>
      <c r="G768" s="80"/>
    </row>
    <row r="769" spans="1:7" ht="15.75">
      <c r="A769" s="41"/>
      <c r="B769" s="41"/>
      <c r="D769" s="49"/>
      <c r="G769" s="80"/>
    </row>
    <row r="770" spans="1:7" ht="15.75">
      <c r="A770" s="41"/>
      <c r="B770" s="41"/>
      <c r="D770" s="49"/>
      <c r="G770" s="80"/>
    </row>
    <row r="771" spans="1:7" ht="15.75">
      <c r="A771" s="41"/>
      <c r="B771" s="41"/>
      <c r="D771" s="49"/>
      <c r="G771" s="80"/>
    </row>
    <row r="772" spans="1:7" ht="15.75">
      <c r="A772" s="41"/>
      <c r="B772" s="41"/>
      <c r="D772" s="49"/>
      <c r="G772" s="80"/>
    </row>
    <row r="773" spans="1:7" ht="15.75">
      <c r="A773" s="41"/>
      <c r="B773" s="41"/>
      <c r="D773" s="49"/>
      <c r="G773" s="80"/>
    </row>
    <row r="774" spans="1:7" ht="15.75">
      <c r="A774" s="41"/>
      <c r="B774" s="41"/>
      <c r="D774" s="49"/>
      <c r="G774" s="80"/>
    </row>
    <row r="775" spans="1:7" ht="15.75">
      <c r="A775" s="41"/>
      <c r="B775" s="41"/>
      <c r="D775" s="49"/>
      <c r="G775" s="80"/>
    </row>
    <row r="776" spans="1:7" ht="15.75">
      <c r="A776" s="41"/>
      <c r="B776" s="41"/>
      <c r="D776" s="49"/>
      <c r="G776" s="80"/>
    </row>
    <row r="777" spans="1:7" ht="15.75">
      <c r="A777" s="41"/>
      <c r="B777" s="41"/>
      <c r="D777" s="49"/>
      <c r="G777" s="80"/>
    </row>
    <row r="778" spans="1:7" ht="15.75">
      <c r="A778" s="41"/>
      <c r="B778" s="41"/>
      <c r="D778" s="49"/>
      <c r="G778" s="80"/>
    </row>
    <row r="779" spans="1:7" ht="15.75">
      <c r="A779" s="41"/>
      <c r="B779" s="41"/>
      <c r="D779" s="49"/>
      <c r="G779" s="80"/>
    </row>
    <row r="780" spans="1:7" ht="15.75">
      <c r="A780" s="41"/>
      <c r="B780" s="41"/>
      <c r="D780" s="49"/>
      <c r="G780" s="80"/>
    </row>
    <row r="781" spans="1:7" ht="15.75">
      <c r="A781" s="41"/>
      <c r="B781" s="41"/>
      <c r="D781" s="49"/>
      <c r="G781" s="80"/>
    </row>
    <row r="782" spans="1:7" ht="15.75">
      <c r="A782" s="41"/>
      <c r="B782" s="41"/>
      <c r="D782" s="49"/>
      <c r="G782" s="80"/>
    </row>
    <row r="783" spans="1:7" ht="15.75">
      <c r="A783" s="41"/>
      <c r="B783" s="41"/>
      <c r="D783" s="49"/>
      <c r="G783" s="80"/>
    </row>
    <row r="784" spans="1:7" ht="15.75">
      <c r="A784" s="41"/>
      <c r="B784" s="41"/>
      <c r="D784" s="49"/>
      <c r="G784" s="80"/>
    </row>
    <row r="785" spans="1:7" ht="15.75">
      <c r="A785" s="41"/>
      <c r="B785" s="41"/>
      <c r="D785" s="49"/>
      <c r="G785" s="80"/>
    </row>
    <row r="786" spans="1:7" ht="15.75">
      <c r="A786" s="41"/>
      <c r="B786" s="41"/>
      <c r="D786" s="49"/>
      <c r="G786" s="80"/>
    </row>
    <row r="787" spans="1:7" ht="15.75">
      <c r="A787" s="41"/>
      <c r="B787" s="41"/>
      <c r="D787" s="49"/>
      <c r="G787" s="80"/>
    </row>
    <row r="788" spans="1:7" ht="15.75">
      <c r="A788" s="41"/>
      <c r="B788" s="41"/>
      <c r="D788" s="49"/>
      <c r="G788" s="80"/>
    </row>
    <row r="789" spans="1:7" ht="15.75">
      <c r="A789" s="41"/>
      <c r="B789" s="41"/>
      <c r="D789" s="49"/>
      <c r="G789" s="80"/>
    </row>
    <row r="790" spans="1:7" ht="15.75">
      <c r="A790" s="41"/>
      <c r="B790" s="41"/>
      <c r="D790" s="49"/>
      <c r="G790" s="80"/>
    </row>
    <row r="791" spans="1:7" ht="15.75">
      <c r="A791" s="41"/>
      <c r="B791" s="41"/>
      <c r="D791" s="49"/>
      <c r="G791" s="80"/>
    </row>
    <row r="792" spans="1:7" ht="15.75">
      <c r="A792" s="41"/>
      <c r="B792" s="41"/>
      <c r="D792" s="49"/>
      <c r="G792" s="80"/>
    </row>
    <row r="793" spans="1:7" ht="15.75">
      <c r="A793" s="41"/>
      <c r="B793" s="41"/>
      <c r="D793" s="49"/>
      <c r="G793" s="80"/>
    </row>
    <row r="794" spans="1:7" ht="15.75">
      <c r="A794" s="41"/>
      <c r="B794" s="41"/>
      <c r="D794" s="49"/>
      <c r="G794" s="80"/>
    </row>
    <row r="795" spans="1:7" ht="15.75">
      <c r="A795" s="41"/>
      <c r="B795" s="41"/>
      <c r="D795" s="49"/>
      <c r="G795" s="80"/>
    </row>
    <row r="796" spans="1:7" ht="15.75">
      <c r="A796" s="41"/>
      <c r="B796" s="41"/>
      <c r="D796" s="49"/>
      <c r="G796" s="80"/>
    </row>
    <row r="797" spans="1:7" ht="15.75">
      <c r="A797" s="41"/>
      <c r="B797" s="41"/>
      <c r="D797" s="49"/>
      <c r="G797" s="80"/>
    </row>
    <row r="798" spans="1:7" ht="15.75">
      <c r="A798" s="41"/>
      <c r="B798" s="41"/>
      <c r="D798" s="49"/>
      <c r="G798" s="80"/>
    </row>
    <row r="799" spans="1:7" ht="15.75">
      <c r="A799" s="41"/>
      <c r="B799" s="41"/>
      <c r="D799" s="49"/>
      <c r="G799" s="80"/>
    </row>
    <row r="800" spans="1:7" ht="15.75">
      <c r="A800" s="41"/>
      <c r="B800" s="41"/>
      <c r="D800" s="49"/>
      <c r="G800" s="80"/>
    </row>
    <row r="801" spans="1:7" ht="15.75">
      <c r="A801" s="41"/>
      <c r="B801" s="41"/>
      <c r="D801" s="49"/>
      <c r="G801" s="80"/>
    </row>
    <row r="802" spans="1:7" ht="15.75">
      <c r="A802" s="41"/>
      <c r="B802" s="41"/>
      <c r="D802" s="49"/>
      <c r="G802" s="80"/>
    </row>
    <row r="803" spans="1:7" ht="15.75">
      <c r="A803" s="41"/>
      <c r="B803" s="41"/>
      <c r="D803" s="49"/>
      <c r="G803" s="80"/>
    </row>
    <row r="804" spans="1:7" ht="15.75">
      <c r="A804" s="41"/>
      <c r="B804" s="41"/>
      <c r="D804" s="49"/>
      <c r="G804" s="80"/>
    </row>
    <row r="805" spans="1:7" ht="15.75">
      <c r="A805" s="41"/>
      <c r="B805" s="41"/>
      <c r="D805" s="49"/>
      <c r="G805" s="80"/>
    </row>
    <row r="806" spans="1:7" ht="15.75">
      <c r="A806" s="41"/>
      <c r="B806" s="41"/>
      <c r="D806" s="49"/>
      <c r="G806" s="80"/>
    </row>
    <row r="807" spans="1:7" ht="15.75">
      <c r="A807" s="41"/>
      <c r="B807" s="41"/>
      <c r="D807" s="49"/>
      <c r="G807" s="80"/>
    </row>
    <row r="808" spans="1:7" ht="15.75">
      <c r="A808" s="41"/>
      <c r="B808" s="41"/>
      <c r="D808" s="49"/>
      <c r="G808" s="80"/>
    </row>
    <row r="809" spans="1:7" ht="15.75">
      <c r="A809" s="41"/>
      <c r="B809" s="41"/>
      <c r="D809" s="49"/>
      <c r="G809" s="80"/>
    </row>
    <row r="810" spans="1:7" ht="15.75">
      <c r="A810" s="41"/>
      <c r="B810" s="41"/>
      <c r="D810" s="49"/>
      <c r="G810" s="80"/>
    </row>
    <row r="811" spans="1:7" ht="15.75">
      <c r="A811" s="41"/>
      <c r="B811" s="41"/>
      <c r="D811" s="49"/>
      <c r="G811" s="80"/>
    </row>
    <row r="812" spans="1:7" ht="15.75">
      <c r="A812" s="41"/>
      <c r="B812" s="41"/>
      <c r="D812" s="49"/>
      <c r="G812" s="80"/>
    </row>
    <row r="813" spans="1:7" ht="15.75">
      <c r="A813" s="41"/>
      <c r="B813" s="41"/>
      <c r="D813" s="49"/>
      <c r="G813" s="80"/>
    </row>
    <row r="814" spans="1:7" ht="15.75">
      <c r="A814" s="41"/>
      <c r="B814" s="41"/>
      <c r="D814" s="49"/>
      <c r="G814" s="80"/>
    </row>
    <row r="815" spans="1:7" ht="15.75">
      <c r="A815" s="41"/>
      <c r="B815" s="41"/>
      <c r="D815" s="49"/>
      <c r="G815" s="80"/>
    </row>
    <row r="816" spans="1:7" ht="15.75">
      <c r="A816" s="41"/>
      <c r="B816" s="41"/>
      <c r="D816" s="49"/>
      <c r="G816" s="80"/>
    </row>
    <row r="817" spans="1:7" ht="15.75">
      <c r="A817" s="41"/>
      <c r="B817" s="41"/>
      <c r="D817" s="49"/>
      <c r="G817" s="80"/>
    </row>
    <row r="818" spans="1:7" ht="15.75">
      <c r="A818" s="41"/>
      <c r="B818" s="41"/>
      <c r="D818" s="49"/>
      <c r="G818" s="80"/>
    </row>
    <row r="819" spans="1:7" ht="15.75">
      <c r="A819" s="41"/>
      <c r="B819" s="41"/>
      <c r="D819" s="49"/>
      <c r="G819" s="80"/>
    </row>
    <row r="820" spans="1:7" ht="15.75">
      <c r="A820" s="41"/>
      <c r="B820" s="41"/>
      <c r="D820" s="49"/>
      <c r="G820" s="80"/>
    </row>
    <row r="821" spans="1:7" ht="15.75">
      <c r="A821" s="41"/>
      <c r="B821" s="41"/>
      <c r="D821" s="49"/>
      <c r="G821" s="80"/>
    </row>
    <row r="822" spans="1:7" ht="15.75">
      <c r="A822" s="41"/>
      <c r="B822" s="41"/>
      <c r="D822" s="49"/>
      <c r="G822" s="80"/>
    </row>
    <row r="823" spans="1:7" ht="15.75">
      <c r="A823" s="41"/>
      <c r="B823" s="41"/>
      <c r="D823" s="49"/>
      <c r="G823" s="80"/>
    </row>
    <row r="824" spans="1:7" ht="15.75">
      <c r="A824" s="41"/>
      <c r="B824" s="41"/>
      <c r="D824" s="49"/>
      <c r="G824" s="80"/>
    </row>
    <row r="825" spans="1:7" ht="15.75">
      <c r="A825" s="41"/>
      <c r="B825" s="41"/>
      <c r="D825" s="49"/>
      <c r="G825" s="80"/>
    </row>
    <row r="826" spans="1:7" ht="15.75">
      <c r="A826" s="41"/>
      <c r="B826" s="41"/>
      <c r="D826" s="49"/>
      <c r="G826" s="80"/>
    </row>
    <row r="827" spans="1:7" ht="15.75">
      <c r="A827" s="41"/>
      <c r="B827" s="41"/>
      <c r="D827" s="49"/>
      <c r="G827" s="80"/>
    </row>
    <row r="828" spans="1:7" ht="15.75">
      <c r="A828" s="41"/>
      <c r="B828" s="41"/>
      <c r="D828" s="49"/>
      <c r="G828" s="80"/>
    </row>
    <row r="829" spans="1:7" ht="15.75">
      <c r="A829" s="41"/>
      <c r="B829" s="41"/>
      <c r="D829" s="49"/>
      <c r="G829" s="80"/>
    </row>
    <row r="830" spans="1:7" ht="15.75">
      <c r="A830" s="41"/>
      <c r="B830" s="41"/>
      <c r="D830" s="49"/>
      <c r="G830" s="80"/>
    </row>
    <row r="831" spans="1:7" ht="15.75">
      <c r="A831" s="41"/>
      <c r="B831" s="41"/>
      <c r="D831" s="49"/>
      <c r="G831" s="80"/>
    </row>
    <row r="832" spans="1:7" ht="15.75">
      <c r="A832" s="41"/>
      <c r="B832" s="41"/>
      <c r="D832" s="49"/>
      <c r="G832" s="80"/>
    </row>
    <row r="833" spans="1:7" ht="15.75">
      <c r="A833" s="41"/>
      <c r="B833" s="41"/>
      <c r="D833" s="49"/>
      <c r="G833" s="80"/>
    </row>
    <row r="834" spans="1:7" ht="15.75">
      <c r="A834" s="41"/>
      <c r="B834" s="41"/>
      <c r="D834" s="49"/>
      <c r="G834" s="80"/>
    </row>
    <row r="835" spans="1:7" ht="15.75">
      <c r="A835" s="41"/>
      <c r="B835" s="41"/>
      <c r="D835" s="49"/>
      <c r="G835" s="80"/>
    </row>
    <row r="836" spans="1:7" ht="15.75">
      <c r="A836" s="41"/>
      <c r="B836" s="41"/>
      <c r="D836" s="49"/>
      <c r="G836" s="80"/>
    </row>
    <row r="837" spans="1:7" ht="15.75">
      <c r="A837" s="41"/>
      <c r="B837" s="41"/>
      <c r="D837" s="49"/>
      <c r="G837" s="80"/>
    </row>
    <row r="838" spans="1:7" ht="15.75">
      <c r="A838" s="41"/>
      <c r="B838" s="41"/>
      <c r="D838" s="49"/>
      <c r="G838" s="80"/>
    </row>
    <row r="839" spans="1:7" ht="15.75">
      <c r="A839" s="41"/>
      <c r="B839" s="41"/>
      <c r="D839" s="49"/>
      <c r="G839" s="80"/>
    </row>
    <row r="840" spans="1:7" ht="15.75">
      <c r="A840" s="41"/>
      <c r="B840" s="41"/>
      <c r="D840" s="49"/>
      <c r="G840" s="80"/>
    </row>
    <row r="841" spans="1:7" ht="15.75">
      <c r="A841" s="41"/>
      <c r="B841" s="41"/>
      <c r="D841" s="49"/>
      <c r="G841" s="80"/>
    </row>
    <row r="842" spans="1:7" ht="15.75">
      <c r="A842" s="41"/>
      <c r="B842" s="41"/>
      <c r="D842" s="49"/>
      <c r="G842" s="80"/>
    </row>
    <row r="843" spans="1:7" ht="15.75">
      <c r="A843" s="41"/>
      <c r="B843" s="41"/>
      <c r="D843" s="49"/>
      <c r="G843" s="80"/>
    </row>
    <row r="844" spans="1:7" ht="15.75">
      <c r="A844" s="41"/>
      <c r="B844" s="41"/>
      <c r="D844" s="49"/>
      <c r="G844" s="80"/>
    </row>
    <row r="845" spans="1:7" ht="15.75">
      <c r="A845" s="41"/>
      <c r="B845" s="41"/>
      <c r="D845" s="49"/>
      <c r="G845" s="80"/>
    </row>
    <row r="846" spans="1:7" ht="15.75">
      <c r="A846" s="41"/>
      <c r="B846" s="41"/>
      <c r="D846" s="49"/>
      <c r="G846" s="80"/>
    </row>
    <row r="847" spans="1:7" ht="15.75">
      <c r="A847" s="41"/>
      <c r="B847" s="41"/>
      <c r="D847" s="49"/>
      <c r="G847" s="80"/>
    </row>
    <row r="848" spans="1:7" ht="15.75">
      <c r="A848" s="41"/>
      <c r="B848" s="41"/>
      <c r="D848" s="49"/>
      <c r="G848" s="80"/>
    </row>
    <row r="849" spans="1:7" ht="15.75">
      <c r="A849" s="41"/>
      <c r="B849" s="41"/>
      <c r="D849" s="49"/>
      <c r="G849" s="80"/>
    </row>
    <row r="850" spans="1:7" ht="15.75">
      <c r="A850" s="41"/>
      <c r="B850" s="41"/>
      <c r="D850" s="49"/>
      <c r="G850" s="80"/>
    </row>
    <row r="851" spans="1:7" ht="15.75">
      <c r="A851" s="41"/>
      <c r="B851" s="41"/>
      <c r="D851" s="49"/>
      <c r="G851" s="80"/>
    </row>
    <row r="852" spans="1:7" ht="15.75">
      <c r="A852" s="41"/>
      <c r="B852" s="41"/>
      <c r="D852" s="49"/>
      <c r="G852" s="80"/>
    </row>
    <row r="853" spans="1:7" ht="15.75">
      <c r="A853" s="41"/>
      <c r="B853" s="41"/>
      <c r="D853" s="49"/>
      <c r="G853" s="80"/>
    </row>
    <row r="854" spans="1:7" ht="15.75">
      <c r="A854" s="41"/>
      <c r="B854" s="41"/>
      <c r="D854" s="49"/>
      <c r="G854" s="80"/>
    </row>
    <row r="855" spans="1:7" ht="15.75">
      <c r="A855" s="41"/>
      <c r="B855" s="41"/>
      <c r="D855" s="49"/>
      <c r="G855" s="80"/>
    </row>
    <row r="856" spans="1:7" ht="15.75">
      <c r="A856" s="41"/>
      <c r="B856" s="41"/>
      <c r="D856" s="49"/>
      <c r="G856" s="80"/>
    </row>
    <row r="857" spans="1:7" ht="15.75">
      <c r="A857" s="41"/>
      <c r="B857" s="41"/>
      <c r="D857" s="49"/>
      <c r="G857" s="80"/>
    </row>
    <row r="858" spans="1:7" ht="15.75">
      <c r="A858" s="41"/>
      <c r="B858" s="41"/>
      <c r="D858" s="49"/>
      <c r="G858" s="80"/>
    </row>
    <row r="859" spans="1:7" ht="15.75">
      <c r="A859" s="41"/>
      <c r="B859" s="41"/>
      <c r="D859" s="49"/>
      <c r="G859" s="80"/>
    </row>
    <row r="860" spans="1:7" ht="15.75">
      <c r="A860" s="41"/>
      <c r="B860" s="41"/>
      <c r="D860" s="49"/>
      <c r="G860" s="80"/>
    </row>
    <row r="861" spans="1:7" ht="15.75">
      <c r="A861" s="41"/>
      <c r="B861" s="41"/>
      <c r="D861" s="49"/>
      <c r="G861" s="80"/>
    </row>
    <row r="862" spans="1:7" ht="15.75">
      <c r="A862" s="41"/>
      <c r="B862" s="41"/>
      <c r="D862" s="49"/>
      <c r="G862" s="80"/>
    </row>
    <row r="863" spans="1:7" ht="15.75">
      <c r="A863" s="41"/>
      <c r="B863" s="41"/>
      <c r="D863" s="49"/>
      <c r="G863" s="80"/>
    </row>
    <row r="864" spans="1:7" ht="15.75">
      <c r="A864" s="41"/>
      <c r="B864" s="41"/>
      <c r="D864" s="49"/>
      <c r="G864" s="80"/>
    </row>
    <row r="865" spans="1:7" ht="15.75">
      <c r="A865" s="41"/>
      <c r="B865" s="41"/>
      <c r="D865" s="49"/>
      <c r="G865" s="80"/>
    </row>
    <row r="866" spans="1:7" ht="15.75">
      <c r="A866" s="41"/>
      <c r="B866" s="41"/>
      <c r="D866" s="49"/>
      <c r="G866" s="80"/>
    </row>
    <row r="867" spans="1:7" ht="15.75">
      <c r="A867" s="41"/>
      <c r="B867" s="41"/>
      <c r="D867" s="49"/>
      <c r="G867" s="80"/>
    </row>
    <row r="868" spans="1:7" ht="15.75">
      <c r="A868" s="41"/>
      <c r="B868" s="41"/>
      <c r="D868" s="49"/>
      <c r="G868" s="80"/>
    </row>
    <row r="869" spans="1:7" ht="15.75">
      <c r="A869" s="41"/>
      <c r="B869" s="41"/>
      <c r="D869" s="49"/>
      <c r="G869" s="80"/>
    </row>
    <row r="870" spans="1:7" ht="15.75">
      <c r="A870" s="41"/>
      <c r="B870" s="41"/>
      <c r="D870" s="49"/>
      <c r="G870" s="80"/>
    </row>
    <row r="871" spans="1:7" ht="15.75">
      <c r="A871" s="41"/>
      <c r="B871" s="41"/>
      <c r="D871" s="49"/>
      <c r="G871" s="80"/>
    </row>
    <row r="872" spans="1:7" ht="15.75">
      <c r="A872" s="41"/>
      <c r="B872" s="41"/>
      <c r="D872" s="49"/>
      <c r="G872" s="80"/>
    </row>
    <row r="873" spans="1:7" ht="15.75">
      <c r="A873" s="41"/>
      <c r="B873" s="41"/>
      <c r="D873" s="49"/>
      <c r="G873" s="80"/>
    </row>
    <row r="874" spans="1:7" ht="15.75">
      <c r="A874" s="41"/>
      <c r="B874" s="41"/>
      <c r="D874" s="49"/>
      <c r="G874" s="80"/>
    </row>
    <row r="875" spans="1:7" ht="15.75">
      <c r="A875" s="41"/>
      <c r="B875" s="41"/>
      <c r="D875" s="49"/>
      <c r="G875" s="80"/>
    </row>
    <row r="876" spans="1:7" ht="15.75">
      <c r="A876" s="41"/>
      <c r="B876" s="41"/>
      <c r="D876" s="49"/>
      <c r="G876" s="80"/>
    </row>
    <row r="877" spans="1:7" ht="15.75">
      <c r="A877" s="41"/>
      <c r="B877" s="41"/>
      <c r="D877" s="49"/>
      <c r="G877" s="80"/>
    </row>
    <row r="878" spans="1:7" ht="15.75">
      <c r="A878" s="41"/>
      <c r="B878" s="41"/>
      <c r="D878" s="49"/>
      <c r="G878" s="80"/>
    </row>
    <row r="879" spans="1:7" ht="15.75">
      <c r="A879" s="41"/>
      <c r="B879" s="41"/>
      <c r="D879" s="49"/>
      <c r="G879" s="80"/>
    </row>
    <row r="880" spans="1:7" ht="15.75">
      <c r="A880" s="41"/>
      <c r="B880" s="41"/>
      <c r="D880" s="49"/>
      <c r="G880" s="80"/>
    </row>
    <row r="881" spans="1:7" ht="15.75">
      <c r="A881" s="41"/>
      <c r="B881" s="41"/>
      <c r="D881" s="49"/>
      <c r="G881" s="80"/>
    </row>
    <row r="882" spans="1:7" ht="15.75">
      <c r="A882" s="41"/>
      <c r="B882" s="41"/>
      <c r="D882" s="49"/>
      <c r="G882" s="80"/>
    </row>
    <row r="883" spans="1:7" ht="15.75">
      <c r="A883" s="41"/>
      <c r="B883" s="41"/>
      <c r="D883" s="49"/>
      <c r="G883" s="80"/>
    </row>
    <row r="884" spans="1:7" ht="15.75">
      <c r="A884" s="41"/>
      <c r="B884" s="41"/>
      <c r="D884" s="49"/>
      <c r="G884" s="80"/>
    </row>
    <row r="885" spans="1:7" ht="15.75">
      <c r="A885" s="41"/>
      <c r="B885" s="41"/>
      <c r="D885" s="49"/>
      <c r="G885" s="80"/>
    </row>
    <row r="886" spans="1:7" ht="15.75">
      <c r="A886" s="41"/>
      <c r="B886" s="41"/>
      <c r="D886" s="49"/>
      <c r="G886" s="80"/>
    </row>
    <row r="887" spans="1:7" ht="15.75">
      <c r="A887" s="41"/>
      <c r="B887" s="41"/>
      <c r="D887" s="49"/>
      <c r="G887" s="80"/>
    </row>
    <row r="888" spans="1:7" ht="15.75">
      <c r="A888" s="41"/>
      <c r="B888" s="41"/>
      <c r="D888" s="49"/>
      <c r="G888" s="80"/>
    </row>
    <row r="889" spans="1:7" ht="15.75">
      <c r="A889" s="41"/>
      <c r="B889" s="41"/>
      <c r="D889" s="49"/>
      <c r="G889" s="80"/>
    </row>
    <row r="890" spans="1:7" ht="15.75">
      <c r="A890" s="41"/>
      <c r="B890" s="41"/>
      <c r="D890" s="49"/>
      <c r="G890" s="80"/>
    </row>
    <row r="891" spans="1:7" ht="15.75">
      <c r="A891" s="41"/>
      <c r="B891" s="41"/>
      <c r="D891" s="49"/>
      <c r="G891" s="80"/>
    </row>
    <row r="892" spans="1:7" ht="15.75">
      <c r="A892" s="41"/>
      <c r="B892" s="41"/>
      <c r="D892" s="49"/>
      <c r="G892" s="80"/>
    </row>
    <row r="893" spans="1:7" ht="15.75">
      <c r="A893" s="41"/>
      <c r="B893" s="41"/>
      <c r="D893" s="49"/>
      <c r="G893" s="80"/>
    </row>
    <row r="894" spans="1:7" ht="15.75">
      <c r="A894" s="41"/>
      <c r="B894" s="41"/>
      <c r="D894" s="49"/>
      <c r="G894" s="80"/>
    </row>
    <row r="895" spans="1:7" ht="15.75">
      <c r="A895" s="41"/>
      <c r="B895" s="41"/>
      <c r="D895" s="49"/>
      <c r="G895" s="80"/>
    </row>
    <row r="896" spans="1:7" ht="15.75">
      <c r="A896" s="41"/>
      <c r="B896" s="41"/>
      <c r="D896" s="49"/>
      <c r="G896" s="80"/>
    </row>
    <row r="897" spans="1:7" ht="15.75">
      <c r="A897" s="41"/>
      <c r="B897" s="41"/>
      <c r="D897" s="49"/>
      <c r="G897" s="80"/>
    </row>
    <row r="898" spans="1:7" ht="15.75">
      <c r="A898" s="41"/>
      <c r="B898" s="41"/>
      <c r="D898" s="49"/>
      <c r="G898" s="80"/>
    </row>
    <row r="899" spans="1:7" ht="15.75">
      <c r="A899" s="41"/>
      <c r="B899" s="41"/>
      <c r="D899" s="49"/>
      <c r="G899" s="80"/>
    </row>
    <row r="900" spans="1:7" ht="15.75">
      <c r="A900" s="41"/>
      <c r="B900" s="41"/>
      <c r="D900" s="49"/>
      <c r="G900" s="80"/>
    </row>
    <row r="901" spans="1:7" ht="15.75">
      <c r="A901" s="41"/>
      <c r="B901" s="41"/>
      <c r="D901" s="49"/>
      <c r="G901" s="80"/>
    </row>
    <row r="902" spans="1:7" ht="15.75">
      <c r="A902" s="41"/>
      <c r="B902" s="41"/>
      <c r="D902" s="49"/>
      <c r="G902" s="80"/>
    </row>
    <row r="903" spans="1:7" ht="15.75">
      <c r="A903" s="41"/>
      <c r="B903" s="41"/>
      <c r="D903" s="49"/>
      <c r="G903" s="80"/>
    </row>
    <row r="904" spans="1:7" ht="15.75">
      <c r="A904" s="41"/>
      <c r="B904" s="41"/>
      <c r="D904" s="49"/>
      <c r="G904" s="80"/>
    </row>
    <row r="905" spans="1:7" ht="15.75">
      <c r="A905" s="41"/>
      <c r="B905" s="41"/>
      <c r="D905" s="49"/>
      <c r="G905" s="80"/>
    </row>
    <row r="906" spans="1:7" ht="15.75">
      <c r="A906" s="41"/>
      <c r="B906" s="41"/>
      <c r="D906" s="49"/>
      <c r="G906" s="80"/>
    </row>
    <row r="907" spans="1:7" ht="15.75">
      <c r="A907" s="41"/>
      <c r="B907" s="41"/>
      <c r="D907" s="49"/>
      <c r="G907" s="80"/>
    </row>
    <row r="908" spans="1:7" ht="15.75">
      <c r="A908" s="41"/>
      <c r="B908" s="41"/>
      <c r="D908" s="49"/>
      <c r="G908" s="80"/>
    </row>
    <row r="909" spans="1:7" ht="15.75">
      <c r="A909" s="41"/>
      <c r="B909" s="41"/>
      <c r="D909" s="49"/>
      <c r="G909" s="80"/>
    </row>
    <row r="910" spans="1:7" ht="15.75">
      <c r="A910" s="41"/>
      <c r="B910" s="41"/>
      <c r="D910" s="49"/>
      <c r="G910" s="80"/>
    </row>
    <row r="911" spans="1:7" ht="15.75">
      <c r="A911" s="41"/>
      <c r="B911" s="41"/>
      <c r="D911" s="49"/>
      <c r="G911" s="80"/>
    </row>
    <row r="912" spans="1:7" ht="15.75">
      <c r="A912" s="41"/>
      <c r="B912" s="41"/>
      <c r="D912" s="49"/>
      <c r="G912" s="80"/>
    </row>
    <row r="913" spans="1:7" ht="15.75">
      <c r="A913" s="41"/>
      <c r="B913" s="41"/>
      <c r="D913" s="49"/>
      <c r="G913" s="80"/>
    </row>
    <row r="914" spans="1:7" ht="15.75">
      <c r="A914" s="41"/>
      <c r="B914" s="41"/>
      <c r="D914" s="49"/>
      <c r="G914" s="80"/>
    </row>
    <row r="915" spans="1:7" ht="15.75">
      <c r="A915" s="41"/>
      <c r="B915" s="41"/>
      <c r="D915" s="49"/>
      <c r="G915" s="80"/>
    </row>
    <row r="916" spans="1:7" ht="15.75">
      <c r="A916" s="41"/>
      <c r="B916" s="41"/>
      <c r="D916" s="49"/>
      <c r="G916" s="80"/>
    </row>
    <row r="917" spans="1:7" ht="15.75">
      <c r="A917" s="41"/>
      <c r="B917" s="41"/>
      <c r="D917" s="49"/>
      <c r="G917" s="80"/>
    </row>
    <row r="918" spans="1:7" ht="15.75">
      <c r="A918" s="41"/>
      <c r="B918" s="41"/>
      <c r="D918" s="49"/>
      <c r="G918" s="80"/>
    </row>
    <row r="919" spans="1:7" ht="15.75">
      <c r="A919" s="41"/>
      <c r="B919" s="41"/>
      <c r="D919" s="49"/>
      <c r="G919" s="80"/>
    </row>
    <row r="920" spans="1:7" ht="15.75">
      <c r="A920" s="41"/>
      <c r="B920" s="41"/>
      <c r="D920" s="49"/>
      <c r="G920" s="80"/>
    </row>
    <row r="921" spans="1:7" ht="15.75">
      <c r="A921" s="41"/>
      <c r="B921" s="41"/>
      <c r="D921" s="49"/>
      <c r="G921" s="80"/>
    </row>
    <row r="922" spans="1:7" ht="15.75">
      <c r="A922" s="41"/>
      <c r="B922" s="41"/>
      <c r="D922" s="49"/>
      <c r="G922" s="80"/>
    </row>
    <row r="923" spans="1:7" ht="15.75">
      <c r="A923" s="41"/>
      <c r="B923" s="41"/>
      <c r="D923" s="49"/>
      <c r="G923" s="80"/>
    </row>
    <row r="924" spans="1:7" ht="15.75">
      <c r="A924" s="41"/>
      <c r="B924" s="41"/>
      <c r="D924" s="49"/>
      <c r="G924" s="80"/>
    </row>
    <row r="925" spans="1:7" ht="15.75">
      <c r="A925" s="41"/>
      <c r="B925" s="41"/>
      <c r="D925" s="49"/>
      <c r="G925" s="80"/>
    </row>
    <row r="926" spans="1:7" ht="15.75">
      <c r="A926" s="41"/>
      <c r="B926" s="41"/>
      <c r="D926" s="49"/>
      <c r="G926" s="80"/>
    </row>
    <row r="927" spans="1:7" ht="15.75">
      <c r="A927" s="41"/>
      <c r="B927" s="41"/>
      <c r="D927" s="49"/>
      <c r="G927" s="80"/>
    </row>
    <row r="928" spans="1:7" ht="15.75">
      <c r="A928" s="41"/>
      <c r="B928" s="41"/>
      <c r="D928" s="49"/>
      <c r="G928" s="80"/>
    </row>
    <row r="929" spans="1:7" ht="15.75">
      <c r="A929" s="41"/>
      <c r="B929" s="41"/>
      <c r="D929" s="49"/>
      <c r="G929" s="80"/>
    </row>
    <row r="930" spans="1:7" ht="15.75">
      <c r="A930" s="41"/>
      <c r="B930" s="41"/>
      <c r="D930" s="49"/>
      <c r="G930" s="80"/>
    </row>
    <row r="931" spans="1:7" ht="15.75">
      <c r="A931" s="41"/>
      <c r="B931" s="41"/>
      <c r="D931" s="49"/>
      <c r="G931" s="80"/>
    </row>
    <row r="932" spans="1:7" ht="15.75">
      <c r="A932" s="41"/>
      <c r="B932" s="41"/>
      <c r="D932" s="49"/>
      <c r="G932" s="80"/>
    </row>
    <row r="933" spans="1:7" ht="15.75">
      <c r="A933" s="41"/>
      <c r="B933" s="41"/>
      <c r="D933" s="49"/>
      <c r="G933" s="80"/>
    </row>
    <row r="934" spans="1:7" ht="15.75">
      <c r="A934" s="41"/>
      <c r="B934" s="41"/>
      <c r="D934" s="49"/>
      <c r="G934" s="80"/>
    </row>
    <row r="935" spans="1:7" ht="15.75">
      <c r="A935" s="41"/>
      <c r="B935" s="41"/>
      <c r="D935" s="49"/>
      <c r="G935" s="80"/>
    </row>
    <row r="936" spans="1:7" ht="15.75">
      <c r="A936" s="41"/>
      <c r="B936" s="41"/>
      <c r="D936" s="49"/>
      <c r="G936" s="80"/>
    </row>
    <row r="937" spans="1:7" ht="15.75">
      <c r="A937" s="41"/>
      <c r="B937" s="41"/>
      <c r="D937" s="49"/>
      <c r="G937" s="80"/>
    </row>
    <row r="938" spans="1:7" ht="15.75">
      <c r="A938" s="41"/>
      <c r="B938" s="41"/>
      <c r="D938" s="49"/>
      <c r="G938" s="80"/>
    </row>
    <row r="939" spans="1:7" ht="15.75">
      <c r="A939" s="41"/>
      <c r="B939" s="41"/>
      <c r="D939" s="49"/>
      <c r="G939" s="80"/>
    </row>
    <row r="940" spans="1:7" ht="15.75">
      <c r="A940" s="41"/>
      <c r="B940" s="41"/>
      <c r="D940" s="49"/>
      <c r="G940" s="80"/>
    </row>
    <row r="941" spans="1:7" ht="15.75">
      <c r="A941" s="41"/>
      <c r="B941" s="41"/>
      <c r="D941" s="49"/>
      <c r="G941" s="80"/>
    </row>
    <row r="942" spans="1:7" ht="15.75">
      <c r="A942" s="41"/>
      <c r="B942" s="41"/>
      <c r="D942" s="49"/>
      <c r="G942" s="80"/>
    </row>
    <row r="943" spans="1:7" ht="15.75">
      <c r="A943" s="41"/>
      <c r="B943" s="41"/>
      <c r="D943" s="49"/>
      <c r="G943" s="80"/>
    </row>
    <row r="944" spans="1:7" ht="15.75">
      <c r="A944" s="41"/>
      <c r="B944" s="41"/>
      <c r="D944" s="49"/>
      <c r="G944" s="80"/>
    </row>
    <row r="945" spans="1:7" ht="15.75">
      <c r="A945" s="41"/>
      <c r="B945" s="41"/>
      <c r="D945" s="49"/>
      <c r="G945" s="80"/>
    </row>
    <row r="946" spans="1:7" ht="15.75">
      <c r="A946" s="41"/>
      <c r="B946" s="41"/>
      <c r="D946" s="49"/>
      <c r="G946" s="80"/>
    </row>
    <row r="947" spans="1:7" ht="15.75">
      <c r="A947" s="41"/>
      <c r="B947" s="41"/>
      <c r="D947" s="49"/>
      <c r="G947" s="80"/>
    </row>
    <row r="948" spans="1:7" ht="15.75">
      <c r="A948" s="41"/>
      <c r="B948" s="41"/>
      <c r="D948" s="49"/>
      <c r="G948" s="80"/>
    </row>
    <row r="949" spans="1:7" ht="15.75">
      <c r="A949" s="41"/>
      <c r="B949" s="41"/>
      <c r="D949" s="49"/>
      <c r="G949" s="80"/>
    </row>
    <row r="950" spans="1:7" ht="15.75">
      <c r="A950" s="41"/>
      <c r="B950" s="41"/>
      <c r="D950" s="49"/>
      <c r="G950" s="80"/>
    </row>
    <row r="951" spans="1:7" ht="15.75">
      <c r="A951" s="41"/>
      <c r="B951" s="41"/>
      <c r="D951" s="49"/>
      <c r="G951" s="80"/>
    </row>
    <row r="952" spans="1:7" ht="15.75">
      <c r="A952" s="41"/>
      <c r="B952" s="41"/>
      <c r="D952" s="49"/>
      <c r="G952" s="80"/>
    </row>
    <row r="953" spans="1:7" ht="15.75">
      <c r="A953" s="41"/>
      <c r="B953" s="41"/>
      <c r="D953" s="49"/>
      <c r="G953" s="80"/>
    </row>
    <row r="954" spans="1:7" ht="15.75">
      <c r="A954" s="41"/>
      <c r="B954" s="41"/>
      <c r="D954" s="49"/>
      <c r="G954" s="80"/>
    </row>
    <row r="955" spans="1:7" ht="15.75">
      <c r="A955" s="41"/>
      <c r="B955" s="41"/>
      <c r="D955" s="49"/>
      <c r="G955" s="80"/>
    </row>
    <row r="956" spans="1:7" ht="15.75">
      <c r="A956" s="41"/>
      <c r="B956" s="41"/>
      <c r="D956" s="49"/>
      <c r="G956" s="80"/>
    </row>
    <row r="957" spans="1:7" ht="15.75">
      <c r="A957" s="41"/>
      <c r="B957" s="41"/>
      <c r="D957" s="49"/>
      <c r="G957" s="80"/>
    </row>
    <row r="958" spans="1:7" ht="15.75">
      <c r="A958" s="41"/>
      <c r="B958" s="41"/>
      <c r="D958" s="49"/>
      <c r="G958" s="80"/>
    </row>
    <row r="959" spans="1:7" ht="15.75">
      <c r="A959" s="41"/>
      <c r="B959" s="41"/>
      <c r="D959" s="49"/>
      <c r="G959" s="80"/>
    </row>
    <row r="960" spans="1:7" ht="15.75">
      <c r="A960" s="41"/>
      <c r="B960" s="41"/>
      <c r="D960" s="49"/>
      <c r="G960" s="80"/>
    </row>
    <row r="961" spans="1:7" ht="15.75">
      <c r="A961" s="41"/>
      <c r="B961" s="41"/>
      <c r="D961" s="49"/>
      <c r="G961" s="80"/>
    </row>
    <row r="962" spans="1:7" ht="15.75">
      <c r="A962" s="41"/>
      <c r="B962" s="41"/>
      <c r="D962" s="49"/>
      <c r="G962" s="80"/>
    </row>
    <row r="963" spans="1:7" ht="15.75">
      <c r="A963" s="41"/>
      <c r="B963" s="41"/>
      <c r="D963" s="49"/>
      <c r="G963" s="80"/>
    </row>
    <row r="964" spans="1:7" ht="15.75">
      <c r="A964" s="41"/>
      <c r="B964" s="41"/>
      <c r="D964" s="49"/>
      <c r="G964" s="80"/>
    </row>
    <row r="965" spans="1:7" thickBot="1">
      <c r="A965" s="41"/>
      <c r="B965" s="41"/>
      <c r="D965" s="49"/>
      <c r="G965" s="80"/>
    </row>
    <row r="966" spans="1:7" ht="15.75"/>
    <row r="967" spans="1:7" ht="15.75"/>
    <row r="968" spans="1:7" ht="15.75"/>
    <row r="969" spans="1:7" ht="15.75"/>
    <row r="970" spans="1:7" ht="15.75"/>
    <row r="971" spans="1:7" ht="15.75"/>
    <row r="972" spans="1:7" ht="15.75"/>
    <row r="973" spans="1:7" ht="15.75"/>
    <row r="974" spans="1:7" ht="15.75"/>
    <row r="975" spans="1:7" ht="15.75"/>
    <row r="976" spans="1:7" ht="15.75"/>
    <row r="977" ht="15.75"/>
    <row r="978" ht="15.75"/>
    <row r="979" ht="15.75"/>
    <row r="980" ht="15.75"/>
    <row r="981" ht="15.75"/>
    <row r="982" ht="15.75"/>
    <row r="983" ht="15.75"/>
    <row r="984" ht="15.75"/>
    <row r="985" ht="15.75"/>
    <row r="986" ht="15.75"/>
    <row r="987" ht="15.75"/>
    <row r="988" ht="15.75"/>
    <row r="989" ht="15.75"/>
    <row r="990" ht="15.75"/>
    <row r="991" ht="15.75"/>
    <row r="992" ht="15.75"/>
    <row r="993" ht="15.75"/>
    <row r="994" ht="15.75"/>
    <row r="995" ht="15.75"/>
    <row r="996" ht="15.75"/>
    <row r="997" ht="15.75"/>
    <row r="998" ht="15.75"/>
    <row r="999" ht="15.75"/>
    <row r="1000" ht="15.75"/>
    <row r="1001" ht="15.75"/>
    <row r="1002" ht="15.75"/>
    <row r="1003" ht="15.75"/>
    <row r="1004" ht="15.75"/>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sheetData>
  <mergeCells count="3">
    <mergeCell ref="C7:F7"/>
    <mergeCell ref="H7:H8"/>
    <mergeCell ref="B1:G1"/>
  </mergeCells>
  <printOptions horizontalCentered="1" verticalCentered="1"/>
  <pageMargins left="0.25" right="0.25" top="0.75" bottom="0.75" header="0.3" footer="0.3"/>
  <pageSetup paperSize="9" scale="43" fitToHeight="0" orientation="portrait" r:id="rId1"/>
  <rowBreaks count="4" manualBreakCount="4">
    <brk id="35" max="7" man="1"/>
    <brk id="91" max="7" man="1"/>
    <brk id="161" max="7" man="1"/>
    <brk id="53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951"/>
  <sheetViews>
    <sheetView showZeros="0" view="pageBreakPreview" topLeftCell="A49" zoomScale="80" zoomScaleNormal="60" zoomScaleSheetLayoutView="80" workbookViewId="0">
      <selection activeCell="B44" sqref="B44"/>
    </sheetView>
  </sheetViews>
  <sheetFormatPr defaultColWidth="9.140625" defaultRowHeight="15"/>
  <cols>
    <col min="1" max="1" width="12.42578125" style="145" customWidth="1"/>
    <col min="2" max="2" width="99" style="139" customWidth="1"/>
    <col min="3" max="3" width="10.28515625" style="130" customWidth="1"/>
    <col min="4" max="4" width="16.5703125" style="146" customWidth="1"/>
    <col min="5" max="5" width="7.5703125" style="144" bestFit="1" customWidth="1"/>
    <col min="6" max="6" width="16.5703125" style="147" customWidth="1"/>
    <col min="7" max="7" width="1.85546875" style="128" customWidth="1"/>
    <col min="8" max="8" width="52.7109375" style="144" customWidth="1"/>
    <col min="9" max="9" width="5.5703125" style="130" customWidth="1"/>
    <col min="10" max="16384" width="9.140625" style="130"/>
  </cols>
  <sheetData>
    <row r="1" spans="1:10" s="109" customFormat="1" ht="16.5" thickBot="1">
      <c r="A1" s="104"/>
      <c r="B1" s="105"/>
      <c r="C1" s="233"/>
      <c r="D1" s="234"/>
      <c r="E1" s="234"/>
      <c r="F1" s="235"/>
      <c r="G1" s="106"/>
      <c r="H1" s="84" t="s">
        <v>169</v>
      </c>
      <c r="I1" s="107"/>
      <c r="J1" s="108"/>
    </row>
    <row r="2" spans="1:10" s="109" customFormat="1" ht="15.75">
      <c r="A2" s="110"/>
      <c r="B2" s="111" t="str">
        <f>[2]Summary!B2</f>
        <v>Approximate Bill of Quantities</v>
      </c>
      <c r="C2" s="229"/>
      <c r="D2" s="229"/>
      <c r="E2" s="229"/>
      <c r="F2" s="230"/>
      <c r="G2" s="106"/>
      <c r="H2" s="112"/>
      <c r="I2" s="107"/>
      <c r="J2" s="108"/>
    </row>
    <row r="3" spans="1:10" s="109" customFormat="1" ht="15.75">
      <c r="A3" s="110"/>
      <c r="B3" s="113">
        <f>[2]Summary!B3</f>
        <v>0</v>
      </c>
      <c r="C3" s="231"/>
      <c r="D3" s="231"/>
      <c r="E3" s="231"/>
      <c r="F3" s="232"/>
      <c r="G3" s="106"/>
      <c r="H3" s="112"/>
      <c r="I3" s="107"/>
      <c r="J3" s="108"/>
    </row>
    <row r="4" spans="1:10" s="109" customFormat="1" ht="15.75">
      <c r="A4" s="110"/>
      <c r="B4" s="43" t="s">
        <v>189</v>
      </c>
      <c r="C4" s="231"/>
      <c r="D4" s="231"/>
      <c r="E4" s="231"/>
      <c r="F4" s="232"/>
      <c r="G4" s="106"/>
      <c r="H4" s="112"/>
      <c r="I4" s="107"/>
      <c r="J4" s="108"/>
    </row>
    <row r="5" spans="1:10" s="109" customFormat="1" ht="15.75">
      <c r="A5" s="114"/>
      <c r="B5" s="115"/>
      <c r="C5" s="231"/>
      <c r="D5" s="231"/>
      <c r="E5" s="231"/>
      <c r="F5" s="232"/>
      <c r="G5" s="106"/>
      <c r="H5" s="117"/>
    </row>
    <row r="6" spans="1:10" s="109" customFormat="1" ht="16.5" thickBot="1">
      <c r="A6" s="114"/>
      <c r="B6" s="115" t="s">
        <v>86</v>
      </c>
      <c r="C6" s="236"/>
      <c r="D6" s="237"/>
      <c r="E6" s="237"/>
      <c r="F6" s="238"/>
      <c r="G6" s="106"/>
      <c r="H6" s="117"/>
    </row>
    <row r="7" spans="1:10" s="109" customFormat="1" ht="33.75" customHeight="1" thickBot="1">
      <c r="A7" s="239" t="s">
        <v>87</v>
      </c>
      <c r="B7" s="241" t="s">
        <v>131</v>
      </c>
      <c r="C7" s="243"/>
      <c r="D7" s="244"/>
      <c r="E7" s="245"/>
      <c r="F7" s="246"/>
      <c r="G7" s="106"/>
      <c r="H7" s="226" t="s">
        <v>5</v>
      </c>
    </row>
    <row r="8" spans="1:10" s="109" customFormat="1" ht="16.5" thickBot="1">
      <c r="A8" s="240"/>
      <c r="B8" s="242"/>
      <c r="C8" s="118" t="s">
        <v>6</v>
      </c>
      <c r="D8" s="119" t="s">
        <v>7</v>
      </c>
      <c r="E8" s="120" t="s">
        <v>8</v>
      </c>
      <c r="F8" s="121" t="s">
        <v>9</v>
      </c>
      <c r="G8" s="106"/>
      <c r="H8" s="227"/>
    </row>
    <row r="9" spans="1:10">
      <c r="A9" s="122"/>
      <c r="B9" s="123"/>
      <c r="C9" s="124"/>
      <c r="D9" s="125" t="s">
        <v>88</v>
      </c>
      <c r="E9" s="126"/>
      <c r="F9" s="127"/>
      <c r="H9" s="129"/>
    </row>
    <row r="10" spans="1:10" s="109" customFormat="1" ht="16.5" thickBot="1">
      <c r="A10" s="114">
        <v>1</v>
      </c>
      <c r="B10" s="131" t="s">
        <v>89</v>
      </c>
      <c r="C10" s="132"/>
      <c r="D10" s="133"/>
      <c r="E10" s="134"/>
      <c r="F10" s="116"/>
      <c r="G10" s="106"/>
      <c r="H10" s="135"/>
    </row>
    <row r="11" spans="1:10" s="109" customFormat="1" ht="15.75">
      <c r="A11" s="114"/>
      <c r="B11" s="131"/>
      <c r="C11" s="204"/>
      <c r="D11" s="133"/>
      <c r="E11" s="134"/>
      <c r="F11" s="116"/>
      <c r="G11" s="106"/>
      <c r="H11" s="135"/>
    </row>
    <row r="12" spans="1:10" ht="15.75">
      <c r="A12" s="136"/>
      <c r="B12" s="123"/>
      <c r="C12" s="132"/>
      <c r="D12" s="125"/>
      <c r="E12" s="126"/>
      <c r="F12" s="127"/>
      <c r="H12" s="129"/>
    </row>
    <row r="13" spans="1:10" ht="15.75">
      <c r="A13" s="136" t="s">
        <v>102</v>
      </c>
      <c r="B13" s="123" t="s">
        <v>190</v>
      </c>
      <c r="C13" s="132"/>
      <c r="D13" s="125"/>
      <c r="E13" s="126"/>
      <c r="F13" s="127"/>
      <c r="H13" s="129"/>
    </row>
    <row r="14" spans="1:10" ht="30">
      <c r="A14" s="136"/>
      <c r="B14" s="140" t="s">
        <v>146</v>
      </c>
      <c r="C14" s="137" t="s">
        <v>10</v>
      </c>
      <c r="D14" s="209">
        <v>350</v>
      </c>
      <c r="E14" s="126"/>
      <c r="F14" s="127"/>
      <c r="H14" s="129" t="s">
        <v>192</v>
      </c>
    </row>
    <row r="15" spans="1:10">
      <c r="A15" s="136"/>
      <c r="B15" s="140"/>
      <c r="C15" s="137"/>
      <c r="D15" s="125"/>
      <c r="E15" s="126"/>
      <c r="F15" s="127"/>
    </row>
    <row r="16" spans="1:10" ht="15.75">
      <c r="A16" s="136" t="s">
        <v>102</v>
      </c>
      <c r="B16" s="123" t="s">
        <v>193</v>
      </c>
      <c r="C16" s="132"/>
      <c r="D16" s="125"/>
      <c r="E16" s="126"/>
      <c r="F16" s="127"/>
      <c r="H16" s="129"/>
    </row>
    <row r="17" spans="1:8" ht="30">
      <c r="A17" s="136"/>
      <c r="B17" s="140" t="s">
        <v>194</v>
      </c>
      <c r="C17" s="205" t="s">
        <v>18</v>
      </c>
      <c r="D17" s="209">
        <v>350</v>
      </c>
      <c r="E17" s="126"/>
      <c r="F17" s="127"/>
      <c r="H17" s="129" t="s">
        <v>167</v>
      </c>
    </row>
    <row r="18" spans="1:8">
      <c r="A18" s="136"/>
      <c r="B18" s="140"/>
      <c r="C18" s="137"/>
      <c r="D18" s="167"/>
      <c r="E18" s="126"/>
      <c r="F18" s="127"/>
      <c r="H18" s="129"/>
    </row>
    <row r="19" spans="1:8" ht="15.75">
      <c r="A19" s="136" t="s">
        <v>116</v>
      </c>
      <c r="B19" s="123" t="s">
        <v>117</v>
      </c>
      <c r="C19" s="132"/>
      <c r="D19" s="125"/>
      <c r="E19" s="126"/>
      <c r="F19" s="127"/>
      <c r="H19" s="129"/>
    </row>
    <row r="20" spans="1:8" ht="92.25" customHeight="1">
      <c r="A20" s="136"/>
      <c r="B20" s="198" t="s">
        <v>118</v>
      </c>
      <c r="C20" s="205" t="s">
        <v>18</v>
      </c>
      <c r="D20" s="179">
        <v>100</v>
      </c>
      <c r="E20" s="126"/>
      <c r="F20" s="127"/>
      <c r="H20" s="129"/>
    </row>
    <row r="21" spans="1:8">
      <c r="A21" s="136"/>
      <c r="B21" s="140"/>
      <c r="C21" s="137"/>
      <c r="D21" s="168"/>
      <c r="E21" s="126"/>
      <c r="F21" s="127"/>
      <c r="H21" s="129"/>
    </row>
    <row r="22" spans="1:8">
      <c r="A22" s="136" t="s">
        <v>104</v>
      </c>
      <c r="B22" s="199" t="s">
        <v>195</v>
      </c>
      <c r="C22" s="137"/>
      <c r="D22" s="125"/>
      <c r="E22" s="141"/>
      <c r="F22" s="127"/>
      <c r="H22" s="129"/>
    </row>
    <row r="23" spans="1:8" ht="90">
      <c r="A23" s="136"/>
      <c r="B23" s="198" t="s">
        <v>147</v>
      </c>
      <c r="C23" s="137" t="s">
        <v>10</v>
      </c>
      <c r="D23" s="177">
        <v>135</v>
      </c>
      <c r="E23" s="141"/>
      <c r="F23" s="127"/>
      <c r="H23" s="129" t="s">
        <v>168</v>
      </c>
    </row>
    <row r="24" spans="1:8">
      <c r="A24" s="136"/>
      <c r="B24" s="138"/>
      <c r="C24" s="137"/>
      <c r="D24" s="177"/>
      <c r="E24" s="141"/>
      <c r="F24" s="127"/>
      <c r="H24" s="129"/>
    </row>
    <row r="25" spans="1:8">
      <c r="A25" s="136" t="s">
        <v>103</v>
      </c>
      <c r="B25" s="199" t="s">
        <v>196</v>
      </c>
      <c r="C25" s="137"/>
      <c r="D25" s="177"/>
      <c r="E25" s="141"/>
      <c r="F25" s="127"/>
      <c r="H25" s="129"/>
    </row>
    <row r="26" spans="1:8" ht="92.25" customHeight="1">
      <c r="A26" s="136"/>
      <c r="B26" s="123" t="s">
        <v>153</v>
      </c>
      <c r="C26" s="137" t="s">
        <v>10</v>
      </c>
      <c r="D26" s="177">
        <v>300</v>
      </c>
      <c r="E26" s="141"/>
      <c r="F26" s="127"/>
      <c r="H26" s="129" t="s">
        <v>197</v>
      </c>
    </row>
    <row r="27" spans="1:8">
      <c r="A27" s="136"/>
      <c r="B27" s="41"/>
      <c r="C27" s="137"/>
      <c r="D27" s="177"/>
      <c r="E27" s="141"/>
      <c r="F27" s="127"/>
      <c r="H27" s="129"/>
    </row>
    <row r="28" spans="1:8">
      <c r="A28" s="136" t="s">
        <v>103</v>
      </c>
      <c r="B28" s="199" t="s">
        <v>165</v>
      </c>
      <c r="C28" s="137"/>
      <c r="D28" s="177"/>
      <c r="E28" s="141"/>
      <c r="F28" s="127"/>
      <c r="H28" s="129"/>
    </row>
    <row r="29" spans="1:8" ht="92.25" customHeight="1">
      <c r="A29" s="136"/>
      <c r="B29" s="140" t="s">
        <v>166</v>
      </c>
      <c r="C29" s="137" t="s">
        <v>10</v>
      </c>
      <c r="D29" s="177">
        <v>110</v>
      </c>
      <c r="E29" s="141"/>
      <c r="F29" s="127"/>
      <c r="H29" s="129" t="s">
        <v>198</v>
      </c>
    </row>
    <row r="30" spans="1:8">
      <c r="A30" s="136"/>
      <c r="B30" s="123"/>
      <c r="C30" s="137"/>
      <c r="D30" s="177"/>
      <c r="E30" s="141"/>
      <c r="F30" s="127"/>
      <c r="H30" s="129"/>
    </row>
    <row r="31" spans="1:8">
      <c r="A31" s="136" t="s">
        <v>103</v>
      </c>
      <c r="B31" s="199" t="s">
        <v>154</v>
      </c>
      <c r="C31" s="137"/>
      <c r="D31" s="177"/>
      <c r="E31" s="141"/>
      <c r="F31" s="127"/>
      <c r="H31" s="129"/>
    </row>
    <row r="32" spans="1:8" ht="92.25" customHeight="1">
      <c r="A32" s="136"/>
      <c r="B32" s="123" t="s">
        <v>199</v>
      </c>
      <c r="C32" s="137" t="s">
        <v>10</v>
      </c>
      <c r="D32" s="177">
        <v>50</v>
      </c>
      <c r="E32" s="141"/>
      <c r="F32" s="127"/>
      <c r="H32" s="129" t="s">
        <v>155</v>
      </c>
    </row>
    <row r="33" spans="1:8">
      <c r="A33" s="136"/>
      <c r="B33" s="123"/>
      <c r="C33" s="137"/>
      <c r="D33" s="177"/>
      <c r="E33" s="141"/>
      <c r="F33" s="127"/>
      <c r="H33" s="129"/>
    </row>
    <row r="34" spans="1:8">
      <c r="A34" s="136" t="s">
        <v>107</v>
      </c>
      <c r="B34" s="123" t="s">
        <v>108</v>
      </c>
      <c r="C34" s="137"/>
      <c r="D34" s="178"/>
      <c r="E34" s="126"/>
      <c r="F34" s="127"/>
      <c r="H34" s="129"/>
    </row>
    <row r="35" spans="1:8" ht="45">
      <c r="A35" s="136"/>
      <c r="B35" s="140" t="s">
        <v>148</v>
      </c>
      <c r="C35" s="137" t="s">
        <v>10</v>
      </c>
      <c r="D35" s="177">
        <f>72.24+(72.24*10%)</f>
        <v>79.463999999999999</v>
      </c>
      <c r="E35" s="126"/>
      <c r="F35" s="127"/>
      <c r="H35" s="129"/>
    </row>
    <row r="36" spans="1:8">
      <c r="A36" s="136"/>
      <c r="B36" s="123"/>
      <c r="C36" s="137"/>
      <c r="D36" s="178"/>
      <c r="E36" s="126"/>
      <c r="F36" s="127"/>
      <c r="H36" s="129"/>
    </row>
    <row r="37" spans="1:8">
      <c r="A37" s="136" t="s">
        <v>109</v>
      </c>
      <c r="B37" s="123" t="s">
        <v>110</v>
      </c>
      <c r="C37" s="137"/>
      <c r="D37" s="178"/>
      <c r="E37" s="126"/>
      <c r="F37" s="127"/>
      <c r="H37" s="129"/>
    </row>
    <row r="38" spans="1:8" ht="129" customHeight="1">
      <c r="A38" s="136"/>
      <c r="B38" s="198" t="s">
        <v>200</v>
      </c>
      <c r="C38" s="137" t="s">
        <v>10</v>
      </c>
      <c r="D38" s="179">
        <v>100</v>
      </c>
      <c r="E38" s="126"/>
      <c r="F38" s="127"/>
      <c r="H38" s="129"/>
    </row>
    <row r="39" spans="1:8">
      <c r="A39" s="136"/>
      <c r="B39" s="140"/>
      <c r="C39" s="137"/>
      <c r="D39" s="178"/>
      <c r="E39" s="126"/>
      <c r="F39" s="127"/>
      <c r="H39" s="129"/>
    </row>
    <row r="40" spans="1:8">
      <c r="A40" s="136" t="s">
        <v>112</v>
      </c>
      <c r="B40" s="123" t="s">
        <v>111</v>
      </c>
      <c r="C40" s="137"/>
      <c r="D40" s="178"/>
      <c r="E40" s="126"/>
      <c r="F40" s="127"/>
      <c r="H40" s="129"/>
    </row>
    <row r="41" spans="1:8" ht="94.7" customHeight="1">
      <c r="A41" s="136"/>
      <c r="B41" s="198" t="s">
        <v>149</v>
      </c>
      <c r="C41" s="137" t="s">
        <v>10</v>
      </c>
      <c r="D41" s="179">
        <v>50</v>
      </c>
      <c r="E41" s="126"/>
      <c r="F41" s="127"/>
      <c r="H41" s="129"/>
    </row>
    <row r="42" spans="1:8">
      <c r="A42" s="136"/>
      <c r="B42" s="140"/>
      <c r="C42" s="137"/>
      <c r="D42" s="177"/>
      <c r="E42" s="126"/>
      <c r="F42" s="127"/>
      <c r="H42" s="129"/>
    </row>
    <row r="43" spans="1:8">
      <c r="A43" s="136" t="s">
        <v>208</v>
      </c>
      <c r="B43" s="123" t="s">
        <v>209</v>
      </c>
      <c r="C43" s="137"/>
      <c r="D43" s="178"/>
      <c r="E43" s="126"/>
      <c r="F43" s="127"/>
      <c r="H43" s="129"/>
    </row>
    <row r="44" spans="1:8" ht="94.7" customHeight="1">
      <c r="A44" s="136"/>
      <c r="B44" s="198" t="s">
        <v>210</v>
      </c>
      <c r="C44" s="137" t="s">
        <v>10</v>
      </c>
      <c r="D44" s="179">
        <v>150</v>
      </c>
      <c r="E44" s="126"/>
      <c r="F44" s="127"/>
      <c r="H44" s="129"/>
    </row>
    <row r="45" spans="1:8">
      <c r="A45" s="136"/>
      <c r="B45" s="214"/>
      <c r="C45" s="137"/>
      <c r="D45" s="179"/>
      <c r="E45" s="126"/>
      <c r="F45" s="127"/>
      <c r="H45" s="129"/>
    </row>
    <row r="46" spans="1:8" ht="15.75">
      <c r="A46" s="114">
        <v>2</v>
      </c>
      <c r="B46" s="131" t="s">
        <v>90</v>
      </c>
      <c r="C46" s="137"/>
      <c r="D46" s="178"/>
      <c r="E46" s="126"/>
      <c r="F46" s="127"/>
      <c r="H46" s="129"/>
    </row>
    <row r="47" spans="1:8">
      <c r="A47" s="136"/>
      <c r="B47" s="123"/>
      <c r="C47" s="137"/>
      <c r="D47" s="178"/>
      <c r="E47" s="126"/>
      <c r="F47" s="127"/>
      <c r="H47" s="129"/>
    </row>
    <row r="48" spans="1:8">
      <c r="A48" s="136" t="s">
        <v>91</v>
      </c>
      <c r="B48" s="142" t="s">
        <v>203</v>
      </c>
      <c r="C48" s="137"/>
      <c r="D48" s="178"/>
      <c r="E48" s="126"/>
      <c r="F48" s="127"/>
      <c r="H48" s="129"/>
    </row>
    <row r="49" spans="1:62" ht="60">
      <c r="A49" s="136"/>
      <c r="B49" s="123" t="s">
        <v>204</v>
      </c>
      <c r="C49" s="137" t="s">
        <v>10</v>
      </c>
      <c r="D49" s="179">
        <v>100</v>
      </c>
      <c r="E49" s="126"/>
      <c r="F49" s="127"/>
      <c r="H49" s="129"/>
    </row>
    <row r="50" spans="1:62">
      <c r="A50" s="136"/>
      <c r="B50" s="123" t="s">
        <v>205</v>
      </c>
      <c r="C50" s="137"/>
      <c r="D50" s="178"/>
      <c r="E50" s="126"/>
      <c r="F50" s="127"/>
      <c r="H50" s="129"/>
    </row>
    <row r="51" spans="1:62">
      <c r="A51" s="136"/>
      <c r="B51" s="123"/>
      <c r="C51" s="137"/>
      <c r="D51" s="178"/>
      <c r="E51" s="126"/>
      <c r="F51" s="127"/>
      <c r="H51" s="129"/>
    </row>
    <row r="52" spans="1:62">
      <c r="A52" s="136" t="s">
        <v>92</v>
      </c>
      <c r="B52" s="142" t="s">
        <v>113</v>
      </c>
      <c r="C52" s="137"/>
      <c r="D52" s="178"/>
      <c r="E52" s="126"/>
      <c r="F52" s="127"/>
      <c r="H52" s="129"/>
    </row>
    <row r="53" spans="1:62" ht="60">
      <c r="A53" s="136"/>
      <c r="B53" s="123" t="s">
        <v>202</v>
      </c>
      <c r="C53" s="137" t="s">
        <v>10</v>
      </c>
      <c r="D53" s="179">
        <v>25</v>
      </c>
      <c r="E53" s="126"/>
      <c r="F53" s="127"/>
      <c r="H53" s="129" t="s">
        <v>151</v>
      </c>
    </row>
    <row r="54" spans="1:62">
      <c r="A54" s="136"/>
      <c r="B54" s="123" t="s">
        <v>201</v>
      </c>
      <c r="C54" s="137"/>
      <c r="D54" s="179"/>
      <c r="E54" s="126"/>
      <c r="F54" s="127"/>
      <c r="H54" s="129"/>
    </row>
    <row r="55" spans="1:62">
      <c r="A55" s="136"/>
      <c r="B55" s="123"/>
      <c r="C55" s="137"/>
      <c r="D55" s="179"/>
      <c r="E55" s="126"/>
      <c r="F55" s="127"/>
      <c r="H55" s="129"/>
    </row>
    <row r="56" spans="1:62">
      <c r="A56" s="136" t="s">
        <v>150</v>
      </c>
      <c r="B56" s="142" t="s">
        <v>206</v>
      </c>
      <c r="C56" s="137"/>
      <c r="D56" s="178"/>
      <c r="E56" s="126"/>
      <c r="F56" s="127"/>
      <c r="H56" s="129"/>
    </row>
    <row r="57" spans="1:62" ht="60">
      <c r="A57" s="136"/>
      <c r="B57" s="123" t="s">
        <v>207</v>
      </c>
      <c r="C57" s="137" t="s">
        <v>10</v>
      </c>
      <c r="D57" s="179">
        <v>110</v>
      </c>
      <c r="E57" s="126"/>
      <c r="F57" s="127"/>
      <c r="H57" s="129" t="s">
        <v>152</v>
      </c>
    </row>
    <row r="58" spans="1:62">
      <c r="A58" s="136"/>
      <c r="B58" s="123"/>
      <c r="C58" s="137"/>
      <c r="D58" s="178"/>
      <c r="E58" s="126"/>
      <c r="F58" s="127"/>
      <c r="H58" s="129"/>
    </row>
    <row r="59" spans="1:62" ht="15.75">
      <c r="A59" s="114">
        <v>3</v>
      </c>
      <c r="B59" s="131" t="s">
        <v>156</v>
      </c>
      <c r="C59" s="137"/>
      <c r="D59" s="178"/>
      <c r="E59" s="126"/>
      <c r="F59" s="127"/>
      <c r="H59" s="129"/>
    </row>
    <row r="60" spans="1:62">
      <c r="A60" s="210"/>
      <c r="B60" s="123"/>
      <c r="C60" s="137"/>
      <c r="D60" s="179"/>
      <c r="E60" s="211"/>
      <c r="F60" s="211"/>
      <c r="G60" s="166"/>
      <c r="H60" s="212"/>
    </row>
    <row r="61" spans="1:62">
      <c r="A61" s="136" t="s">
        <v>91</v>
      </c>
      <c r="B61" s="142" t="s">
        <v>160</v>
      </c>
      <c r="C61" s="137"/>
      <c r="D61" s="178"/>
      <c r="E61" s="126"/>
      <c r="F61" s="127"/>
      <c r="H61" s="129"/>
    </row>
    <row r="62" spans="1:62" ht="75">
      <c r="A62" s="136"/>
      <c r="B62" s="123" t="s">
        <v>161</v>
      </c>
      <c r="C62" s="137" t="s">
        <v>157</v>
      </c>
      <c r="D62" s="179">
        <v>1</v>
      </c>
      <c r="E62" s="126"/>
      <c r="F62" s="127"/>
      <c r="H62" s="129" t="s">
        <v>162</v>
      </c>
    </row>
    <row r="63" spans="1:62" ht="15.75" thickBot="1">
      <c r="A63" s="210"/>
      <c r="B63" s="123"/>
      <c r="C63" s="137"/>
      <c r="D63" s="179"/>
      <c r="E63" s="211"/>
      <c r="F63" s="211"/>
      <c r="G63" s="166"/>
      <c r="H63" s="212"/>
    </row>
    <row r="64" spans="1:62" s="143" customFormat="1" ht="15.75" thickBot="1">
      <c r="A64" s="170"/>
      <c r="B64" s="200" t="s">
        <v>82</v>
      </c>
      <c r="C64" s="206"/>
      <c r="D64" s="202"/>
      <c r="E64" s="171"/>
      <c r="F64" s="172">
        <f>SUM(F10:F58)</f>
        <v>0</v>
      </c>
      <c r="G64" s="173"/>
      <c r="H64" s="174"/>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row>
    <row r="65" spans="1:8">
      <c r="A65" s="170"/>
      <c r="B65" s="201" t="s">
        <v>93</v>
      </c>
      <c r="C65" s="207"/>
      <c r="D65" s="203"/>
      <c r="E65" s="171"/>
      <c r="F65" s="172">
        <f>F64*18%</f>
        <v>0</v>
      </c>
      <c r="G65" s="173"/>
      <c r="H65" s="175" t="s">
        <v>94</v>
      </c>
    </row>
    <row r="66" spans="1:8">
      <c r="A66" s="176"/>
      <c r="B66" s="201" t="s">
        <v>84</v>
      </c>
      <c r="C66" s="206"/>
      <c r="D66" s="202"/>
      <c r="E66" s="171"/>
      <c r="F66" s="172">
        <f>F64+F65</f>
        <v>0</v>
      </c>
      <c r="G66" s="173"/>
      <c r="H66" s="174"/>
    </row>
    <row r="67" spans="1:8">
      <c r="A67" s="176"/>
      <c r="B67" s="201" t="s">
        <v>126</v>
      </c>
      <c r="C67" s="206"/>
      <c r="D67" s="202"/>
      <c r="E67" s="171"/>
      <c r="F67" s="171"/>
      <c r="G67" s="173"/>
      <c r="H67" s="171"/>
    </row>
    <row r="68" spans="1:8" ht="15.75" thickBot="1">
      <c r="A68" s="176"/>
      <c r="B68" s="201" t="s">
        <v>127</v>
      </c>
      <c r="C68" s="208"/>
      <c r="D68" s="202"/>
      <c r="E68" s="171"/>
      <c r="F68" s="171"/>
      <c r="G68" s="173"/>
      <c r="H68" s="171"/>
    </row>
    <row r="69" spans="1:8">
      <c r="A69" s="103"/>
      <c r="B69" s="130"/>
      <c r="D69" s="164"/>
      <c r="E69" s="165"/>
      <c r="F69" s="165"/>
      <c r="G69" s="166"/>
      <c r="H69" s="165"/>
    </row>
    <row r="70" spans="1:8">
      <c r="A70" s="103"/>
      <c r="B70" s="130"/>
      <c r="D70" s="164"/>
      <c r="E70" s="165"/>
      <c r="F70" s="165"/>
      <c r="G70" s="166"/>
      <c r="H70" s="165"/>
    </row>
    <row r="71" spans="1:8">
      <c r="A71" s="103"/>
      <c r="B71" s="130"/>
      <c r="D71" s="164"/>
      <c r="E71" s="165"/>
      <c r="F71" s="165"/>
      <c r="G71" s="166"/>
      <c r="H71" s="165"/>
    </row>
    <row r="72" spans="1:8">
      <c r="A72" s="103"/>
      <c r="B72" s="130"/>
      <c r="D72" s="164"/>
      <c r="E72" s="165"/>
      <c r="F72" s="165"/>
      <c r="G72" s="166"/>
      <c r="H72" s="165"/>
    </row>
    <row r="73" spans="1:8">
      <c r="A73" s="103"/>
      <c r="B73" s="130"/>
      <c r="D73" s="164"/>
      <c r="E73" s="165"/>
      <c r="F73" s="165"/>
      <c r="G73" s="166"/>
      <c r="H73" s="165"/>
    </row>
    <row r="74" spans="1:8">
      <c r="A74" s="103"/>
      <c r="B74" s="130"/>
      <c r="D74" s="164"/>
      <c r="E74" s="165"/>
      <c r="F74" s="165"/>
      <c r="G74" s="166"/>
      <c r="H74" s="165"/>
    </row>
    <row r="75" spans="1:8">
      <c r="A75" s="103"/>
      <c r="B75" s="130"/>
      <c r="D75" s="164"/>
      <c r="E75" s="165"/>
      <c r="F75" s="165"/>
      <c r="G75" s="166"/>
      <c r="H75" s="165"/>
    </row>
    <row r="76" spans="1:8">
      <c r="A76" s="103"/>
      <c r="B76" s="130"/>
      <c r="D76" s="164"/>
      <c r="E76" s="165"/>
      <c r="F76" s="165"/>
      <c r="G76" s="166"/>
      <c r="H76" s="165"/>
    </row>
    <row r="77" spans="1:8">
      <c r="A77" s="103"/>
      <c r="B77" s="130"/>
      <c r="D77" s="164"/>
      <c r="E77" s="165"/>
      <c r="F77" s="165"/>
      <c r="G77" s="166"/>
      <c r="H77" s="165"/>
    </row>
    <row r="78" spans="1:8">
      <c r="A78" s="103"/>
      <c r="B78" s="130"/>
      <c r="D78" s="164"/>
      <c r="E78" s="165"/>
      <c r="F78" s="165"/>
      <c r="G78" s="166"/>
      <c r="H78" s="165"/>
    </row>
    <row r="79" spans="1:8">
      <c r="A79" s="103"/>
      <c r="B79" s="130"/>
      <c r="D79" s="164"/>
      <c r="E79" s="165"/>
      <c r="F79" s="165"/>
      <c r="G79" s="166"/>
      <c r="H79" s="165"/>
    </row>
    <row r="80" spans="1:8">
      <c r="A80" s="103"/>
      <c r="B80" s="130"/>
      <c r="D80" s="164"/>
      <c r="E80" s="165"/>
      <c r="F80" s="165"/>
      <c r="G80" s="166"/>
      <c r="H80" s="165"/>
    </row>
    <row r="81" spans="1:8">
      <c r="A81" s="103"/>
      <c r="B81" s="130"/>
      <c r="D81" s="164"/>
      <c r="E81" s="165"/>
      <c r="F81" s="165"/>
      <c r="G81" s="166"/>
      <c r="H81" s="165"/>
    </row>
    <row r="82" spans="1:8">
      <c r="A82" s="103"/>
      <c r="B82" s="130"/>
      <c r="D82" s="164"/>
      <c r="E82" s="165"/>
      <c r="F82" s="165"/>
      <c r="G82" s="166"/>
      <c r="H82" s="165"/>
    </row>
    <row r="83" spans="1:8">
      <c r="A83" s="103"/>
      <c r="B83" s="130"/>
      <c r="D83" s="164"/>
      <c r="E83" s="165"/>
      <c r="F83" s="165"/>
      <c r="G83" s="166"/>
      <c r="H83" s="165"/>
    </row>
    <row r="84" spans="1:8">
      <c r="A84" s="103"/>
      <c r="B84" s="130"/>
      <c r="D84" s="164"/>
      <c r="E84" s="165"/>
      <c r="F84" s="165"/>
      <c r="G84" s="166"/>
      <c r="H84" s="165"/>
    </row>
    <row r="85" spans="1:8">
      <c r="A85" s="103"/>
      <c r="B85" s="130"/>
      <c r="D85" s="164"/>
      <c r="E85" s="165"/>
      <c r="F85" s="165"/>
      <c r="G85" s="166"/>
      <c r="H85" s="165"/>
    </row>
    <row r="86" spans="1:8">
      <c r="A86" s="103"/>
      <c r="B86" s="130"/>
      <c r="D86" s="164"/>
      <c r="E86" s="165"/>
      <c r="F86" s="165"/>
      <c r="G86" s="166"/>
      <c r="H86" s="165"/>
    </row>
    <row r="87" spans="1:8">
      <c r="A87" s="103"/>
      <c r="B87" s="130"/>
      <c r="D87" s="164"/>
      <c r="E87" s="165"/>
      <c r="F87" s="165"/>
      <c r="G87" s="166"/>
      <c r="H87" s="165"/>
    </row>
    <row r="88" spans="1:8">
      <c r="A88" s="103"/>
      <c r="B88" s="130"/>
      <c r="D88" s="164"/>
      <c r="E88" s="165"/>
      <c r="F88" s="165"/>
      <c r="G88" s="166"/>
      <c r="H88" s="165"/>
    </row>
    <row r="89" spans="1:8">
      <c r="A89" s="103"/>
      <c r="B89" s="130"/>
      <c r="D89" s="164"/>
      <c r="E89" s="165"/>
      <c r="F89" s="165"/>
      <c r="G89" s="166"/>
      <c r="H89" s="165"/>
    </row>
    <row r="90" spans="1:8">
      <c r="A90" s="103"/>
      <c r="B90" s="130"/>
      <c r="D90" s="164"/>
      <c r="E90" s="165"/>
      <c r="F90" s="165"/>
      <c r="G90" s="166"/>
      <c r="H90" s="165"/>
    </row>
    <row r="91" spans="1:8">
      <c r="A91" s="103"/>
      <c r="B91" s="130"/>
      <c r="D91" s="164"/>
      <c r="E91" s="165"/>
      <c r="F91" s="165"/>
      <c r="G91" s="166"/>
      <c r="H91" s="165"/>
    </row>
    <row r="92" spans="1:8">
      <c r="A92" s="103"/>
      <c r="B92" s="130"/>
      <c r="D92" s="164"/>
      <c r="E92" s="165"/>
      <c r="F92" s="165"/>
      <c r="G92" s="166"/>
      <c r="H92" s="165"/>
    </row>
    <row r="93" spans="1:8">
      <c r="A93" s="103"/>
      <c r="B93" s="130"/>
      <c r="D93" s="164"/>
      <c r="E93" s="165"/>
      <c r="F93" s="165"/>
      <c r="G93" s="166"/>
      <c r="H93" s="165"/>
    </row>
    <row r="94" spans="1:8">
      <c r="A94" s="103"/>
      <c r="B94" s="130"/>
      <c r="D94" s="164"/>
      <c r="E94" s="165"/>
      <c r="F94" s="165"/>
      <c r="G94" s="166"/>
      <c r="H94" s="165"/>
    </row>
    <row r="95" spans="1:8">
      <c r="A95" s="103"/>
      <c r="B95" s="130"/>
      <c r="D95" s="164"/>
      <c r="E95" s="165"/>
      <c r="F95" s="165"/>
      <c r="G95" s="166"/>
      <c r="H95" s="165"/>
    </row>
    <row r="96" spans="1:8">
      <c r="A96" s="103"/>
      <c r="B96" s="130"/>
      <c r="D96" s="164"/>
      <c r="E96" s="165"/>
      <c r="F96" s="165"/>
      <c r="G96" s="166"/>
      <c r="H96" s="165"/>
    </row>
    <row r="97" spans="1:8">
      <c r="A97" s="103"/>
      <c r="B97" s="130"/>
      <c r="D97" s="164"/>
      <c r="E97" s="165"/>
      <c r="F97" s="165"/>
      <c r="G97" s="166"/>
      <c r="H97" s="165"/>
    </row>
    <row r="98" spans="1:8">
      <c r="A98" s="103"/>
      <c r="B98" s="130"/>
      <c r="D98" s="164"/>
      <c r="E98" s="165"/>
      <c r="F98" s="165"/>
      <c r="G98" s="166"/>
      <c r="H98" s="165"/>
    </row>
    <row r="99" spans="1:8">
      <c r="A99" s="103"/>
      <c r="B99" s="130"/>
      <c r="D99" s="164"/>
      <c r="E99" s="165"/>
      <c r="F99" s="165"/>
      <c r="G99" s="166"/>
      <c r="H99" s="165"/>
    </row>
    <row r="100" spans="1:8">
      <c r="A100" s="103"/>
      <c r="B100" s="130"/>
      <c r="D100" s="164"/>
      <c r="E100" s="165"/>
      <c r="F100" s="165"/>
      <c r="G100" s="166"/>
      <c r="H100" s="165"/>
    </row>
    <row r="101" spans="1:8">
      <c r="A101" s="103"/>
      <c r="B101" s="130"/>
      <c r="D101" s="164"/>
      <c r="E101" s="165"/>
      <c r="F101" s="165"/>
      <c r="G101" s="166"/>
      <c r="H101" s="165"/>
    </row>
    <row r="102" spans="1:8">
      <c r="A102" s="103"/>
      <c r="B102" s="130"/>
      <c r="D102" s="164"/>
      <c r="E102" s="165"/>
      <c r="F102" s="165"/>
      <c r="G102" s="166"/>
      <c r="H102" s="165"/>
    </row>
    <row r="103" spans="1:8">
      <c r="A103" s="103"/>
      <c r="B103" s="130"/>
      <c r="D103" s="164"/>
      <c r="E103" s="165"/>
      <c r="F103" s="165"/>
      <c r="G103" s="166"/>
      <c r="H103" s="165"/>
    </row>
    <row r="104" spans="1:8">
      <c r="A104" s="103"/>
      <c r="B104" s="130"/>
      <c r="D104" s="164"/>
      <c r="E104" s="165"/>
      <c r="F104" s="165"/>
      <c r="G104" s="166"/>
      <c r="H104" s="165"/>
    </row>
    <row r="105" spans="1:8">
      <c r="A105" s="103"/>
      <c r="B105" s="130"/>
      <c r="D105" s="164"/>
      <c r="E105" s="165"/>
      <c r="F105" s="165"/>
      <c r="G105" s="166"/>
      <c r="H105" s="165"/>
    </row>
    <row r="106" spans="1:8">
      <c r="A106" s="103"/>
      <c r="B106" s="130"/>
      <c r="D106" s="164"/>
      <c r="E106" s="165"/>
      <c r="F106" s="165"/>
      <c r="G106" s="166"/>
      <c r="H106" s="165"/>
    </row>
    <row r="107" spans="1:8">
      <c r="A107" s="103"/>
      <c r="B107" s="130"/>
      <c r="D107" s="164"/>
      <c r="E107" s="165"/>
      <c r="F107" s="165"/>
      <c r="G107" s="166"/>
      <c r="H107" s="165"/>
    </row>
    <row r="108" spans="1:8">
      <c r="A108" s="103"/>
      <c r="B108" s="130"/>
      <c r="D108" s="164"/>
      <c r="E108" s="165"/>
      <c r="F108" s="165"/>
      <c r="G108" s="166"/>
      <c r="H108" s="165"/>
    </row>
    <row r="109" spans="1:8">
      <c r="A109" s="103"/>
      <c r="B109" s="130"/>
      <c r="D109" s="164"/>
      <c r="E109" s="165"/>
      <c r="F109" s="165"/>
      <c r="G109" s="166"/>
      <c r="H109" s="165"/>
    </row>
    <row r="110" spans="1:8">
      <c r="A110" s="103"/>
      <c r="B110" s="130"/>
      <c r="D110" s="164"/>
      <c r="E110" s="165"/>
      <c r="F110" s="165"/>
      <c r="G110" s="166"/>
      <c r="H110" s="165"/>
    </row>
    <row r="111" spans="1:8">
      <c r="A111" s="103"/>
      <c r="B111" s="130"/>
      <c r="D111" s="164"/>
      <c r="E111" s="165"/>
      <c r="F111" s="165"/>
      <c r="G111" s="166"/>
      <c r="H111" s="165"/>
    </row>
    <row r="112" spans="1:8">
      <c r="A112" s="103"/>
      <c r="B112" s="130"/>
      <c r="D112" s="164"/>
      <c r="E112" s="165"/>
      <c r="F112" s="165"/>
      <c r="G112" s="166"/>
      <c r="H112" s="165"/>
    </row>
    <row r="113" spans="1:8">
      <c r="A113" s="103"/>
      <c r="B113" s="130"/>
      <c r="D113" s="164"/>
      <c r="E113" s="165"/>
      <c r="F113" s="165"/>
      <c r="G113" s="166"/>
      <c r="H113" s="165"/>
    </row>
    <row r="114" spans="1:8">
      <c r="A114" s="103"/>
      <c r="B114" s="130"/>
      <c r="D114" s="164"/>
      <c r="E114" s="165"/>
      <c r="F114" s="165"/>
      <c r="G114" s="166"/>
      <c r="H114" s="165"/>
    </row>
    <row r="115" spans="1:8">
      <c r="A115" s="103"/>
      <c r="B115" s="130"/>
      <c r="D115" s="164"/>
      <c r="E115" s="165"/>
      <c r="F115" s="165"/>
      <c r="G115" s="166"/>
      <c r="H115" s="165"/>
    </row>
    <row r="116" spans="1:8">
      <c r="A116" s="103"/>
      <c r="B116" s="130"/>
      <c r="D116" s="164"/>
      <c r="E116" s="165"/>
      <c r="F116" s="165"/>
      <c r="G116" s="166"/>
      <c r="H116" s="165"/>
    </row>
    <row r="117" spans="1:8">
      <c r="A117" s="103"/>
      <c r="B117" s="130"/>
      <c r="D117" s="164"/>
      <c r="E117" s="165"/>
      <c r="F117" s="165"/>
      <c r="G117" s="166"/>
      <c r="H117" s="165"/>
    </row>
    <row r="118" spans="1:8">
      <c r="A118" s="103"/>
      <c r="B118" s="130"/>
      <c r="D118" s="164"/>
      <c r="E118" s="165"/>
      <c r="F118" s="165"/>
      <c r="G118" s="166"/>
      <c r="H118" s="165"/>
    </row>
    <row r="119" spans="1:8">
      <c r="A119" s="103"/>
      <c r="B119" s="130"/>
      <c r="D119" s="164"/>
      <c r="E119" s="165"/>
      <c r="F119" s="165"/>
      <c r="G119" s="166"/>
      <c r="H119" s="165"/>
    </row>
    <row r="120" spans="1:8">
      <c r="A120" s="103"/>
      <c r="B120" s="130"/>
      <c r="D120" s="164"/>
      <c r="E120" s="165"/>
      <c r="F120" s="165"/>
      <c r="G120" s="166"/>
      <c r="H120" s="165"/>
    </row>
    <row r="121" spans="1:8">
      <c r="A121" s="103"/>
      <c r="B121" s="130"/>
      <c r="D121" s="164"/>
      <c r="E121" s="165"/>
      <c r="F121" s="165"/>
      <c r="G121" s="166"/>
      <c r="H121" s="165"/>
    </row>
    <row r="122" spans="1:8">
      <c r="A122" s="103"/>
      <c r="B122" s="130"/>
      <c r="D122" s="164"/>
      <c r="E122" s="165"/>
      <c r="F122" s="165"/>
      <c r="G122" s="166"/>
      <c r="H122" s="165"/>
    </row>
    <row r="123" spans="1:8">
      <c r="A123" s="103"/>
      <c r="B123" s="130"/>
      <c r="D123" s="164"/>
      <c r="E123" s="165"/>
      <c r="F123" s="165"/>
      <c r="G123" s="166"/>
      <c r="H123" s="165"/>
    </row>
    <row r="124" spans="1:8">
      <c r="A124" s="103"/>
      <c r="B124" s="130"/>
      <c r="D124" s="164"/>
      <c r="E124" s="165"/>
      <c r="F124" s="165"/>
      <c r="G124" s="166"/>
      <c r="H124" s="165"/>
    </row>
    <row r="125" spans="1:8">
      <c r="A125" s="103"/>
      <c r="B125" s="130"/>
      <c r="D125" s="164"/>
      <c r="E125" s="165"/>
      <c r="F125" s="165"/>
      <c r="G125" s="166"/>
      <c r="H125" s="165"/>
    </row>
    <row r="126" spans="1:8">
      <c r="A126" s="103"/>
      <c r="B126" s="130"/>
      <c r="D126" s="164"/>
      <c r="E126" s="165"/>
      <c r="F126" s="165"/>
      <c r="G126" s="166"/>
      <c r="H126" s="165"/>
    </row>
    <row r="127" spans="1:8">
      <c r="A127" s="103"/>
      <c r="B127" s="130"/>
      <c r="D127" s="164"/>
      <c r="E127" s="165"/>
      <c r="F127" s="165"/>
      <c r="G127" s="166"/>
      <c r="H127" s="165"/>
    </row>
    <row r="128" spans="1:8">
      <c r="A128" s="103"/>
      <c r="B128" s="130"/>
      <c r="D128" s="164"/>
      <c r="E128" s="165"/>
      <c r="F128" s="165"/>
      <c r="G128" s="166"/>
      <c r="H128" s="165"/>
    </row>
    <row r="129" spans="1:8">
      <c r="A129" s="103"/>
      <c r="B129" s="130"/>
      <c r="D129" s="164"/>
      <c r="E129" s="165"/>
      <c r="F129" s="165"/>
      <c r="G129" s="166"/>
      <c r="H129" s="165"/>
    </row>
    <row r="130" spans="1:8">
      <c r="A130" s="103"/>
      <c r="B130" s="130"/>
      <c r="D130" s="164"/>
      <c r="E130" s="165"/>
      <c r="F130" s="165"/>
      <c r="G130" s="166"/>
      <c r="H130" s="165"/>
    </row>
    <row r="131" spans="1:8">
      <c r="A131" s="103"/>
      <c r="B131" s="130"/>
      <c r="D131" s="164"/>
      <c r="E131" s="165"/>
      <c r="F131" s="165"/>
      <c r="G131" s="166"/>
      <c r="H131" s="165"/>
    </row>
    <row r="132" spans="1:8">
      <c r="A132" s="103"/>
      <c r="B132" s="130"/>
      <c r="D132" s="164"/>
      <c r="E132" s="165"/>
      <c r="F132" s="165"/>
      <c r="G132" s="166"/>
      <c r="H132" s="165"/>
    </row>
    <row r="133" spans="1:8">
      <c r="A133" s="103"/>
      <c r="B133" s="130"/>
      <c r="D133" s="164"/>
      <c r="E133" s="165"/>
      <c r="F133" s="165"/>
      <c r="G133" s="166"/>
      <c r="H133" s="165"/>
    </row>
    <row r="134" spans="1:8">
      <c r="A134" s="103"/>
      <c r="B134" s="130"/>
      <c r="D134" s="164"/>
      <c r="E134" s="165"/>
      <c r="F134" s="165"/>
      <c r="G134" s="166"/>
      <c r="H134" s="165"/>
    </row>
    <row r="135" spans="1:8">
      <c r="A135" s="103"/>
      <c r="B135" s="130"/>
      <c r="D135" s="164"/>
      <c r="E135" s="165"/>
      <c r="F135" s="165"/>
      <c r="G135" s="166"/>
      <c r="H135" s="165"/>
    </row>
    <row r="136" spans="1:8">
      <c r="A136" s="103"/>
      <c r="B136" s="130"/>
      <c r="D136" s="164"/>
      <c r="E136" s="165"/>
      <c r="F136" s="165"/>
      <c r="G136" s="166"/>
      <c r="H136" s="165"/>
    </row>
    <row r="137" spans="1:8">
      <c r="A137" s="103"/>
      <c r="B137" s="130"/>
      <c r="D137" s="164"/>
      <c r="E137" s="165"/>
      <c r="F137" s="165"/>
      <c r="G137" s="166"/>
      <c r="H137" s="165"/>
    </row>
    <row r="138" spans="1:8">
      <c r="A138" s="103"/>
      <c r="B138" s="130"/>
      <c r="D138" s="164"/>
      <c r="E138" s="165"/>
      <c r="F138" s="165"/>
      <c r="G138" s="166"/>
      <c r="H138" s="165"/>
    </row>
    <row r="139" spans="1:8">
      <c r="A139" s="103"/>
      <c r="B139" s="130"/>
      <c r="D139" s="164"/>
      <c r="E139" s="165"/>
      <c r="F139" s="165"/>
      <c r="G139" s="166"/>
      <c r="H139" s="165"/>
    </row>
    <row r="140" spans="1:8">
      <c r="A140" s="103"/>
      <c r="B140" s="130"/>
      <c r="D140" s="164"/>
      <c r="E140" s="165"/>
      <c r="F140" s="165"/>
      <c r="G140" s="166"/>
      <c r="H140" s="165"/>
    </row>
    <row r="141" spans="1:8">
      <c r="A141" s="103"/>
      <c r="B141" s="130"/>
      <c r="D141" s="164"/>
      <c r="E141" s="165"/>
      <c r="F141" s="165"/>
      <c r="G141" s="166"/>
      <c r="H141" s="165"/>
    </row>
    <row r="142" spans="1:8">
      <c r="A142" s="103"/>
      <c r="B142" s="130"/>
      <c r="D142" s="164"/>
      <c r="E142" s="165"/>
      <c r="F142" s="165"/>
      <c r="G142" s="166"/>
      <c r="H142" s="165"/>
    </row>
    <row r="143" spans="1:8">
      <c r="A143" s="103"/>
      <c r="B143" s="130"/>
      <c r="D143" s="164"/>
      <c r="E143" s="165"/>
      <c r="F143" s="165"/>
      <c r="G143" s="166"/>
      <c r="H143" s="165"/>
    </row>
    <row r="144" spans="1:8">
      <c r="A144" s="103"/>
      <c r="B144" s="130"/>
      <c r="D144" s="164"/>
      <c r="E144" s="165"/>
      <c r="F144" s="165"/>
      <c r="G144" s="166"/>
      <c r="H144" s="165"/>
    </row>
    <row r="145" spans="1:8">
      <c r="A145" s="103"/>
      <c r="B145" s="130"/>
      <c r="D145" s="164"/>
      <c r="E145" s="165"/>
      <c r="F145" s="165"/>
      <c r="G145" s="166"/>
      <c r="H145" s="165"/>
    </row>
    <row r="146" spans="1:8">
      <c r="A146" s="103"/>
      <c r="B146" s="130"/>
      <c r="D146" s="164"/>
      <c r="E146" s="165"/>
      <c r="F146" s="165"/>
      <c r="G146" s="166"/>
      <c r="H146" s="165"/>
    </row>
    <row r="147" spans="1:8">
      <c r="A147" s="103"/>
      <c r="B147" s="130"/>
      <c r="D147" s="164"/>
      <c r="E147" s="165"/>
      <c r="F147" s="165"/>
      <c r="G147" s="166"/>
      <c r="H147" s="165"/>
    </row>
    <row r="148" spans="1:8">
      <c r="A148" s="103"/>
      <c r="B148" s="130"/>
      <c r="D148" s="164"/>
      <c r="E148" s="165"/>
      <c r="F148" s="165"/>
      <c r="G148" s="166"/>
      <c r="H148" s="165"/>
    </row>
    <row r="149" spans="1:8">
      <c r="A149" s="103"/>
      <c r="B149" s="130"/>
      <c r="D149" s="164"/>
      <c r="E149" s="165"/>
      <c r="F149" s="165"/>
      <c r="G149" s="166"/>
      <c r="H149" s="165"/>
    </row>
    <row r="150" spans="1:8">
      <c r="A150" s="103"/>
      <c r="B150" s="130"/>
      <c r="D150" s="164"/>
      <c r="E150" s="165"/>
      <c r="F150" s="165"/>
      <c r="G150" s="166"/>
      <c r="H150" s="165"/>
    </row>
    <row r="151" spans="1:8">
      <c r="A151" s="103"/>
      <c r="B151" s="130"/>
      <c r="D151" s="164"/>
      <c r="E151" s="165"/>
      <c r="F151" s="165"/>
      <c r="G151" s="166"/>
      <c r="H151" s="165"/>
    </row>
    <row r="152" spans="1:8">
      <c r="A152" s="103"/>
      <c r="B152" s="130"/>
      <c r="D152" s="164"/>
      <c r="E152" s="165"/>
      <c r="F152" s="165"/>
      <c r="G152" s="166"/>
      <c r="H152" s="165"/>
    </row>
    <row r="153" spans="1:8">
      <c r="A153" s="103"/>
      <c r="B153" s="130"/>
      <c r="D153" s="164"/>
      <c r="E153" s="165"/>
      <c r="F153" s="165"/>
      <c r="G153" s="166"/>
      <c r="H153" s="165"/>
    </row>
    <row r="154" spans="1:8">
      <c r="A154" s="103"/>
      <c r="B154" s="130"/>
      <c r="D154" s="164"/>
      <c r="E154" s="165"/>
      <c r="F154" s="165"/>
      <c r="G154" s="166"/>
      <c r="H154" s="165"/>
    </row>
    <row r="155" spans="1:8">
      <c r="A155" s="103"/>
      <c r="B155" s="130"/>
      <c r="D155" s="164"/>
      <c r="E155" s="165"/>
      <c r="F155" s="165"/>
      <c r="G155" s="166"/>
      <c r="H155" s="165"/>
    </row>
    <row r="156" spans="1:8">
      <c r="A156" s="103"/>
      <c r="B156" s="130"/>
      <c r="D156" s="164"/>
      <c r="E156" s="165"/>
      <c r="F156" s="165"/>
      <c r="G156" s="166"/>
      <c r="H156" s="165"/>
    </row>
    <row r="157" spans="1:8">
      <c r="A157" s="103"/>
      <c r="B157" s="130"/>
      <c r="D157" s="164"/>
      <c r="E157" s="165"/>
      <c r="F157" s="165"/>
      <c r="G157" s="166"/>
      <c r="H157" s="165"/>
    </row>
    <row r="158" spans="1:8">
      <c r="A158" s="103"/>
      <c r="B158" s="130"/>
      <c r="D158" s="164"/>
      <c r="E158" s="165"/>
      <c r="F158" s="165"/>
      <c r="G158" s="166"/>
      <c r="H158" s="165"/>
    </row>
    <row r="159" spans="1:8">
      <c r="A159" s="103"/>
      <c r="B159" s="130"/>
      <c r="D159" s="164"/>
      <c r="E159" s="165"/>
      <c r="F159" s="165"/>
      <c r="G159" s="166"/>
      <c r="H159" s="165"/>
    </row>
    <row r="160" spans="1:8">
      <c r="A160" s="103"/>
      <c r="B160" s="130"/>
      <c r="D160" s="164"/>
      <c r="E160" s="165"/>
      <c r="F160" s="165"/>
      <c r="G160" s="166"/>
      <c r="H160" s="165"/>
    </row>
    <row r="161" spans="1:8">
      <c r="A161" s="103"/>
      <c r="B161" s="130"/>
      <c r="D161" s="164"/>
      <c r="E161" s="165"/>
      <c r="F161" s="165"/>
      <c r="G161" s="166"/>
      <c r="H161" s="165"/>
    </row>
    <row r="162" spans="1:8">
      <c r="A162" s="103"/>
      <c r="B162" s="130"/>
      <c r="D162" s="164"/>
      <c r="E162" s="165"/>
      <c r="F162" s="165"/>
      <c r="G162" s="166"/>
      <c r="H162" s="165"/>
    </row>
    <row r="163" spans="1:8">
      <c r="A163" s="103"/>
      <c r="B163" s="130"/>
      <c r="D163" s="164"/>
      <c r="E163" s="165"/>
      <c r="F163" s="165"/>
      <c r="G163" s="166"/>
      <c r="H163" s="165"/>
    </row>
    <row r="164" spans="1:8">
      <c r="A164" s="103"/>
      <c r="B164" s="130"/>
      <c r="D164" s="164"/>
      <c r="E164" s="165"/>
      <c r="F164" s="165"/>
      <c r="G164" s="166"/>
      <c r="H164" s="165"/>
    </row>
    <row r="165" spans="1:8">
      <c r="A165" s="103"/>
      <c r="B165" s="130"/>
      <c r="D165" s="164"/>
      <c r="E165" s="165"/>
      <c r="F165" s="165"/>
      <c r="G165" s="166"/>
      <c r="H165" s="165"/>
    </row>
    <row r="166" spans="1:8">
      <c r="A166" s="103"/>
      <c r="B166" s="130"/>
      <c r="D166" s="164"/>
      <c r="E166" s="165"/>
      <c r="F166" s="165"/>
      <c r="G166" s="166"/>
      <c r="H166" s="165"/>
    </row>
    <row r="167" spans="1:8">
      <c r="A167" s="103"/>
      <c r="B167" s="130"/>
      <c r="D167" s="164"/>
      <c r="E167" s="165"/>
      <c r="F167" s="165"/>
      <c r="G167" s="166"/>
      <c r="H167" s="165"/>
    </row>
    <row r="168" spans="1:8">
      <c r="A168" s="103"/>
      <c r="B168" s="130"/>
      <c r="D168" s="164"/>
      <c r="E168" s="165"/>
      <c r="F168" s="165"/>
      <c r="G168" s="166"/>
      <c r="H168" s="165"/>
    </row>
    <row r="169" spans="1:8">
      <c r="A169" s="103"/>
      <c r="B169" s="130"/>
      <c r="D169" s="164"/>
      <c r="E169" s="165"/>
      <c r="F169" s="165"/>
      <c r="G169" s="166"/>
      <c r="H169" s="165"/>
    </row>
    <row r="170" spans="1:8">
      <c r="A170" s="103"/>
      <c r="B170" s="130"/>
      <c r="D170" s="164"/>
      <c r="E170" s="165"/>
      <c r="F170" s="165"/>
      <c r="G170" s="166"/>
      <c r="H170" s="165"/>
    </row>
    <row r="171" spans="1:8">
      <c r="A171" s="103"/>
      <c r="B171" s="130"/>
      <c r="D171" s="164"/>
      <c r="E171" s="165"/>
      <c r="F171" s="165"/>
      <c r="G171" s="166"/>
      <c r="H171" s="165"/>
    </row>
    <row r="172" spans="1:8">
      <c r="A172" s="103"/>
      <c r="B172" s="130"/>
      <c r="D172" s="164"/>
      <c r="E172" s="165"/>
      <c r="F172" s="165"/>
      <c r="G172" s="166"/>
      <c r="H172" s="165"/>
    </row>
    <row r="173" spans="1:8">
      <c r="A173" s="103"/>
      <c r="B173" s="130"/>
      <c r="D173" s="164"/>
      <c r="E173" s="165"/>
      <c r="F173" s="165"/>
      <c r="G173" s="166"/>
      <c r="H173" s="165"/>
    </row>
    <row r="174" spans="1:8">
      <c r="A174" s="103"/>
      <c r="B174" s="130"/>
      <c r="D174" s="164"/>
      <c r="E174" s="165"/>
      <c r="F174" s="165"/>
      <c r="G174" s="166"/>
      <c r="H174" s="165"/>
    </row>
    <row r="175" spans="1:8">
      <c r="A175" s="103"/>
      <c r="B175" s="130"/>
      <c r="D175" s="164"/>
      <c r="E175" s="165"/>
      <c r="F175" s="165"/>
      <c r="G175" s="166"/>
      <c r="H175" s="165"/>
    </row>
    <row r="176" spans="1:8">
      <c r="A176" s="103"/>
      <c r="B176" s="130"/>
      <c r="D176" s="164"/>
      <c r="E176" s="165"/>
      <c r="F176" s="165"/>
      <c r="G176" s="166"/>
      <c r="H176" s="165"/>
    </row>
    <row r="177" spans="1:8">
      <c r="A177" s="103"/>
      <c r="B177" s="130"/>
      <c r="D177" s="164"/>
      <c r="E177" s="165"/>
      <c r="F177" s="165"/>
      <c r="G177" s="166"/>
      <c r="H177" s="165"/>
    </row>
    <row r="178" spans="1:8">
      <c r="A178" s="103"/>
      <c r="B178" s="130"/>
      <c r="D178" s="164"/>
      <c r="E178" s="165"/>
      <c r="F178" s="165"/>
      <c r="G178" s="166"/>
      <c r="H178" s="165"/>
    </row>
    <row r="179" spans="1:8">
      <c r="A179" s="103"/>
      <c r="B179" s="130"/>
      <c r="D179" s="164"/>
      <c r="E179" s="165"/>
      <c r="F179" s="165"/>
      <c r="G179" s="166"/>
      <c r="H179" s="165"/>
    </row>
    <row r="180" spans="1:8">
      <c r="A180" s="103"/>
      <c r="B180" s="130"/>
      <c r="D180" s="164"/>
      <c r="E180" s="165"/>
      <c r="F180" s="165"/>
      <c r="G180" s="166"/>
      <c r="H180" s="165"/>
    </row>
    <row r="181" spans="1:8">
      <c r="A181" s="103"/>
      <c r="B181" s="130"/>
      <c r="D181" s="164"/>
      <c r="E181" s="165"/>
      <c r="F181" s="165"/>
      <c r="G181" s="166"/>
      <c r="H181" s="165"/>
    </row>
    <row r="182" spans="1:8">
      <c r="A182" s="103"/>
      <c r="B182" s="130"/>
      <c r="D182" s="164"/>
      <c r="E182" s="165"/>
      <c r="F182" s="165"/>
      <c r="G182" s="166"/>
      <c r="H182" s="165"/>
    </row>
    <row r="183" spans="1:8">
      <c r="A183" s="103"/>
      <c r="B183" s="130"/>
      <c r="D183" s="164"/>
      <c r="E183" s="165"/>
      <c r="F183" s="165"/>
      <c r="G183" s="166"/>
      <c r="H183" s="165"/>
    </row>
    <row r="184" spans="1:8">
      <c r="A184" s="103"/>
      <c r="B184" s="130"/>
      <c r="D184" s="164"/>
      <c r="E184" s="165"/>
      <c r="F184" s="165"/>
      <c r="G184" s="166"/>
      <c r="H184" s="165"/>
    </row>
    <row r="185" spans="1:8">
      <c r="A185" s="103"/>
      <c r="B185" s="130"/>
      <c r="D185" s="164"/>
      <c r="E185" s="165"/>
      <c r="F185" s="165"/>
      <c r="G185" s="166"/>
      <c r="H185" s="165"/>
    </row>
    <row r="186" spans="1:8">
      <c r="A186" s="103"/>
      <c r="B186" s="130"/>
      <c r="D186" s="164"/>
      <c r="E186" s="165"/>
      <c r="F186" s="165"/>
      <c r="G186" s="166"/>
      <c r="H186" s="165"/>
    </row>
    <row r="187" spans="1:8">
      <c r="A187" s="103"/>
      <c r="B187" s="130"/>
      <c r="D187" s="164"/>
      <c r="E187" s="165"/>
      <c r="F187" s="165"/>
      <c r="G187" s="166"/>
      <c r="H187" s="165"/>
    </row>
    <row r="188" spans="1:8">
      <c r="A188" s="103"/>
      <c r="B188" s="130"/>
      <c r="D188" s="164"/>
      <c r="E188" s="165"/>
      <c r="F188" s="165"/>
      <c r="G188" s="166"/>
      <c r="H188" s="165"/>
    </row>
    <row r="189" spans="1:8">
      <c r="A189" s="103"/>
      <c r="B189" s="130"/>
      <c r="D189" s="164"/>
      <c r="E189" s="165"/>
      <c r="F189" s="165"/>
      <c r="G189" s="166"/>
      <c r="H189" s="165"/>
    </row>
    <row r="190" spans="1:8">
      <c r="A190" s="103"/>
      <c r="B190" s="130"/>
      <c r="D190" s="164"/>
      <c r="E190" s="165"/>
      <c r="F190" s="165"/>
      <c r="G190" s="166"/>
      <c r="H190" s="165"/>
    </row>
    <row r="191" spans="1:8">
      <c r="A191" s="103"/>
      <c r="B191" s="130"/>
      <c r="D191" s="164"/>
      <c r="E191" s="165"/>
      <c r="F191" s="165"/>
      <c r="G191" s="166"/>
      <c r="H191" s="165"/>
    </row>
    <row r="192" spans="1:8">
      <c r="A192" s="103"/>
      <c r="B192" s="130"/>
      <c r="D192" s="164"/>
      <c r="E192" s="165"/>
      <c r="F192" s="165"/>
      <c r="G192" s="166"/>
      <c r="H192" s="165"/>
    </row>
    <row r="193" spans="1:8">
      <c r="A193" s="103"/>
      <c r="B193" s="130"/>
      <c r="D193" s="164"/>
      <c r="E193" s="165"/>
      <c r="F193" s="165"/>
      <c r="G193" s="166"/>
      <c r="H193" s="165"/>
    </row>
    <row r="194" spans="1:8">
      <c r="A194" s="103"/>
      <c r="B194" s="130"/>
      <c r="D194" s="164"/>
      <c r="E194" s="165"/>
      <c r="F194" s="165"/>
      <c r="G194" s="166"/>
      <c r="H194" s="165"/>
    </row>
    <row r="195" spans="1:8">
      <c r="A195" s="103"/>
      <c r="B195" s="130"/>
      <c r="D195" s="164"/>
      <c r="E195" s="165"/>
      <c r="F195" s="165"/>
      <c r="G195" s="166"/>
      <c r="H195" s="165"/>
    </row>
    <row r="196" spans="1:8">
      <c r="A196" s="103"/>
      <c r="B196" s="130"/>
      <c r="D196" s="164"/>
      <c r="E196" s="165"/>
      <c r="F196" s="165"/>
      <c r="G196" s="166"/>
      <c r="H196" s="165"/>
    </row>
    <row r="197" spans="1:8">
      <c r="A197" s="103"/>
      <c r="B197" s="130"/>
      <c r="D197" s="164"/>
      <c r="E197" s="165"/>
      <c r="F197" s="165"/>
      <c r="G197" s="166"/>
      <c r="H197" s="165"/>
    </row>
    <row r="198" spans="1:8">
      <c r="A198" s="103"/>
      <c r="B198" s="130"/>
      <c r="D198" s="164"/>
      <c r="E198" s="165"/>
      <c r="F198" s="165"/>
      <c r="G198" s="166"/>
      <c r="H198" s="165"/>
    </row>
    <row r="199" spans="1:8">
      <c r="A199" s="103"/>
      <c r="B199" s="130"/>
      <c r="D199" s="164"/>
      <c r="E199" s="165"/>
      <c r="F199" s="165"/>
      <c r="G199" s="166"/>
      <c r="H199" s="165"/>
    </row>
    <row r="200" spans="1:8">
      <c r="A200" s="103"/>
      <c r="B200" s="130"/>
      <c r="D200" s="164"/>
      <c r="E200" s="165"/>
      <c r="F200" s="165"/>
      <c r="G200" s="166"/>
      <c r="H200" s="165"/>
    </row>
    <row r="201" spans="1:8">
      <c r="A201" s="103"/>
      <c r="B201" s="130"/>
      <c r="D201" s="164"/>
      <c r="E201" s="165"/>
      <c r="F201" s="165"/>
      <c r="G201" s="166"/>
      <c r="H201" s="165"/>
    </row>
    <row r="202" spans="1:8">
      <c r="A202" s="103"/>
      <c r="B202" s="130"/>
      <c r="D202" s="164"/>
      <c r="E202" s="165"/>
      <c r="F202" s="165"/>
      <c r="G202" s="166"/>
      <c r="H202" s="165"/>
    </row>
    <row r="203" spans="1:8">
      <c r="A203" s="103"/>
      <c r="B203" s="130"/>
      <c r="D203" s="164"/>
      <c r="E203" s="165"/>
      <c r="F203" s="165"/>
      <c r="G203" s="166"/>
      <c r="H203" s="165"/>
    </row>
    <row r="204" spans="1:8">
      <c r="A204" s="103"/>
      <c r="B204" s="130"/>
      <c r="D204" s="164"/>
      <c r="E204" s="165"/>
      <c r="F204" s="165"/>
      <c r="G204" s="166"/>
      <c r="H204" s="165"/>
    </row>
    <row r="205" spans="1:8">
      <c r="A205" s="103"/>
      <c r="B205" s="130"/>
      <c r="D205" s="164"/>
      <c r="E205" s="165"/>
      <c r="F205" s="165"/>
      <c r="G205" s="166"/>
      <c r="H205" s="165"/>
    </row>
    <row r="206" spans="1:8">
      <c r="A206" s="103"/>
      <c r="B206" s="130"/>
      <c r="D206" s="164"/>
      <c r="E206" s="165"/>
      <c r="F206" s="165"/>
      <c r="G206" s="166"/>
      <c r="H206" s="165"/>
    </row>
    <row r="207" spans="1:8">
      <c r="A207" s="103"/>
      <c r="B207" s="130"/>
      <c r="D207" s="164"/>
      <c r="E207" s="165"/>
      <c r="F207" s="165"/>
      <c r="G207" s="166"/>
      <c r="H207" s="165"/>
    </row>
    <row r="208" spans="1:8">
      <c r="A208" s="103"/>
      <c r="B208" s="130"/>
      <c r="D208" s="164"/>
      <c r="E208" s="165"/>
      <c r="F208" s="165"/>
      <c r="G208" s="166"/>
      <c r="H208" s="165"/>
    </row>
    <row r="209" spans="1:8">
      <c r="A209" s="103"/>
      <c r="B209" s="130"/>
      <c r="D209" s="164"/>
      <c r="E209" s="165"/>
      <c r="F209" s="165"/>
      <c r="G209" s="166"/>
      <c r="H209" s="165"/>
    </row>
    <row r="210" spans="1:8">
      <c r="A210" s="103"/>
      <c r="B210" s="130"/>
      <c r="D210" s="164"/>
      <c r="E210" s="165"/>
      <c r="F210" s="165"/>
      <c r="G210" s="166"/>
      <c r="H210" s="165"/>
    </row>
    <row r="211" spans="1:8">
      <c r="A211" s="103"/>
      <c r="B211" s="130"/>
      <c r="D211" s="164"/>
      <c r="E211" s="165"/>
      <c r="F211" s="165"/>
      <c r="G211" s="166"/>
      <c r="H211" s="165"/>
    </row>
    <row r="212" spans="1:8">
      <c r="A212" s="103"/>
      <c r="B212" s="130"/>
      <c r="D212" s="164"/>
      <c r="E212" s="165"/>
      <c r="F212" s="165"/>
      <c r="G212" s="166"/>
      <c r="H212" s="165"/>
    </row>
    <row r="213" spans="1:8">
      <c r="A213" s="103"/>
      <c r="B213" s="130"/>
      <c r="D213" s="164"/>
      <c r="E213" s="165"/>
      <c r="F213" s="165"/>
      <c r="G213" s="166"/>
      <c r="H213" s="165"/>
    </row>
    <row r="214" spans="1:8">
      <c r="A214" s="103"/>
      <c r="B214" s="130"/>
      <c r="D214" s="164"/>
      <c r="E214" s="165"/>
      <c r="F214" s="165"/>
      <c r="G214" s="166"/>
      <c r="H214" s="165"/>
    </row>
    <row r="215" spans="1:8">
      <c r="A215" s="103"/>
      <c r="B215" s="130"/>
      <c r="D215" s="164"/>
      <c r="E215" s="165"/>
      <c r="F215" s="165"/>
      <c r="G215" s="166"/>
      <c r="H215" s="165"/>
    </row>
    <row r="216" spans="1:8">
      <c r="A216" s="103"/>
      <c r="B216" s="130"/>
      <c r="D216" s="164"/>
      <c r="E216" s="165"/>
      <c r="F216" s="165"/>
      <c r="G216" s="166"/>
      <c r="H216" s="165"/>
    </row>
    <row r="217" spans="1:8">
      <c r="A217" s="103"/>
      <c r="B217" s="130"/>
      <c r="D217" s="164"/>
      <c r="E217" s="165"/>
      <c r="F217" s="165"/>
      <c r="G217" s="166"/>
      <c r="H217" s="165"/>
    </row>
    <row r="218" spans="1:8">
      <c r="A218" s="103"/>
      <c r="B218" s="130"/>
      <c r="D218" s="164"/>
      <c r="E218" s="165"/>
      <c r="F218" s="165"/>
      <c r="G218" s="166"/>
      <c r="H218" s="165"/>
    </row>
    <row r="219" spans="1:8">
      <c r="A219" s="103"/>
      <c r="B219" s="130"/>
      <c r="D219" s="164"/>
      <c r="E219" s="165"/>
      <c r="F219" s="165"/>
      <c r="G219" s="166"/>
      <c r="H219" s="165"/>
    </row>
    <row r="220" spans="1:8">
      <c r="A220" s="103"/>
      <c r="B220" s="130"/>
      <c r="D220" s="164"/>
      <c r="E220" s="165"/>
      <c r="F220" s="165"/>
      <c r="G220" s="166"/>
      <c r="H220" s="165"/>
    </row>
    <row r="221" spans="1:8">
      <c r="A221" s="103"/>
      <c r="B221" s="130"/>
      <c r="D221" s="164"/>
      <c r="E221" s="165"/>
      <c r="F221" s="165"/>
      <c r="G221" s="166"/>
      <c r="H221" s="165"/>
    </row>
    <row r="222" spans="1:8">
      <c r="A222" s="103"/>
      <c r="B222" s="130"/>
      <c r="D222" s="164"/>
      <c r="E222" s="165"/>
      <c r="F222" s="165"/>
      <c r="G222" s="166"/>
      <c r="H222" s="165"/>
    </row>
    <row r="223" spans="1:8">
      <c r="A223" s="103"/>
      <c r="B223" s="130"/>
      <c r="D223" s="164"/>
      <c r="E223" s="165"/>
      <c r="F223" s="165"/>
      <c r="G223" s="166"/>
      <c r="H223" s="165"/>
    </row>
    <row r="224" spans="1:8">
      <c r="A224" s="103"/>
      <c r="B224" s="130"/>
      <c r="D224" s="164"/>
      <c r="E224" s="165"/>
      <c r="F224" s="165"/>
      <c r="G224" s="166"/>
      <c r="H224" s="165"/>
    </row>
    <row r="225" spans="1:8">
      <c r="A225" s="103"/>
      <c r="B225" s="130"/>
      <c r="D225" s="164"/>
      <c r="E225" s="165"/>
      <c r="F225" s="165"/>
      <c r="G225" s="166"/>
      <c r="H225" s="165"/>
    </row>
    <row r="226" spans="1:8">
      <c r="A226" s="103"/>
      <c r="B226" s="130"/>
      <c r="D226" s="164"/>
      <c r="E226" s="165"/>
      <c r="F226" s="165"/>
      <c r="G226" s="166"/>
      <c r="H226" s="165"/>
    </row>
    <row r="227" spans="1:8">
      <c r="A227" s="103"/>
      <c r="B227" s="130"/>
      <c r="D227" s="164"/>
      <c r="E227" s="165"/>
      <c r="F227" s="165"/>
      <c r="G227" s="166"/>
      <c r="H227" s="165"/>
    </row>
    <row r="228" spans="1:8">
      <c r="A228" s="103"/>
      <c r="B228" s="130"/>
      <c r="D228" s="164"/>
      <c r="E228" s="165"/>
      <c r="F228" s="165"/>
      <c r="G228" s="166"/>
      <c r="H228" s="165"/>
    </row>
    <row r="229" spans="1:8">
      <c r="A229" s="103"/>
      <c r="B229" s="130"/>
      <c r="D229" s="164"/>
      <c r="E229" s="165"/>
      <c r="F229" s="165"/>
      <c r="G229" s="166"/>
      <c r="H229" s="165"/>
    </row>
    <row r="230" spans="1:8">
      <c r="A230" s="103"/>
      <c r="B230" s="130"/>
      <c r="D230" s="164"/>
      <c r="E230" s="165"/>
      <c r="F230" s="165"/>
      <c r="G230" s="166"/>
      <c r="H230" s="165"/>
    </row>
    <row r="231" spans="1:8">
      <c r="A231" s="103"/>
      <c r="B231" s="130"/>
      <c r="D231" s="164"/>
      <c r="E231" s="165"/>
      <c r="F231" s="165"/>
      <c r="G231" s="166"/>
      <c r="H231" s="165"/>
    </row>
    <row r="232" spans="1:8">
      <c r="A232" s="103"/>
      <c r="B232" s="130"/>
      <c r="D232" s="164"/>
      <c r="E232" s="165"/>
      <c r="F232" s="165"/>
      <c r="G232" s="166"/>
      <c r="H232" s="165"/>
    </row>
    <row r="233" spans="1:8">
      <c r="A233" s="103"/>
      <c r="B233" s="130"/>
      <c r="D233" s="164"/>
      <c r="E233" s="165"/>
      <c r="F233" s="165"/>
      <c r="G233" s="166"/>
      <c r="H233" s="165"/>
    </row>
    <row r="234" spans="1:8">
      <c r="A234" s="103"/>
      <c r="B234" s="130"/>
      <c r="D234" s="164"/>
      <c r="E234" s="165"/>
      <c r="F234" s="165"/>
      <c r="G234" s="166"/>
      <c r="H234" s="165"/>
    </row>
    <row r="235" spans="1:8">
      <c r="A235" s="103"/>
      <c r="B235" s="130"/>
      <c r="D235" s="164"/>
      <c r="E235" s="165"/>
      <c r="F235" s="165"/>
      <c r="G235" s="166"/>
      <c r="H235" s="165"/>
    </row>
    <row r="236" spans="1:8">
      <c r="A236" s="103"/>
      <c r="B236" s="130"/>
      <c r="D236" s="164"/>
      <c r="E236" s="165"/>
      <c r="F236" s="165"/>
      <c r="G236" s="166"/>
      <c r="H236" s="165"/>
    </row>
    <row r="237" spans="1:8">
      <c r="A237" s="103"/>
      <c r="B237" s="130"/>
      <c r="D237" s="164"/>
      <c r="E237" s="165"/>
      <c r="F237" s="165"/>
      <c r="G237" s="166"/>
      <c r="H237" s="165"/>
    </row>
    <row r="238" spans="1:8">
      <c r="A238" s="103"/>
      <c r="B238" s="130"/>
      <c r="D238" s="164"/>
      <c r="E238" s="165"/>
      <c r="F238" s="165"/>
      <c r="G238" s="166"/>
      <c r="H238" s="165"/>
    </row>
    <row r="239" spans="1:8">
      <c r="A239" s="103"/>
      <c r="B239" s="130"/>
      <c r="D239" s="164"/>
      <c r="E239" s="165"/>
      <c r="F239" s="165"/>
      <c r="G239" s="166"/>
      <c r="H239" s="165"/>
    </row>
    <row r="240" spans="1:8">
      <c r="A240" s="103"/>
      <c r="B240" s="130"/>
      <c r="D240" s="164"/>
      <c r="E240" s="165"/>
      <c r="F240" s="165"/>
      <c r="G240" s="166"/>
      <c r="H240" s="165"/>
    </row>
    <row r="241" spans="1:8">
      <c r="A241" s="103"/>
      <c r="B241" s="130"/>
      <c r="D241" s="164"/>
      <c r="E241" s="165"/>
      <c r="F241" s="165"/>
      <c r="G241" s="166"/>
      <c r="H241" s="165"/>
    </row>
    <row r="242" spans="1:8">
      <c r="A242" s="103"/>
      <c r="B242" s="130"/>
      <c r="D242" s="164"/>
      <c r="E242" s="165"/>
      <c r="F242" s="165"/>
      <c r="G242" s="166"/>
      <c r="H242" s="165"/>
    </row>
    <row r="243" spans="1:8">
      <c r="A243" s="103"/>
      <c r="B243" s="130"/>
      <c r="D243" s="164"/>
      <c r="E243" s="165"/>
      <c r="F243" s="165"/>
      <c r="G243" s="166"/>
      <c r="H243" s="165"/>
    </row>
    <row r="244" spans="1:8">
      <c r="A244" s="103"/>
      <c r="B244" s="130"/>
      <c r="D244" s="164"/>
      <c r="E244" s="165"/>
      <c r="F244" s="165"/>
      <c r="G244" s="166"/>
      <c r="H244" s="165"/>
    </row>
    <row r="245" spans="1:8">
      <c r="A245" s="103"/>
      <c r="B245" s="130"/>
      <c r="D245" s="164"/>
      <c r="E245" s="165"/>
      <c r="F245" s="165"/>
      <c r="G245" s="166"/>
      <c r="H245" s="165"/>
    </row>
    <row r="246" spans="1:8">
      <c r="A246" s="103"/>
      <c r="B246" s="130"/>
      <c r="D246" s="164"/>
      <c r="E246" s="165"/>
      <c r="F246" s="165"/>
      <c r="G246" s="166"/>
      <c r="H246" s="165"/>
    </row>
    <row r="247" spans="1:8">
      <c r="A247" s="103"/>
      <c r="B247" s="130"/>
      <c r="D247" s="164"/>
      <c r="E247" s="165"/>
      <c r="F247" s="165"/>
      <c r="G247" s="166"/>
      <c r="H247" s="165"/>
    </row>
    <row r="248" spans="1:8">
      <c r="A248" s="103"/>
      <c r="B248" s="130"/>
      <c r="D248" s="164"/>
      <c r="E248" s="165"/>
      <c r="F248" s="165"/>
      <c r="G248" s="166"/>
      <c r="H248" s="165"/>
    </row>
    <row r="249" spans="1:8">
      <c r="A249" s="103"/>
      <c r="B249" s="130"/>
      <c r="D249" s="164"/>
      <c r="E249" s="165"/>
      <c r="F249" s="165"/>
      <c r="G249" s="166"/>
      <c r="H249" s="165"/>
    </row>
    <row r="250" spans="1:8">
      <c r="A250" s="103"/>
      <c r="B250" s="130"/>
      <c r="D250" s="164"/>
      <c r="E250" s="165"/>
      <c r="F250" s="165"/>
      <c r="G250" s="166"/>
      <c r="H250" s="165"/>
    </row>
    <row r="251" spans="1:8">
      <c r="A251" s="103"/>
      <c r="B251" s="130"/>
      <c r="D251" s="164"/>
      <c r="E251" s="165"/>
      <c r="F251" s="165"/>
      <c r="G251" s="166"/>
      <c r="H251" s="165"/>
    </row>
    <row r="252" spans="1:8">
      <c r="A252" s="103"/>
      <c r="B252" s="130"/>
      <c r="D252" s="164"/>
      <c r="E252" s="165"/>
      <c r="F252" s="165"/>
      <c r="G252" s="166"/>
      <c r="H252" s="165"/>
    </row>
    <row r="253" spans="1:8">
      <c r="A253" s="103"/>
      <c r="B253" s="130"/>
      <c r="D253" s="164"/>
      <c r="E253" s="165"/>
      <c r="F253" s="165"/>
      <c r="G253" s="166"/>
      <c r="H253" s="165"/>
    </row>
    <row r="254" spans="1:8">
      <c r="A254" s="103"/>
      <c r="B254" s="130"/>
      <c r="D254" s="164"/>
      <c r="E254" s="165"/>
      <c r="F254" s="165"/>
      <c r="G254" s="166"/>
      <c r="H254" s="165"/>
    </row>
    <row r="255" spans="1:8">
      <c r="A255" s="103"/>
      <c r="B255" s="130"/>
      <c r="D255" s="164"/>
      <c r="E255" s="165"/>
      <c r="F255" s="165"/>
      <c r="G255" s="166"/>
      <c r="H255" s="165"/>
    </row>
    <row r="256" spans="1:8">
      <c r="A256" s="103"/>
      <c r="B256" s="130"/>
      <c r="D256" s="164"/>
      <c r="E256" s="165"/>
      <c r="F256" s="165"/>
      <c r="G256" s="166"/>
      <c r="H256" s="165"/>
    </row>
    <row r="257" spans="1:8">
      <c r="A257" s="103"/>
      <c r="B257" s="130"/>
      <c r="D257" s="164"/>
      <c r="E257" s="165"/>
      <c r="F257" s="165"/>
      <c r="G257" s="166"/>
      <c r="H257" s="165"/>
    </row>
    <row r="258" spans="1:8">
      <c r="A258" s="103"/>
      <c r="B258" s="130"/>
      <c r="D258" s="164"/>
      <c r="E258" s="165"/>
      <c r="F258" s="165"/>
      <c r="G258" s="166"/>
      <c r="H258" s="165"/>
    </row>
    <row r="259" spans="1:8">
      <c r="A259" s="103"/>
      <c r="B259" s="130"/>
      <c r="D259" s="164"/>
      <c r="E259" s="165"/>
      <c r="F259" s="165"/>
      <c r="G259" s="166"/>
      <c r="H259" s="165"/>
    </row>
    <row r="260" spans="1:8">
      <c r="A260" s="103"/>
      <c r="B260" s="130"/>
      <c r="D260" s="164"/>
      <c r="E260" s="165"/>
      <c r="F260" s="165"/>
      <c r="G260" s="166"/>
      <c r="H260" s="165"/>
    </row>
    <row r="261" spans="1:8">
      <c r="A261" s="103"/>
      <c r="B261" s="130"/>
      <c r="D261" s="164"/>
      <c r="E261" s="165"/>
      <c r="F261" s="165"/>
      <c r="G261" s="166"/>
      <c r="H261" s="165"/>
    </row>
    <row r="262" spans="1:8">
      <c r="A262" s="103"/>
      <c r="B262" s="130"/>
      <c r="D262" s="164"/>
      <c r="E262" s="165"/>
      <c r="F262" s="165"/>
      <c r="G262" s="166"/>
      <c r="H262" s="165"/>
    </row>
    <row r="263" spans="1:8">
      <c r="A263" s="103"/>
      <c r="B263" s="130"/>
      <c r="D263" s="164"/>
      <c r="E263" s="165"/>
      <c r="F263" s="165"/>
      <c r="G263" s="166"/>
      <c r="H263" s="165"/>
    </row>
    <row r="264" spans="1:8">
      <c r="A264" s="103"/>
      <c r="B264" s="130"/>
      <c r="D264" s="164"/>
      <c r="E264" s="165"/>
      <c r="F264" s="165"/>
      <c r="G264" s="166"/>
      <c r="H264" s="165"/>
    </row>
    <row r="265" spans="1:8">
      <c r="A265" s="103"/>
      <c r="B265" s="130"/>
      <c r="D265" s="164"/>
      <c r="E265" s="165"/>
      <c r="F265" s="165"/>
      <c r="G265" s="166"/>
      <c r="H265" s="165"/>
    </row>
    <row r="266" spans="1:8">
      <c r="A266" s="103"/>
      <c r="B266" s="130"/>
      <c r="D266" s="164"/>
      <c r="E266" s="165"/>
      <c r="F266" s="165"/>
      <c r="G266" s="166"/>
      <c r="H266" s="165"/>
    </row>
    <row r="267" spans="1:8">
      <c r="A267" s="103"/>
      <c r="B267" s="130"/>
      <c r="D267" s="164"/>
      <c r="E267" s="165"/>
      <c r="F267" s="165"/>
      <c r="G267" s="166"/>
      <c r="H267" s="165"/>
    </row>
    <row r="268" spans="1:8">
      <c r="A268" s="103"/>
      <c r="B268" s="130"/>
      <c r="D268" s="164"/>
      <c r="E268" s="165"/>
      <c r="F268" s="165"/>
      <c r="G268" s="166"/>
      <c r="H268" s="165"/>
    </row>
    <row r="269" spans="1:8">
      <c r="A269" s="103"/>
      <c r="B269" s="130"/>
      <c r="D269" s="164"/>
      <c r="E269" s="165"/>
      <c r="F269" s="165"/>
      <c r="G269" s="166"/>
      <c r="H269" s="165"/>
    </row>
    <row r="270" spans="1:8">
      <c r="A270" s="103"/>
      <c r="B270" s="130"/>
      <c r="D270" s="164"/>
      <c r="E270" s="165"/>
      <c r="F270" s="165"/>
      <c r="G270" s="166"/>
      <c r="H270" s="165"/>
    </row>
    <row r="271" spans="1:8">
      <c r="A271" s="103"/>
      <c r="B271" s="130"/>
      <c r="D271" s="164"/>
      <c r="E271" s="165"/>
      <c r="F271" s="165"/>
      <c r="G271" s="166"/>
      <c r="H271" s="165"/>
    </row>
    <row r="272" spans="1:8">
      <c r="A272" s="103"/>
      <c r="B272" s="130"/>
      <c r="D272" s="164"/>
      <c r="E272" s="165"/>
      <c r="F272" s="165"/>
      <c r="G272" s="166"/>
      <c r="H272" s="165"/>
    </row>
    <row r="273" spans="1:8">
      <c r="A273" s="103"/>
      <c r="B273" s="130"/>
      <c r="D273" s="164"/>
      <c r="E273" s="165"/>
      <c r="F273" s="165"/>
      <c r="G273" s="166"/>
      <c r="H273" s="165"/>
    </row>
    <row r="274" spans="1:8">
      <c r="A274" s="103"/>
      <c r="B274" s="130"/>
      <c r="D274" s="164"/>
      <c r="E274" s="165"/>
      <c r="F274" s="165"/>
      <c r="G274" s="166"/>
      <c r="H274" s="165"/>
    </row>
    <row r="275" spans="1:8">
      <c r="A275" s="103"/>
      <c r="B275" s="130"/>
      <c r="D275" s="164"/>
      <c r="E275" s="165"/>
      <c r="F275" s="165"/>
      <c r="G275" s="166"/>
      <c r="H275" s="165"/>
    </row>
    <row r="276" spans="1:8">
      <c r="A276" s="103"/>
      <c r="B276" s="130"/>
      <c r="D276" s="164"/>
      <c r="E276" s="165"/>
      <c r="F276" s="165"/>
      <c r="G276" s="166"/>
      <c r="H276" s="165"/>
    </row>
    <row r="277" spans="1:8">
      <c r="A277" s="103"/>
      <c r="B277" s="130"/>
      <c r="D277" s="164"/>
      <c r="E277" s="165"/>
      <c r="F277" s="165"/>
      <c r="G277" s="166"/>
      <c r="H277" s="165"/>
    </row>
    <row r="278" spans="1:8">
      <c r="A278" s="103"/>
      <c r="B278" s="130"/>
      <c r="D278" s="164"/>
      <c r="E278" s="165"/>
      <c r="F278" s="165"/>
      <c r="G278" s="166"/>
      <c r="H278" s="165"/>
    </row>
    <row r="279" spans="1:8">
      <c r="A279" s="103"/>
      <c r="B279" s="130"/>
      <c r="D279" s="164"/>
      <c r="E279" s="165"/>
      <c r="F279" s="165"/>
      <c r="G279" s="166"/>
      <c r="H279" s="165"/>
    </row>
    <row r="280" spans="1:8">
      <c r="A280" s="103"/>
      <c r="B280" s="130"/>
      <c r="D280" s="164"/>
      <c r="E280" s="165"/>
      <c r="F280" s="165"/>
      <c r="G280" s="166"/>
      <c r="H280" s="165"/>
    </row>
    <row r="281" spans="1:8">
      <c r="A281" s="103"/>
      <c r="B281" s="130"/>
      <c r="D281" s="164"/>
      <c r="E281" s="165"/>
      <c r="F281" s="165"/>
      <c r="G281" s="166"/>
      <c r="H281" s="165"/>
    </row>
    <row r="282" spans="1:8">
      <c r="A282" s="103"/>
      <c r="B282" s="130"/>
      <c r="D282" s="164"/>
      <c r="E282" s="165"/>
      <c r="F282" s="165"/>
      <c r="G282" s="166"/>
      <c r="H282" s="165"/>
    </row>
    <row r="283" spans="1:8">
      <c r="A283" s="103"/>
      <c r="B283" s="130"/>
      <c r="D283" s="164"/>
      <c r="E283" s="165"/>
      <c r="F283" s="165"/>
      <c r="G283" s="166"/>
      <c r="H283" s="165"/>
    </row>
    <row r="284" spans="1:8">
      <c r="A284" s="103"/>
      <c r="B284" s="130"/>
      <c r="D284" s="164"/>
      <c r="E284" s="165"/>
      <c r="F284" s="165"/>
      <c r="G284" s="166"/>
      <c r="H284" s="165"/>
    </row>
    <row r="285" spans="1:8">
      <c r="A285" s="103"/>
      <c r="B285" s="130"/>
      <c r="D285" s="164"/>
      <c r="E285" s="165"/>
      <c r="F285" s="165"/>
      <c r="G285" s="166"/>
      <c r="H285" s="165"/>
    </row>
    <row r="286" spans="1:8">
      <c r="A286" s="103"/>
      <c r="B286" s="130"/>
      <c r="D286" s="164"/>
      <c r="E286" s="165"/>
      <c r="F286" s="165"/>
      <c r="G286" s="166"/>
      <c r="H286" s="165"/>
    </row>
    <row r="287" spans="1:8">
      <c r="A287" s="103"/>
      <c r="B287" s="130"/>
      <c r="D287" s="164"/>
      <c r="E287" s="165"/>
      <c r="F287" s="165"/>
      <c r="G287" s="166"/>
      <c r="H287" s="165"/>
    </row>
    <row r="288" spans="1:8">
      <c r="A288" s="103"/>
      <c r="B288" s="130"/>
      <c r="D288" s="164"/>
      <c r="E288" s="165"/>
      <c r="F288" s="165"/>
      <c r="G288" s="166"/>
      <c r="H288" s="165"/>
    </row>
    <row r="289" spans="1:8">
      <c r="A289" s="103"/>
      <c r="B289" s="130"/>
      <c r="D289" s="164"/>
      <c r="E289" s="165"/>
      <c r="F289" s="165"/>
      <c r="G289" s="166"/>
      <c r="H289" s="165"/>
    </row>
    <row r="290" spans="1:8">
      <c r="A290" s="103"/>
      <c r="B290" s="130"/>
      <c r="D290" s="164"/>
      <c r="E290" s="165"/>
      <c r="F290" s="165"/>
      <c r="G290" s="166"/>
      <c r="H290" s="165"/>
    </row>
    <row r="291" spans="1:8">
      <c r="A291" s="103"/>
      <c r="B291" s="130"/>
      <c r="D291" s="164"/>
      <c r="E291" s="165"/>
      <c r="F291" s="165"/>
      <c r="G291" s="166"/>
      <c r="H291" s="165"/>
    </row>
    <row r="292" spans="1:8">
      <c r="A292" s="103"/>
      <c r="B292" s="130"/>
      <c r="D292" s="164"/>
      <c r="E292" s="165"/>
      <c r="F292" s="165"/>
      <c r="G292" s="166"/>
      <c r="H292" s="165"/>
    </row>
    <row r="293" spans="1:8">
      <c r="A293" s="103"/>
      <c r="B293" s="130"/>
      <c r="D293" s="164"/>
      <c r="E293" s="165"/>
      <c r="F293" s="165"/>
      <c r="G293" s="166"/>
      <c r="H293" s="165"/>
    </row>
    <row r="294" spans="1:8">
      <c r="A294" s="103"/>
      <c r="B294" s="130"/>
      <c r="D294" s="164"/>
      <c r="E294" s="165"/>
      <c r="F294" s="165"/>
      <c r="G294" s="166"/>
      <c r="H294" s="165"/>
    </row>
    <row r="295" spans="1:8">
      <c r="A295" s="103"/>
      <c r="B295" s="130"/>
      <c r="D295" s="164"/>
      <c r="E295" s="165"/>
      <c r="F295" s="165"/>
      <c r="G295" s="166"/>
      <c r="H295" s="165"/>
    </row>
    <row r="296" spans="1:8">
      <c r="A296" s="103"/>
      <c r="B296" s="130"/>
      <c r="D296" s="164"/>
      <c r="E296" s="165"/>
      <c r="F296" s="165"/>
      <c r="G296" s="166"/>
      <c r="H296" s="165"/>
    </row>
    <row r="297" spans="1:8">
      <c r="A297" s="103"/>
      <c r="B297" s="130"/>
      <c r="D297" s="164"/>
      <c r="E297" s="165"/>
      <c r="F297" s="165"/>
      <c r="G297" s="166"/>
      <c r="H297" s="165"/>
    </row>
    <row r="298" spans="1:8">
      <c r="A298" s="103"/>
      <c r="B298" s="130"/>
      <c r="D298" s="164"/>
      <c r="E298" s="165"/>
      <c r="F298" s="165"/>
      <c r="G298" s="166"/>
      <c r="H298" s="165"/>
    </row>
    <row r="299" spans="1:8">
      <c r="A299" s="103"/>
      <c r="B299" s="130"/>
      <c r="D299" s="164"/>
      <c r="E299" s="165"/>
      <c r="F299" s="165"/>
      <c r="G299" s="166"/>
      <c r="H299" s="165"/>
    </row>
    <row r="300" spans="1:8">
      <c r="A300" s="103"/>
      <c r="B300" s="130"/>
      <c r="D300" s="164"/>
      <c r="E300" s="165"/>
      <c r="F300" s="165"/>
      <c r="G300" s="166"/>
      <c r="H300" s="165"/>
    </row>
    <row r="301" spans="1:8">
      <c r="A301" s="103"/>
      <c r="B301" s="130"/>
      <c r="D301" s="164"/>
      <c r="E301" s="165"/>
      <c r="F301" s="165"/>
      <c r="G301" s="166"/>
      <c r="H301" s="165"/>
    </row>
    <row r="302" spans="1:8">
      <c r="A302" s="103"/>
      <c r="B302" s="130"/>
      <c r="D302" s="164"/>
      <c r="E302" s="165"/>
      <c r="F302" s="165"/>
      <c r="G302" s="166"/>
      <c r="H302" s="165"/>
    </row>
    <row r="303" spans="1:8">
      <c r="A303" s="103"/>
      <c r="B303" s="130"/>
      <c r="D303" s="164"/>
      <c r="E303" s="165"/>
      <c r="F303" s="165"/>
      <c r="G303" s="166"/>
      <c r="H303" s="165"/>
    </row>
    <row r="304" spans="1:8">
      <c r="A304" s="103"/>
      <c r="B304" s="130"/>
      <c r="D304" s="164"/>
      <c r="E304" s="165"/>
      <c r="F304" s="165"/>
      <c r="G304" s="166"/>
      <c r="H304" s="165"/>
    </row>
    <row r="305" spans="1:8">
      <c r="A305" s="103"/>
      <c r="B305" s="130"/>
      <c r="D305" s="164"/>
      <c r="E305" s="165"/>
      <c r="F305" s="165"/>
      <c r="G305" s="166"/>
      <c r="H305" s="165"/>
    </row>
    <row r="306" spans="1:8">
      <c r="A306" s="103"/>
      <c r="B306" s="130"/>
      <c r="D306" s="164"/>
      <c r="E306" s="165"/>
      <c r="F306" s="165"/>
      <c r="G306" s="166"/>
      <c r="H306" s="165"/>
    </row>
    <row r="307" spans="1:8">
      <c r="A307" s="103"/>
      <c r="B307" s="130"/>
      <c r="D307" s="164"/>
      <c r="E307" s="165"/>
      <c r="F307" s="165"/>
      <c r="G307" s="166"/>
      <c r="H307" s="165"/>
    </row>
    <row r="308" spans="1:8">
      <c r="A308" s="103"/>
      <c r="B308" s="130"/>
      <c r="D308" s="164"/>
      <c r="E308" s="165"/>
      <c r="F308" s="165"/>
      <c r="G308" s="166"/>
      <c r="H308" s="165"/>
    </row>
    <row r="309" spans="1:8">
      <c r="A309" s="103"/>
      <c r="B309" s="130"/>
      <c r="D309" s="164"/>
      <c r="E309" s="165"/>
      <c r="F309" s="165"/>
      <c r="G309" s="166"/>
      <c r="H309" s="165"/>
    </row>
    <row r="310" spans="1:8">
      <c r="A310" s="103"/>
      <c r="B310" s="130"/>
      <c r="D310" s="164"/>
      <c r="E310" s="165"/>
      <c r="F310" s="165"/>
      <c r="G310" s="166"/>
      <c r="H310" s="165"/>
    </row>
    <row r="311" spans="1:8">
      <c r="A311" s="103"/>
      <c r="B311" s="130"/>
      <c r="D311" s="164"/>
      <c r="E311" s="165"/>
      <c r="F311" s="165"/>
      <c r="G311" s="166"/>
      <c r="H311" s="165"/>
    </row>
    <row r="312" spans="1:8">
      <c r="A312" s="103"/>
      <c r="B312" s="130"/>
      <c r="D312" s="164"/>
      <c r="E312" s="165"/>
      <c r="F312" s="165"/>
      <c r="G312" s="166"/>
      <c r="H312" s="165"/>
    </row>
    <row r="313" spans="1:8">
      <c r="A313" s="103"/>
      <c r="B313" s="130"/>
      <c r="D313" s="164"/>
      <c r="E313" s="165"/>
      <c r="F313" s="165"/>
      <c r="G313" s="166"/>
      <c r="H313" s="165"/>
    </row>
    <row r="314" spans="1:8">
      <c r="A314" s="103"/>
      <c r="B314" s="130"/>
      <c r="D314" s="164"/>
      <c r="E314" s="165"/>
      <c r="F314" s="165"/>
      <c r="G314" s="166"/>
      <c r="H314" s="165"/>
    </row>
    <row r="315" spans="1:8">
      <c r="A315" s="103"/>
      <c r="B315" s="130"/>
      <c r="D315" s="164"/>
      <c r="E315" s="165"/>
      <c r="F315" s="165"/>
      <c r="G315" s="166"/>
      <c r="H315" s="165"/>
    </row>
    <row r="316" spans="1:8">
      <c r="A316" s="103"/>
      <c r="B316" s="130"/>
      <c r="D316" s="164"/>
      <c r="E316" s="165"/>
      <c r="F316" s="165"/>
      <c r="G316" s="166"/>
      <c r="H316" s="165"/>
    </row>
    <row r="317" spans="1:8">
      <c r="A317" s="103"/>
      <c r="B317" s="130"/>
      <c r="D317" s="164"/>
      <c r="E317" s="165"/>
      <c r="F317" s="165"/>
      <c r="G317" s="166"/>
      <c r="H317" s="165"/>
    </row>
    <row r="318" spans="1:8">
      <c r="A318" s="103"/>
      <c r="B318" s="130"/>
      <c r="D318" s="164"/>
      <c r="E318" s="165"/>
      <c r="F318" s="165"/>
      <c r="G318" s="166"/>
      <c r="H318" s="165"/>
    </row>
    <row r="319" spans="1:8">
      <c r="A319" s="103"/>
      <c r="B319" s="130"/>
      <c r="D319" s="164"/>
      <c r="E319" s="165"/>
      <c r="F319" s="165"/>
      <c r="G319" s="166"/>
      <c r="H319" s="165"/>
    </row>
    <row r="320" spans="1:8">
      <c r="A320" s="103"/>
      <c r="B320" s="130"/>
      <c r="D320" s="164"/>
      <c r="E320" s="165"/>
      <c r="F320" s="165"/>
      <c r="G320" s="166"/>
      <c r="H320" s="165"/>
    </row>
    <row r="321" spans="1:8">
      <c r="A321" s="103"/>
      <c r="B321" s="130"/>
      <c r="D321" s="164"/>
      <c r="E321" s="165"/>
      <c r="F321" s="165"/>
      <c r="G321" s="166"/>
      <c r="H321" s="165"/>
    </row>
    <row r="322" spans="1:8">
      <c r="A322" s="103"/>
      <c r="B322" s="130"/>
      <c r="D322" s="164"/>
      <c r="E322" s="165"/>
      <c r="F322" s="165"/>
      <c r="G322" s="166"/>
      <c r="H322" s="165"/>
    </row>
    <row r="323" spans="1:8">
      <c r="A323" s="103"/>
      <c r="B323" s="130"/>
      <c r="D323" s="164"/>
      <c r="E323" s="165"/>
      <c r="F323" s="165"/>
      <c r="G323" s="166"/>
      <c r="H323" s="165"/>
    </row>
    <row r="324" spans="1:8">
      <c r="A324" s="103"/>
      <c r="B324" s="130"/>
      <c r="D324" s="164"/>
      <c r="E324" s="165"/>
      <c r="F324" s="165"/>
      <c r="G324" s="166"/>
      <c r="H324" s="165"/>
    </row>
    <row r="325" spans="1:8">
      <c r="A325" s="103"/>
      <c r="B325" s="130"/>
      <c r="D325" s="164"/>
      <c r="E325" s="165"/>
      <c r="F325" s="165"/>
      <c r="G325" s="166"/>
      <c r="H325" s="165"/>
    </row>
    <row r="326" spans="1:8">
      <c r="A326" s="103"/>
      <c r="B326" s="130"/>
      <c r="D326" s="164"/>
      <c r="E326" s="165"/>
      <c r="F326" s="165"/>
      <c r="G326" s="166"/>
      <c r="H326" s="165"/>
    </row>
    <row r="327" spans="1:8">
      <c r="A327" s="103"/>
      <c r="B327" s="130"/>
      <c r="D327" s="164"/>
      <c r="E327" s="165"/>
      <c r="F327" s="165"/>
      <c r="G327" s="166"/>
      <c r="H327" s="165"/>
    </row>
    <row r="328" spans="1:8">
      <c r="A328" s="103"/>
      <c r="B328" s="130"/>
      <c r="D328" s="164"/>
      <c r="E328" s="165"/>
      <c r="F328" s="165"/>
      <c r="G328" s="166"/>
      <c r="H328" s="165"/>
    </row>
    <row r="329" spans="1:8">
      <c r="A329" s="103"/>
      <c r="B329" s="130"/>
      <c r="D329" s="164"/>
      <c r="E329" s="165"/>
      <c r="F329" s="165"/>
      <c r="G329" s="166"/>
      <c r="H329" s="165"/>
    </row>
    <row r="330" spans="1:8">
      <c r="A330" s="103"/>
      <c r="B330" s="130"/>
      <c r="D330" s="164"/>
      <c r="E330" s="165"/>
      <c r="F330" s="165"/>
      <c r="G330" s="166"/>
      <c r="H330" s="165"/>
    </row>
    <row r="331" spans="1:8">
      <c r="A331" s="103"/>
      <c r="B331" s="130"/>
      <c r="D331" s="164"/>
      <c r="E331" s="165"/>
      <c r="F331" s="165"/>
      <c r="G331" s="166"/>
      <c r="H331" s="165"/>
    </row>
    <row r="332" spans="1:8">
      <c r="A332" s="103"/>
      <c r="B332" s="130"/>
      <c r="D332" s="164"/>
      <c r="E332" s="165"/>
      <c r="F332" s="165"/>
      <c r="G332" s="166"/>
      <c r="H332" s="165"/>
    </row>
    <row r="333" spans="1:8">
      <c r="A333" s="103"/>
      <c r="B333" s="130"/>
      <c r="D333" s="164"/>
      <c r="E333" s="165"/>
      <c r="F333" s="165"/>
      <c r="G333" s="166"/>
      <c r="H333" s="165"/>
    </row>
    <row r="334" spans="1:8">
      <c r="A334" s="103"/>
      <c r="B334" s="130"/>
      <c r="D334" s="164"/>
      <c r="E334" s="165"/>
      <c r="F334" s="165"/>
      <c r="G334" s="166"/>
      <c r="H334" s="165"/>
    </row>
    <row r="335" spans="1:8">
      <c r="A335" s="103"/>
      <c r="B335" s="130"/>
      <c r="D335" s="164"/>
      <c r="E335" s="165"/>
      <c r="F335" s="165"/>
      <c r="G335" s="166"/>
      <c r="H335" s="165"/>
    </row>
    <row r="336" spans="1:8">
      <c r="A336" s="103"/>
      <c r="B336" s="130"/>
      <c r="D336" s="164"/>
      <c r="E336" s="165"/>
      <c r="F336" s="165"/>
      <c r="G336" s="166"/>
      <c r="H336" s="165"/>
    </row>
    <row r="337" spans="1:8">
      <c r="A337" s="103"/>
      <c r="B337" s="130"/>
      <c r="D337" s="164"/>
      <c r="E337" s="165"/>
      <c r="F337" s="165"/>
      <c r="G337" s="166"/>
      <c r="H337" s="165"/>
    </row>
    <row r="338" spans="1:8">
      <c r="A338" s="103"/>
      <c r="B338" s="130"/>
      <c r="D338" s="164"/>
      <c r="E338" s="165"/>
      <c r="F338" s="165"/>
      <c r="G338" s="166"/>
      <c r="H338" s="165"/>
    </row>
    <row r="339" spans="1:8">
      <c r="A339" s="103"/>
      <c r="B339" s="130"/>
      <c r="D339" s="164"/>
      <c r="E339" s="165"/>
      <c r="F339" s="165"/>
      <c r="G339" s="166"/>
      <c r="H339" s="165"/>
    </row>
    <row r="340" spans="1:8">
      <c r="A340" s="103"/>
      <c r="B340" s="130"/>
      <c r="D340" s="164"/>
      <c r="E340" s="165"/>
      <c r="F340" s="165"/>
      <c r="G340" s="166"/>
      <c r="H340" s="165"/>
    </row>
    <row r="341" spans="1:8">
      <c r="A341" s="103"/>
      <c r="B341" s="130"/>
      <c r="D341" s="164"/>
      <c r="E341" s="165"/>
      <c r="F341" s="165"/>
      <c r="G341" s="166"/>
      <c r="H341" s="165"/>
    </row>
    <row r="342" spans="1:8">
      <c r="A342" s="103"/>
      <c r="B342" s="130"/>
      <c r="D342" s="164"/>
      <c r="E342" s="165"/>
      <c r="F342" s="165"/>
      <c r="G342" s="166"/>
      <c r="H342" s="165"/>
    </row>
    <row r="343" spans="1:8">
      <c r="A343" s="103"/>
      <c r="B343" s="130"/>
      <c r="D343" s="164"/>
      <c r="E343" s="165"/>
      <c r="F343" s="165"/>
      <c r="G343" s="166"/>
      <c r="H343" s="165"/>
    </row>
    <row r="344" spans="1:8">
      <c r="A344" s="103"/>
      <c r="B344" s="130"/>
      <c r="D344" s="164"/>
      <c r="E344" s="165"/>
      <c r="F344" s="165"/>
      <c r="G344" s="166"/>
      <c r="H344" s="165"/>
    </row>
    <row r="345" spans="1:8">
      <c r="A345" s="103"/>
      <c r="B345" s="130"/>
      <c r="D345" s="164"/>
      <c r="E345" s="165"/>
      <c r="F345" s="165"/>
      <c r="G345" s="166"/>
      <c r="H345" s="165"/>
    </row>
    <row r="346" spans="1:8">
      <c r="A346" s="103"/>
      <c r="B346" s="130"/>
      <c r="D346" s="164"/>
      <c r="E346" s="165"/>
      <c r="F346" s="165"/>
      <c r="G346" s="166"/>
      <c r="H346" s="165"/>
    </row>
    <row r="347" spans="1:8">
      <c r="A347" s="103"/>
      <c r="B347" s="130"/>
      <c r="D347" s="164"/>
      <c r="E347" s="165"/>
      <c r="F347" s="165"/>
      <c r="G347" s="166"/>
      <c r="H347" s="165"/>
    </row>
    <row r="348" spans="1:8">
      <c r="A348" s="103"/>
      <c r="B348" s="130"/>
      <c r="D348" s="164"/>
      <c r="E348" s="165"/>
      <c r="F348" s="165"/>
      <c r="G348" s="166"/>
      <c r="H348" s="165"/>
    </row>
    <row r="349" spans="1:8">
      <c r="A349" s="103"/>
      <c r="B349" s="130"/>
      <c r="D349" s="164"/>
      <c r="E349" s="165"/>
      <c r="F349" s="165"/>
      <c r="G349" s="166"/>
      <c r="H349" s="165"/>
    </row>
    <row r="350" spans="1:8">
      <c r="A350" s="103"/>
      <c r="B350" s="130"/>
      <c r="D350" s="164"/>
      <c r="E350" s="165"/>
      <c r="F350" s="165"/>
      <c r="G350" s="166"/>
      <c r="H350" s="165"/>
    </row>
    <row r="351" spans="1:8">
      <c r="A351" s="103"/>
      <c r="B351" s="130"/>
      <c r="D351" s="164"/>
      <c r="E351" s="165"/>
      <c r="F351" s="165"/>
      <c r="G351" s="166"/>
      <c r="H351" s="165"/>
    </row>
    <row r="352" spans="1:8">
      <c r="A352" s="103"/>
      <c r="B352" s="130"/>
      <c r="D352" s="164"/>
      <c r="E352" s="165"/>
      <c r="F352" s="165"/>
      <c r="G352" s="166"/>
      <c r="H352" s="165"/>
    </row>
    <row r="353" spans="1:8">
      <c r="A353" s="103"/>
      <c r="B353" s="130"/>
      <c r="D353" s="164"/>
      <c r="E353" s="165"/>
      <c r="F353" s="165"/>
      <c r="G353" s="166"/>
      <c r="H353" s="165"/>
    </row>
    <row r="354" spans="1:8">
      <c r="A354" s="103"/>
      <c r="B354" s="130"/>
      <c r="D354" s="164"/>
      <c r="E354" s="165"/>
      <c r="F354" s="165"/>
      <c r="G354" s="166"/>
      <c r="H354" s="165"/>
    </row>
    <row r="355" spans="1:8">
      <c r="A355" s="103"/>
      <c r="B355" s="130"/>
      <c r="D355" s="164"/>
      <c r="E355" s="165"/>
      <c r="F355" s="165"/>
      <c r="G355" s="166"/>
      <c r="H355" s="165"/>
    </row>
    <row r="356" spans="1:8">
      <c r="A356" s="103"/>
      <c r="B356" s="130"/>
      <c r="D356" s="164"/>
      <c r="E356" s="165"/>
      <c r="F356" s="165"/>
      <c r="G356" s="166"/>
      <c r="H356" s="165"/>
    </row>
    <row r="357" spans="1:8">
      <c r="A357" s="103"/>
      <c r="B357" s="130"/>
      <c r="D357" s="164"/>
      <c r="E357" s="165"/>
      <c r="F357" s="165"/>
      <c r="G357" s="166"/>
      <c r="H357" s="165"/>
    </row>
    <row r="358" spans="1:8">
      <c r="A358" s="103"/>
      <c r="B358" s="130"/>
      <c r="D358" s="164"/>
      <c r="E358" s="165"/>
      <c r="F358" s="165"/>
      <c r="G358" s="166"/>
      <c r="H358" s="165"/>
    </row>
    <row r="359" spans="1:8">
      <c r="A359" s="103"/>
      <c r="B359" s="130"/>
      <c r="D359" s="164"/>
      <c r="E359" s="165"/>
      <c r="F359" s="165"/>
      <c r="G359" s="166"/>
      <c r="H359" s="165"/>
    </row>
    <row r="360" spans="1:8">
      <c r="A360" s="103"/>
      <c r="B360" s="130"/>
      <c r="D360" s="164"/>
      <c r="E360" s="165"/>
      <c r="F360" s="165"/>
      <c r="G360" s="166"/>
      <c r="H360" s="165"/>
    </row>
    <row r="361" spans="1:8">
      <c r="A361" s="103"/>
      <c r="B361" s="130"/>
      <c r="D361" s="164"/>
      <c r="E361" s="165"/>
      <c r="F361" s="165"/>
      <c r="G361" s="166"/>
      <c r="H361" s="165"/>
    </row>
    <row r="362" spans="1:8">
      <c r="A362" s="103"/>
      <c r="B362" s="130"/>
      <c r="D362" s="164"/>
      <c r="E362" s="165"/>
      <c r="F362" s="165"/>
      <c r="G362" s="166"/>
      <c r="H362" s="165"/>
    </row>
    <row r="363" spans="1:8">
      <c r="A363" s="103"/>
      <c r="B363" s="130"/>
      <c r="D363" s="164"/>
      <c r="E363" s="165"/>
      <c r="F363" s="165"/>
      <c r="G363" s="166"/>
      <c r="H363" s="165"/>
    </row>
    <row r="364" spans="1:8">
      <c r="A364" s="103"/>
      <c r="B364" s="130"/>
      <c r="D364" s="164"/>
      <c r="E364" s="165"/>
      <c r="F364" s="165"/>
      <c r="G364" s="166"/>
      <c r="H364" s="165"/>
    </row>
    <row r="365" spans="1:8">
      <c r="A365" s="103"/>
      <c r="B365" s="130"/>
      <c r="D365" s="164"/>
      <c r="E365" s="165"/>
      <c r="F365" s="165"/>
      <c r="G365" s="166"/>
      <c r="H365" s="165"/>
    </row>
    <row r="366" spans="1:8">
      <c r="A366" s="103"/>
      <c r="B366" s="130"/>
      <c r="D366" s="164"/>
      <c r="E366" s="165"/>
      <c r="F366" s="165"/>
      <c r="G366" s="166"/>
      <c r="H366" s="165"/>
    </row>
    <row r="367" spans="1:8">
      <c r="A367" s="103"/>
      <c r="B367" s="130"/>
      <c r="D367" s="164"/>
      <c r="E367" s="165"/>
      <c r="F367" s="165"/>
      <c r="G367" s="166"/>
      <c r="H367" s="165"/>
    </row>
    <row r="368" spans="1:8">
      <c r="A368" s="103"/>
      <c r="B368" s="130"/>
      <c r="D368" s="164"/>
      <c r="E368" s="165"/>
      <c r="F368" s="165"/>
      <c r="G368" s="166"/>
      <c r="H368" s="165"/>
    </row>
    <row r="369" spans="1:8">
      <c r="A369" s="103"/>
      <c r="B369" s="130"/>
      <c r="D369" s="164"/>
      <c r="E369" s="165"/>
      <c r="F369" s="165"/>
      <c r="G369" s="166"/>
      <c r="H369" s="165"/>
    </row>
    <row r="370" spans="1:8">
      <c r="A370" s="103"/>
      <c r="B370" s="130"/>
      <c r="D370" s="164"/>
      <c r="E370" s="165"/>
      <c r="F370" s="165"/>
      <c r="G370" s="166"/>
      <c r="H370" s="165"/>
    </row>
    <row r="371" spans="1:8">
      <c r="A371" s="103"/>
      <c r="B371" s="130"/>
      <c r="D371" s="164"/>
      <c r="E371" s="165"/>
      <c r="F371" s="165"/>
      <c r="G371" s="166"/>
      <c r="H371" s="165"/>
    </row>
    <row r="372" spans="1:8">
      <c r="A372" s="103"/>
      <c r="B372" s="130"/>
      <c r="D372" s="164"/>
      <c r="E372" s="165"/>
      <c r="F372" s="165"/>
      <c r="G372" s="166"/>
      <c r="H372" s="165"/>
    </row>
    <row r="373" spans="1:8">
      <c r="A373" s="103"/>
      <c r="B373" s="130"/>
      <c r="D373" s="164"/>
      <c r="E373" s="165"/>
      <c r="F373" s="165"/>
      <c r="G373" s="166"/>
      <c r="H373" s="165"/>
    </row>
    <row r="374" spans="1:8">
      <c r="A374" s="103"/>
      <c r="B374" s="130"/>
      <c r="D374" s="164"/>
      <c r="E374" s="165"/>
      <c r="F374" s="165"/>
      <c r="G374" s="166"/>
      <c r="H374" s="165"/>
    </row>
    <row r="375" spans="1:8">
      <c r="A375" s="103"/>
      <c r="B375" s="130"/>
      <c r="D375" s="164"/>
      <c r="E375" s="165"/>
      <c r="F375" s="165"/>
      <c r="G375" s="166"/>
      <c r="H375" s="165"/>
    </row>
    <row r="376" spans="1:8">
      <c r="A376" s="103"/>
      <c r="B376" s="130"/>
      <c r="D376" s="164"/>
      <c r="E376" s="165"/>
      <c r="F376" s="165"/>
      <c r="G376" s="166"/>
      <c r="H376" s="165"/>
    </row>
    <row r="377" spans="1:8">
      <c r="A377" s="103"/>
      <c r="B377" s="130"/>
      <c r="D377" s="164"/>
      <c r="E377" s="165"/>
      <c r="F377" s="165"/>
      <c r="G377" s="166"/>
      <c r="H377" s="165"/>
    </row>
    <row r="378" spans="1:8">
      <c r="A378" s="103"/>
      <c r="B378" s="130"/>
      <c r="D378" s="164"/>
      <c r="E378" s="165"/>
      <c r="F378" s="165"/>
      <c r="G378" s="166"/>
      <c r="H378" s="165"/>
    </row>
    <row r="379" spans="1:8">
      <c r="A379" s="103"/>
      <c r="B379" s="130"/>
      <c r="D379" s="164"/>
      <c r="E379" s="165"/>
      <c r="F379" s="165"/>
      <c r="G379" s="166"/>
      <c r="H379" s="165"/>
    </row>
    <row r="380" spans="1:8">
      <c r="A380" s="103"/>
      <c r="B380" s="130"/>
      <c r="D380" s="164"/>
      <c r="E380" s="165"/>
      <c r="F380" s="165"/>
      <c r="G380" s="166"/>
      <c r="H380" s="165"/>
    </row>
    <row r="381" spans="1:8">
      <c r="A381" s="103"/>
      <c r="B381" s="130"/>
      <c r="D381" s="164"/>
      <c r="E381" s="165"/>
      <c r="F381" s="165"/>
      <c r="G381" s="166"/>
      <c r="H381" s="165"/>
    </row>
    <row r="382" spans="1:8">
      <c r="A382" s="103"/>
      <c r="B382" s="130"/>
      <c r="D382" s="164"/>
      <c r="E382" s="165"/>
      <c r="F382" s="165"/>
      <c r="G382" s="166"/>
      <c r="H382" s="165"/>
    </row>
    <row r="383" spans="1:8">
      <c r="A383" s="103"/>
      <c r="B383" s="130"/>
      <c r="D383" s="164"/>
      <c r="E383" s="165"/>
      <c r="F383" s="165"/>
      <c r="G383" s="166"/>
      <c r="H383" s="165"/>
    </row>
    <row r="384" spans="1:8">
      <c r="A384" s="103"/>
      <c r="B384" s="130"/>
      <c r="D384" s="164"/>
      <c r="E384" s="165"/>
      <c r="F384" s="165"/>
      <c r="G384" s="166"/>
      <c r="H384" s="165"/>
    </row>
    <row r="385" spans="1:8">
      <c r="A385" s="103"/>
      <c r="B385" s="130"/>
      <c r="D385" s="164"/>
      <c r="E385" s="165"/>
      <c r="F385" s="165"/>
      <c r="G385" s="166"/>
      <c r="H385" s="165"/>
    </row>
    <row r="386" spans="1:8">
      <c r="A386" s="103"/>
      <c r="B386" s="130"/>
      <c r="D386" s="164"/>
      <c r="E386" s="165"/>
      <c r="F386" s="165"/>
      <c r="G386" s="166"/>
      <c r="H386" s="165"/>
    </row>
    <row r="387" spans="1:8">
      <c r="A387" s="103"/>
      <c r="B387" s="130"/>
      <c r="D387" s="164"/>
      <c r="E387" s="165"/>
      <c r="F387" s="165"/>
      <c r="G387" s="166"/>
      <c r="H387" s="165"/>
    </row>
    <row r="388" spans="1:8">
      <c r="A388" s="103"/>
      <c r="B388" s="130"/>
      <c r="D388" s="164"/>
      <c r="E388" s="165"/>
      <c r="F388" s="165"/>
      <c r="G388" s="166"/>
      <c r="H388" s="165"/>
    </row>
    <row r="389" spans="1:8">
      <c r="A389" s="103"/>
      <c r="B389" s="130"/>
      <c r="D389" s="164"/>
      <c r="E389" s="165"/>
      <c r="F389" s="165"/>
      <c r="G389" s="166"/>
      <c r="H389" s="165"/>
    </row>
    <row r="390" spans="1:8">
      <c r="A390" s="103"/>
      <c r="B390" s="130"/>
      <c r="D390" s="164"/>
      <c r="E390" s="165"/>
      <c r="F390" s="165"/>
      <c r="G390" s="166"/>
      <c r="H390" s="165"/>
    </row>
    <row r="391" spans="1:8">
      <c r="A391" s="103"/>
      <c r="B391" s="130"/>
      <c r="D391" s="164"/>
      <c r="E391" s="165"/>
      <c r="F391" s="165"/>
      <c r="G391" s="166"/>
      <c r="H391" s="165"/>
    </row>
    <row r="392" spans="1:8">
      <c r="A392" s="103"/>
      <c r="B392" s="130"/>
      <c r="D392" s="164"/>
      <c r="E392" s="165"/>
      <c r="F392" s="165"/>
      <c r="G392" s="166"/>
      <c r="H392" s="165"/>
    </row>
    <row r="393" spans="1:8">
      <c r="A393" s="103"/>
      <c r="B393" s="130"/>
      <c r="D393" s="164"/>
      <c r="E393" s="165"/>
      <c r="F393" s="165"/>
      <c r="G393" s="166"/>
      <c r="H393" s="165"/>
    </row>
    <row r="394" spans="1:8">
      <c r="A394" s="103"/>
      <c r="B394" s="130"/>
      <c r="D394" s="164"/>
      <c r="E394" s="165"/>
      <c r="F394" s="165"/>
      <c r="G394" s="166"/>
      <c r="H394" s="165"/>
    </row>
    <row r="395" spans="1:8">
      <c r="A395" s="103"/>
      <c r="B395" s="130"/>
      <c r="D395" s="164"/>
      <c r="E395" s="165"/>
      <c r="F395" s="165"/>
      <c r="G395" s="166"/>
      <c r="H395" s="165"/>
    </row>
    <row r="396" spans="1:8">
      <c r="A396" s="103"/>
      <c r="B396" s="130"/>
      <c r="D396" s="164"/>
      <c r="E396" s="165"/>
      <c r="F396" s="165"/>
      <c r="G396" s="166"/>
      <c r="H396" s="165"/>
    </row>
    <row r="397" spans="1:8">
      <c r="A397" s="103"/>
      <c r="B397" s="130"/>
      <c r="D397" s="164"/>
      <c r="E397" s="165"/>
      <c r="F397" s="165"/>
      <c r="G397" s="166"/>
      <c r="H397" s="165"/>
    </row>
    <row r="398" spans="1:8">
      <c r="A398" s="103"/>
      <c r="B398" s="130"/>
      <c r="D398" s="164"/>
      <c r="E398" s="165"/>
      <c r="F398" s="165"/>
      <c r="G398" s="166"/>
      <c r="H398" s="165"/>
    </row>
    <row r="399" spans="1:8">
      <c r="A399" s="103"/>
      <c r="B399" s="130"/>
      <c r="D399" s="164"/>
      <c r="E399" s="165"/>
      <c r="F399" s="165"/>
      <c r="G399" s="166"/>
      <c r="H399" s="165"/>
    </row>
    <row r="400" spans="1:8">
      <c r="A400" s="103"/>
      <c r="B400" s="130"/>
      <c r="D400" s="164"/>
      <c r="E400" s="165"/>
      <c r="F400" s="165"/>
      <c r="G400" s="166"/>
      <c r="H400" s="165"/>
    </row>
    <row r="401" spans="1:8">
      <c r="A401" s="103"/>
      <c r="B401" s="130"/>
      <c r="D401" s="164"/>
      <c r="E401" s="165"/>
      <c r="F401" s="165"/>
      <c r="G401" s="166"/>
      <c r="H401" s="165"/>
    </row>
    <row r="402" spans="1:8">
      <c r="A402" s="103"/>
      <c r="B402" s="130"/>
      <c r="D402" s="164"/>
      <c r="E402" s="165"/>
      <c r="F402" s="165"/>
      <c r="G402" s="166"/>
      <c r="H402" s="165"/>
    </row>
    <row r="403" spans="1:8">
      <c r="A403" s="103"/>
      <c r="B403" s="130"/>
      <c r="D403" s="164"/>
      <c r="E403" s="165"/>
      <c r="F403" s="165"/>
      <c r="G403" s="166"/>
      <c r="H403" s="165"/>
    </row>
    <row r="404" spans="1:8">
      <c r="A404" s="103"/>
      <c r="B404" s="130"/>
      <c r="D404" s="164"/>
      <c r="E404" s="165"/>
      <c r="F404" s="165"/>
      <c r="G404" s="166"/>
      <c r="H404" s="165"/>
    </row>
    <row r="405" spans="1:8">
      <c r="A405" s="103"/>
      <c r="B405" s="130"/>
      <c r="D405" s="164"/>
      <c r="E405" s="165"/>
      <c r="F405" s="165"/>
      <c r="G405" s="166"/>
      <c r="H405" s="165"/>
    </row>
    <row r="406" spans="1:8">
      <c r="A406" s="103"/>
      <c r="B406" s="130"/>
      <c r="D406" s="164"/>
      <c r="E406" s="165"/>
      <c r="F406" s="165"/>
      <c r="G406" s="166"/>
      <c r="H406" s="165"/>
    </row>
    <row r="407" spans="1:8">
      <c r="A407" s="103"/>
      <c r="B407" s="130"/>
      <c r="D407" s="164"/>
      <c r="E407" s="165"/>
      <c r="F407" s="165"/>
      <c r="G407" s="166"/>
      <c r="H407" s="165"/>
    </row>
    <row r="408" spans="1:8">
      <c r="A408" s="103"/>
      <c r="B408" s="130"/>
      <c r="D408" s="164"/>
      <c r="E408" s="165"/>
      <c r="F408" s="165"/>
      <c r="G408" s="166"/>
      <c r="H408" s="165"/>
    </row>
    <row r="409" spans="1:8">
      <c r="A409" s="103"/>
      <c r="B409" s="130"/>
      <c r="D409" s="164"/>
      <c r="E409" s="165"/>
      <c r="F409" s="165"/>
      <c r="G409" s="166"/>
      <c r="H409" s="165"/>
    </row>
    <row r="410" spans="1:8">
      <c r="A410" s="103"/>
      <c r="B410" s="130"/>
      <c r="D410" s="164"/>
      <c r="E410" s="165"/>
      <c r="F410" s="165"/>
      <c r="G410" s="166"/>
      <c r="H410" s="165"/>
    </row>
    <row r="411" spans="1:8">
      <c r="A411" s="103"/>
      <c r="B411" s="130"/>
      <c r="D411" s="164"/>
      <c r="E411" s="165"/>
      <c r="F411" s="165"/>
      <c r="G411" s="166"/>
      <c r="H411" s="165"/>
    </row>
    <row r="412" spans="1:8">
      <c r="A412" s="103"/>
      <c r="B412" s="130"/>
      <c r="D412" s="164"/>
      <c r="E412" s="165"/>
      <c r="F412" s="165"/>
      <c r="G412" s="166"/>
      <c r="H412" s="165"/>
    </row>
    <row r="413" spans="1:8">
      <c r="A413" s="103"/>
      <c r="B413" s="130"/>
      <c r="D413" s="164"/>
      <c r="E413" s="165"/>
      <c r="F413" s="165"/>
      <c r="G413" s="166"/>
      <c r="H413" s="165"/>
    </row>
    <row r="414" spans="1:8">
      <c r="A414" s="103"/>
      <c r="B414" s="130"/>
      <c r="D414" s="164"/>
      <c r="E414" s="165"/>
      <c r="F414" s="165"/>
      <c r="G414" s="166"/>
      <c r="H414" s="165"/>
    </row>
    <row r="415" spans="1:8">
      <c r="A415" s="103"/>
      <c r="B415" s="130"/>
      <c r="D415" s="164"/>
      <c r="E415" s="165"/>
      <c r="F415" s="165"/>
      <c r="G415" s="166"/>
      <c r="H415" s="165"/>
    </row>
    <row r="416" spans="1:8">
      <c r="A416" s="103"/>
      <c r="B416" s="130"/>
      <c r="D416" s="164"/>
      <c r="E416" s="165"/>
      <c r="F416" s="165"/>
      <c r="G416" s="166"/>
      <c r="H416" s="165"/>
    </row>
    <row r="417" spans="1:8">
      <c r="A417" s="103"/>
      <c r="B417" s="130"/>
      <c r="D417" s="164"/>
      <c r="E417" s="165"/>
      <c r="F417" s="165"/>
      <c r="G417" s="166"/>
      <c r="H417" s="165"/>
    </row>
    <row r="418" spans="1:8">
      <c r="A418" s="103"/>
      <c r="B418" s="130"/>
      <c r="D418" s="164"/>
      <c r="E418" s="165"/>
      <c r="F418" s="165"/>
      <c r="G418" s="166"/>
      <c r="H418" s="165"/>
    </row>
    <row r="419" spans="1:8">
      <c r="A419" s="103"/>
      <c r="B419" s="130"/>
      <c r="D419" s="164"/>
      <c r="E419" s="165"/>
      <c r="F419" s="165"/>
      <c r="G419" s="166"/>
      <c r="H419" s="165"/>
    </row>
    <row r="420" spans="1:8">
      <c r="A420" s="103"/>
      <c r="B420" s="130"/>
      <c r="D420" s="164"/>
      <c r="E420" s="165"/>
      <c r="F420" s="165"/>
      <c r="G420" s="166"/>
      <c r="H420" s="165"/>
    </row>
    <row r="421" spans="1:8">
      <c r="A421" s="103"/>
      <c r="B421" s="130"/>
      <c r="D421" s="164"/>
      <c r="E421" s="165"/>
      <c r="F421" s="165"/>
      <c r="G421" s="166"/>
      <c r="H421" s="165"/>
    </row>
    <row r="422" spans="1:8">
      <c r="A422" s="103"/>
      <c r="B422" s="130"/>
      <c r="D422" s="164"/>
      <c r="E422" s="165"/>
      <c r="F422" s="165"/>
      <c r="G422" s="166"/>
      <c r="H422" s="165"/>
    </row>
    <row r="423" spans="1:8">
      <c r="A423" s="103"/>
      <c r="B423" s="130"/>
      <c r="D423" s="164"/>
      <c r="E423" s="165"/>
      <c r="F423" s="165"/>
      <c r="G423" s="166"/>
      <c r="H423" s="165"/>
    </row>
    <row r="424" spans="1:8">
      <c r="A424" s="103"/>
      <c r="B424" s="130"/>
      <c r="D424" s="164"/>
      <c r="E424" s="165"/>
      <c r="F424" s="165"/>
      <c r="G424" s="166"/>
      <c r="H424" s="165"/>
    </row>
    <row r="425" spans="1:8">
      <c r="A425" s="103"/>
      <c r="B425" s="130"/>
      <c r="D425" s="164"/>
      <c r="E425" s="165"/>
      <c r="F425" s="165"/>
      <c r="G425" s="166"/>
      <c r="H425" s="165"/>
    </row>
    <row r="426" spans="1:8">
      <c r="A426" s="103"/>
      <c r="B426" s="130"/>
      <c r="D426" s="164"/>
      <c r="E426" s="165"/>
      <c r="F426" s="165"/>
      <c r="G426" s="166"/>
      <c r="H426" s="165"/>
    </row>
    <row r="427" spans="1:8">
      <c r="A427" s="103"/>
      <c r="B427" s="130"/>
      <c r="D427" s="164"/>
      <c r="E427" s="165"/>
      <c r="F427" s="165"/>
      <c r="G427" s="166"/>
      <c r="H427" s="165"/>
    </row>
    <row r="428" spans="1:8">
      <c r="A428" s="103"/>
      <c r="B428" s="130"/>
      <c r="D428" s="164"/>
      <c r="E428" s="165"/>
      <c r="F428" s="165"/>
      <c r="G428" s="166"/>
      <c r="H428" s="165"/>
    </row>
    <row r="429" spans="1:8">
      <c r="A429" s="103"/>
      <c r="B429" s="130"/>
      <c r="D429" s="164"/>
      <c r="E429" s="165"/>
      <c r="F429" s="165"/>
      <c r="G429" s="166"/>
      <c r="H429" s="165"/>
    </row>
    <row r="430" spans="1:8">
      <c r="A430" s="103"/>
      <c r="B430" s="130"/>
      <c r="D430" s="164"/>
      <c r="E430" s="165"/>
      <c r="F430" s="165"/>
      <c r="G430" s="166"/>
      <c r="H430" s="165"/>
    </row>
    <row r="431" spans="1:8">
      <c r="A431" s="103"/>
      <c r="B431" s="130"/>
      <c r="D431" s="164"/>
      <c r="E431" s="165"/>
      <c r="F431" s="165"/>
      <c r="G431" s="166"/>
      <c r="H431" s="165"/>
    </row>
    <row r="432" spans="1:8">
      <c r="A432" s="103"/>
      <c r="B432" s="130"/>
      <c r="D432" s="164"/>
      <c r="E432" s="165"/>
      <c r="F432" s="165"/>
      <c r="G432" s="166"/>
      <c r="H432" s="165"/>
    </row>
    <row r="433" spans="1:8">
      <c r="A433" s="103"/>
      <c r="B433" s="130"/>
      <c r="D433" s="164"/>
      <c r="E433" s="165"/>
      <c r="F433" s="165"/>
      <c r="G433" s="166"/>
      <c r="H433" s="165"/>
    </row>
    <row r="434" spans="1:8">
      <c r="A434" s="103"/>
      <c r="B434" s="130"/>
      <c r="D434" s="164"/>
      <c r="E434" s="165"/>
      <c r="F434" s="165"/>
      <c r="G434" s="166"/>
      <c r="H434" s="165"/>
    </row>
    <row r="435" spans="1:8">
      <c r="A435" s="103"/>
      <c r="B435" s="130"/>
      <c r="D435" s="164"/>
      <c r="E435" s="165"/>
      <c r="F435" s="165"/>
      <c r="G435" s="166"/>
      <c r="H435" s="165"/>
    </row>
    <row r="436" spans="1:8">
      <c r="A436" s="103"/>
      <c r="B436" s="130"/>
      <c r="D436" s="164"/>
      <c r="E436" s="165"/>
      <c r="F436" s="165"/>
      <c r="G436" s="166"/>
      <c r="H436" s="165"/>
    </row>
    <row r="437" spans="1:8">
      <c r="A437" s="103"/>
      <c r="B437" s="130"/>
      <c r="D437" s="164"/>
      <c r="E437" s="165"/>
      <c r="F437" s="165"/>
      <c r="G437" s="166"/>
      <c r="H437" s="165"/>
    </row>
    <row r="438" spans="1:8">
      <c r="A438" s="103"/>
      <c r="B438" s="130"/>
      <c r="D438" s="164"/>
      <c r="E438" s="165"/>
      <c r="F438" s="165"/>
      <c r="G438" s="166"/>
      <c r="H438" s="165"/>
    </row>
    <row r="439" spans="1:8">
      <c r="A439" s="103"/>
      <c r="B439" s="130"/>
      <c r="D439" s="164"/>
      <c r="E439" s="165"/>
      <c r="F439" s="165"/>
      <c r="G439" s="166"/>
      <c r="H439" s="165"/>
    </row>
    <row r="440" spans="1:8">
      <c r="A440" s="103"/>
      <c r="B440" s="130"/>
      <c r="D440" s="164"/>
      <c r="E440" s="165"/>
      <c r="F440" s="165"/>
      <c r="G440" s="166"/>
      <c r="H440" s="165"/>
    </row>
    <row r="441" spans="1:8">
      <c r="A441" s="103"/>
      <c r="B441" s="130"/>
      <c r="D441" s="164"/>
      <c r="E441" s="165"/>
      <c r="F441" s="165"/>
      <c r="G441" s="166"/>
      <c r="H441" s="165"/>
    </row>
    <row r="442" spans="1:8">
      <c r="A442" s="103"/>
      <c r="B442" s="130"/>
      <c r="D442" s="164"/>
      <c r="E442" s="165"/>
      <c r="F442" s="165"/>
      <c r="G442" s="166"/>
      <c r="H442" s="165"/>
    </row>
    <row r="443" spans="1:8">
      <c r="A443" s="103"/>
      <c r="B443" s="130"/>
      <c r="D443" s="164"/>
      <c r="E443" s="165"/>
      <c r="F443" s="165"/>
      <c r="G443" s="166"/>
      <c r="H443" s="165"/>
    </row>
    <row r="444" spans="1:8">
      <c r="A444" s="103"/>
      <c r="B444" s="130"/>
      <c r="D444" s="164"/>
      <c r="E444" s="165"/>
      <c r="F444" s="165"/>
      <c r="G444" s="166"/>
      <c r="H444" s="165"/>
    </row>
    <row r="445" spans="1:8">
      <c r="A445" s="103"/>
      <c r="B445" s="130"/>
      <c r="D445" s="164"/>
      <c r="E445" s="165"/>
      <c r="F445" s="165"/>
      <c r="G445" s="166"/>
      <c r="H445" s="165"/>
    </row>
    <row r="446" spans="1:8">
      <c r="A446" s="103"/>
      <c r="B446" s="130"/>
      <c r="D446" s="164"/>
      <c r="E446" s="165"/>
      <c r="F446" s="165"/>
      <c r="G446" s="166"/>
      <c r="H446" s="165"/>
    </row>
    <row r="447" spans="1:8">
      <c r="A447" s="103"/>
      <c r="B447" s="130"/>
      <c r="D447" s="164"/>
      <c r="E447" s="165"/>
      <c r="F447" s="165"/>
      <c r="G447" s="166"/>
      <c r="H447" s="165"/>
    </row>
    <row r="448" spans="1:8">
      <c r="A448" s="103"/>
      <c r="B448" s="130"/>
      <c r="D448" s="164"/>
      <c r="E448" s="165"/>
      <c r="F448" s="165"/>
      <c r="G448" s="166"/>
      <c r="H448" s="165"/>
    </row>
    <row r="449" spans="1:8">
      <c r="A449" s="103"/>
      <c r="B449" s="130"/>
      <c r="D449" s="164"/>
      <c r="E449" s="165"/>
      <c r="F449" s="165"/>
      <c r="G449" s="166"/>
      <c r="H449" s="165"/>
    </row>
    <row r="450" spans="1:8">
      <c r="A450" s="103"/>
      <c r="B450" s="130"/>
      <c r="D450" s="164"/>
      <c r="E450" s="165"/>
      <c r="F450" s="165"/>
      <c r="G450" s="166"/>
      <c r="H450" s="165"/>
    </row>
    <row r="451" spans="1:8">
      <c r="A451" s="103"/>
      <c r="B451" s="130"/>
      <c r="D451" s="164"/>
      <c r="E451" s="165"/>
      <c r="F451" s="165"/>
      <c r="G451" s="166"/>
      <c r="H451" s="165"/>
    </row>
    <row r="452" spans="1:8">
      <c r="A452" s="103"/>
      <c r="B452" s="130"/>
      <c r="D452" s="164"/>
      <c r="E452" s="165"/>
      <c r="F452" s="165"/>
      <c r="G452" s="166"/>
      <c r="H452" s="165"/>
    </row>
    <row r="453" spans="1:8">
      <c r="A453" s="103"/>
      <c r="B453" s="130"/>
      <c r="D453" s="164"/>
      <c r="E453" s="165"/>
      <c r="F453" s="165"/>
      <c r="G453" s="166"/>
      <c r="H453" s="165"/>
    </row>
    <row r="454" spans="1:8">
      <c r="A454" s="103"/>
      <c r="B454" s="130"/>
      <c r="D454" s="164"/>
      <c r="E454" s="165"/>
      <c r="F454" s="165"/>
      <c r="G454" s="166"/>
      <c r="H454" s="165"/>
    </row>
    <row r="455" spans="1:8">
      <c r="A455" s="103"/>
      <c r="B455" s="130"/>
      <c r="D455" s="164"/>
      <c r="E455" s="165"/>
      <c r="F455" s="165"/>
      <c r="G455" s="166"/>
      <c r="H455" s="165"/>
    </row>
    <row r="456" spans="1:8">
      <c r="A456" s="103"/>
      <c r="B456" s="130"/>
      <c r="D456" s="164"/>
      <c r="E456" s="165"/>
      <c r="F456" s="165"/>
      <c r="G456" s="166"/>
      <c r="H456" s="165"/>
    </row>
    <row r="457" spans="1:8">
      <c r="A457" s="103"/>
      <c r="B457" s="130"/>
      <c r="D457" s="164"/>
      <c r="E457" s="165"/>
      <c r="F457" s="165"/>
      <c r="G457" s="166"/>
      <c r="H457" s="165"/>
    </row>
    <row r="458" spans="1:8">
      <c r="A458" s="103"/>
      <c r="B458" s="130"/>
      <c r="D458" s="164"/>
      <c r="E458" s="165"/>
      <c r="F458" s="165"/>
      <c r="G458" s="166"/>
      <c r="H458" s="165"/>
    </row>
    <row r="459" spans="1:8">
      <c r="A459" s="103"/>
      <c r="B459" s="130"/>
      <c r="D459" s="164"/>
      <c r="E459" s="165"/>
      <c r="F459" s="165"/>
      <c r="G459" s="166"/>
      <c r="H459" s="165"/>
    </row>
    <row r="460" spans="1:8">
      <c r="A460" s="103"/>
      <c r="B460" s="130"/>
      <c r="D460" s="164"/>
      <c r="E460" s="165"/>
      <c r="F460" s="165"/>
      <c r="G460" s="166"/>
      <c r="H460" s="165"/>
    </row>
    <row r="461" spans="1:8">
      <c r="A461" s="103"/>
      <c r="B461" s="130"/>
      <c r="D461" s="164"/>
      <c r="E461" s="165"/>
      <c r="F461" s="165"/>
      <c r="G461" s="166"/>
      <c r="H461" s="165"/>
    </row>
    <row r="462" spans="1:8">
      <c r="A462" s="103"/>
      <c r="B462" s="130"/>
      <c r="D462" s="164"/>
      <c r="E462" s="165"/>
      <c r="F462" s="165"/>
      <c r="G462" s="166"/>
      <c r="H462" s="165"/>
    </row>
    <row r="463" spans="1:8">
      <c r="A463" s="103"/>
      <c r="B463" s="130"/>
      <c r="D463" s="164"/>
      <c r="E463" s="165"/>
      <c r="F463" s="165"/>
      <c r="G463" s="166"/>
      <c r="H463" s="165"/>
    </row>
    <row r="464" spans="1:8">
      <c r="A464" s="103"/>
      <c r="B464" s="130"/>
      <c r="D464" s="164"/>
      <c r="E464" s="165"/>
      <c r="F464" s="165"/>
      <c r="G464" s="166"/>
      <c r="H464" s="165"/>
    </row>
    <row r="465" spans="1:8">
      <c r="A465" s="103"/>
      <c r="B465" s="130"/>
      <c r="D465" s="164"/>
      <c r="E465" s="165"/>
      <c r="F465" s="165"/>
      <c r="G465" s="166"/>
      <c r="H465" s="165"/>
    </row>
    <row r="466" spans="1:8">
      <c r="A466" s="103"/>
      <c r="B466" s="130"/>
      <c r="D466" s="164"/>
      <c r="E466" s="165"/>
      <c r="F466" s="165"/>
      <c r="G466" s="166"/>
      <c r="H466" s="165"/>
    </row>
    <row r="467" spans="1:8">
      <c r="A467" s="103"/>
      <c r="B467" s="130"/>
      <c r="D467" s="164"/>
      <c r="E467" s="165"/>
      <c r="F467" s="165"/>
      <c r="G467" s="166"/>
      <c r="H467" s="165"/>
    </row>
    <row r="468" spans="1:8">
      <c r="A468" s="103"/>
      <c r="B468" s="130"/>
      <c r="D468" s="164"/>
      <c r="E468" s="165"/>
      <c r="F468" s="165"/>
      <c r="G468" s="166"/>
      <c r="H468" s="165"/>
    </row>
    <row r="469" spans="1:8">
      <c r="A469" s="103"/>
      <c r="B469" s="130"/>
      <c r="D469" s="164"/>
      <c r="E469" s="165"/>
      <c r="F469" s="165"/>
      <c r="G469" s="166"/>
      <c r="H469" s="165"/>
    </row>
    <row r="470" spans="1:8">
      <c r="A470" s="103"/>
      <c r="B470" s="130"/>
      <c r="D470" s="164"/>
      <c r="E470" s="165"/>
      <c r="F470" s="165"/>
      <c r="G470" s="166"/>
      <c r="H470" s="165"/>
    </row>
    <row r="471" spans="1:8">
      <c r="A471" s="103"/>
      <c r="B471" s="130"/>
      <c r="D471" s="164"/>
      <c r="E471" s="165"/>
      <c r="F471" s="165"/>
      <c r="G471" s="166"/>
      <c r="H471" s="165"/>
    </row>
    <row r="472" spans="1:8">
      <c r="A472" s="103"/>
      <c r="B472" s="130"/>
      <c r="D472" s="164"/>
      <c r="E472" s="165"/>
      <c r="F472" s="165"/>
      <c r="G472" s="166"/>
      <c r="H472" s="165"/>
    </row>
    <row r="473" spans="1:8">
      <c r="A473" s="103"/>
      <c r="B473" s="130"/>
      <c r="D473" s="164"/>
      <c r="E473" s="165"/>
      <c r="F473" s="165"/>
      <c r="G473" s="166"/>
      <c r="H473" s="165"/>
    </row>
    <row r="474" spans="1:8">
      <c r="A474" s="103"/>
      <c r="B474" s="130"/>
      <c r="D474" s="164"/>
      <c r="E474" s="165"/>
      <c r="F474" s="165"/>
      <c r="G474" s="166"/>
      <c r="H474" s="165"/>
    </row>
    <row r="475" spans="1:8">
      <c r="A475" s="103"/>
      <c r="B475" s="130"/>
      <c r="D475" s="164"/>
      <c r="E475" s="165"/>
      <c r="F475" s="165"/>
      <c r="G475" s="166"/>
      <c r="H475" s="165"/>
    </row>
    <row r="476" spans="1:8">
      <c r="A476" s="103"/>
      <c r="B476" s="130"/>
      <c r="D476" s="164"/>
      <c r="E476" s="165"/>
      <c r="F476" s="165"/>
      <c r="G476" s="166"/>
      <c r="H476" s="165"/>
    </row>
    <row r="477" spans="1:8">
      <c r="A477" s="103"/>
      <c r="B477" s="130"/>
      <c r="D477" s="164"/>
      <c r="E477" s="165"/>
      <c r="F477" s="165"/>
      <c r="G477" s="166"/>
      <c r="H477" s="165"/>
    </row>
    <row r="478" spans="1:8">
      <c r="A478" s="103"/>
      <c r="B478" s="130"/>
      <c r="D478" s="164"/>
      <c r="E478" s="165"/>
      <c r="F478" s="165"/>
      <c r="G478" s="166"/>
      <c r="H478" s="165"/>
    </row>
    <row r="479" spans="1:8">
      <c r="A479" s="103"/>
      <c r="B479" s="130"/>
      <c r="D479" s="164"/>
      <c r="E479" s="165"/>
      <c r="F479" s="165"/>
      <c r="G479" s="166"/>
      <c r="H479" s="165"/>
    </row>
    <row r="480" spans="1:8">
      <c r="A480" s="103"/>
      <c r="B480" s="130"/>
      <c r="D480" s="164"/>
      <c r="E480" s="165"/>
      <c r="F480" s="165"/>
      <c r="G480" s="166"/>
      <c r="H480" s="165"/>
    </row>
    <row r="481" spans="1:8">
      <c r="A481" s="103"/>
      <c r="B481" s="130"/>
      <c r="D481" s="164"/>
      <c r="E481" s="165"/>
      <c r="F481" s="165"/>
      <c r="G481" s="166"/>
      <c r="H481" s="165"/>
    </row>
    <row r="482" spans="1:8">
      <c r="A482" s="103"/>
      <c r="B482" s="130"/>
      <c r="D482" s="164"/>
      <c r="E482" s="165"/>
      <c r="F482" s="165"/>
      <c r="G482" s="166"/>
      <c r="H482" s="165"/>
    </row>
    <row r="483" spans="1:8">
      <c r="A483" s="103"/>
      <c r="B483" s="130"/>
      <c r="D483" s="164"/>
      <c r="E483" s="165"/>
      <c r="F483" s="165"/>
      <c r="G483" s="166"/>
      <c r="H483" s="165"/>
    </row>
    <row r="484" spans="1:8">
      <c r="A484" s="103"/>
      <c r="B484" s="130"/>
      <c r="D484" s="164"/>
      <c r="E484" s="165"/>
      <c r="F484" s="165"/>
      <c r="G484" s="166"/>
      <c r="H484" s="165"/>
    </row>
    <row r="485" spans="1:8">
      <c r="A485" s="103"/>
      <c r="B485" s="130"/>
      <c r="D485" s="164"/>
      <c r="E485" s="165"/>
      <c r="F485" s="165"/>
      <c r="G485" s="166"/>
      <c r="H485" s="165"/>
    </row>
    <row r="486" spans="1:8">
      <c r="A486" s="103"/>
      <c r="B486" s="130"/>
      <c r="D486" s="164"/>
      <c r="E486" s="165"/>
      <c r="F486" s="165"/>
      <c r="G486" s="166"/>
      <c r="H486" s="165"/>
    </row>
    <row r="487" spans="1:8">
      <c r="A487" s="103"/>
      <c r="B487" s="130"/>
      <c r="D487" s="164"/>
      <c r="E487" s="165"/>
      <c r="F487" s="165"/>
      <c r="G487" s="166"/>
      <c r="H487" s="165"/>
    </row>
    <row r="488" spans="1:8">
      <c r="A488" s="103"/>
      <c r="B488" s="130"/>
      <c r="D488" s="164"/>
      <c r="E488" s="165"/>
      <c r="F488" s="165"/>
      <c r="G488" s="166"/>
      <c r="H488" s="165"/>
    </row>
    <row r="489" spans="1:8">
      <c r="A489" s="103"/>
      <c r="B489" s="130"/>
      <c r="D489" s="164"/>
      <c r="E489" s="165"/>
      <c r="F489" s="165"/>
      <c r="G489" s="166"/>
      <c r="H489" s="165"/>
    </row>
    <row r="490" spans="1:8">
      <c r="A490" s="103"/>
      <c r="B490" s="130"/>
      <c r="D490" s="164"/>
      <c r="E490" s="165"/>
      <c r="F490" s="165"/>
      <c r="G490" s="166"/>
      <c r="H490" s="165"/>
    </row>
    <row r="491" spans="1:8">
      <c r="A491" s="103"/>
      <c r="B491" s="130"/>
      <c r="D491" s="164"/>
      <c r="E491" s="165"/>
      <c r="F491" s="165"/>
      <c r="G491" s="166"/>
      <c r="H491" s="165"/>
    </row>
    <row r="492" spans="1:8">
      <c r="A492" s="103"/>
      <c r="B492" s="130"/>
      <c r="D492" s="164"/>
      <c r="E492" s="165"/>
      <c r="F492" s="165"/>
      <c r="G492" s="166"/>
      <c r="H492" s="165"/>
    </row>
    <row r="493" spans="1:8">
      <c r="A493" s="103"/>
      <c r="B493" s="130"/>
      <c r="D493" s="164"/>
      <c r="E493" s="165"/>
      <c r="F493" s="165"/>
      <c r="G493" s="166"/>
      <c r="H493" s="165"/>
    </row>
    <row r="494" spans="1:8">
      <c r="A494" s="103"/>
      <c r="B494" s="130"/>
      <c r="D494" s="164"/>
      <c r="E494" s="165"/>
      <c r="F494" s="165"/>
      <c r="G494" s="166"/>
      <c r="H494" s="165"/>
    </row>
    <row r="495" spans="1:8">
      <c r="A495" s="103"/>
      <c r="B495" s="130"/>
      <c r="D495" s="164"/>
      <c r="E495" s="165"/>
      <c r="F495" s="165"/>
      <c r="G495" s="166"/>
      <c r="H495" s="165"/>
    </row>
    <row r="496" spans="1:8">
      <c r="A496" s="103"/>
      <c r="B496" s="130"/>
      <c r="D496" s="164"/>
      <c r="E496" s="165"/>
      <c r="F496" s="165"/>
      <c r="G496" s="166"/>
      <c r="H496" s="165"/>
    </row>
    <row r="497" spans="1:8">
      <c r="A497" s="103"/>
      <c r="B497" s="130"/>
      <c r="D497" s="164"/>
      <c r="E497" s="165"/>
      <c r="F497" s="165"/>
      <c r="G497" s="166"/>
      <c r="H497" s="165"/>
    </row>
    <row r="498" spans="1:8">
      <c r="A498" s="103"/>
      <c r="B498" s="130"/>
      <c r="D498" s="164"/>
      <c r="E498" s="165"/>
      <c r="F498" s="165"/>
      <c r="G498" s="166"/>
      <c r="H498" s="165"/>
    </row>
    <row r="499" spans="1:8">
      <c r="A499" s="103"/>
      <c r="B499" s="130"/>
      <c r="D499" s="164"/>
      <c r="E499" s="165"/>
      <c r="F499" s="165"/>
      <c r="G499" s="166"/>
      <c r="H499" s="165"/>
    </row>
    <row r="500" spans="1:8">
      <c r="A500" s="103"/>
      <c r="B500" s="130"/>
      <c r="D500" s="164"/>
      <c r="E500" s="165"/>
      <c r="F500" s="165"/>
      <c r="G500" s="166"/>
      <c r="H500" s="165"/>
    </row>
    <row r="501" spans="1:8">
      <c r="A501" s="103"/>
      <c r="B501" s="130"/>
      <c r="D501" s="164"/>
      <c r="E501" s="165"/>
      <c r="F501" s="165"/>
      <c r="G501" s="166"/>
      <c r="H501" s="165"/>
    </row>
    <row r="502" spans="1:8">
      <c r="A502" s="103"/>
      <c r="B502" s="130"/>
      <c r="D502" s="164"/>
      <c r="E502" s="165"/>
      <c r="F502" s="165"/>
      <c r="G502" s="166"/>
      <c r="H502" s="165"/>
    </row>
    <row r="503" spans="1:8">
      <c r="A503" s="103"/>
      <c r="B503" s="130"/>
      <c r="D503" s="164"/>
      <c r="E503" s="165"/>
      <c r="F503" s="165"/>
      <c r="G503" s="166"/>
      <c r="H503" s="165"/>
    </row>
    <row r="504" spans="1:8">
      <c r="A504" s="103"/>
      <c r="B504" s="130"/>
      <c r="D504" s="164"/>
      <c r="E504" s="165"/>
      <c r="F504" s="165"/>
      <c r="G504" s="166"/>
      <c r="H504" s="165"/>
    </row>
    <row r="505" spans="1:8">
      <c r="A505" s="103"/>
      <c r="B505" s="130"/>
      <c r="D505" s="164"/>
      <c r="E505" s="165"/>
      <c r="F505" s="165"/>
      <c r="G505" s="166"/>
      <c r="H505" s="165"/>
    </row>
    <row r="506" spans="1:8">
      <c r="A506" s="103"/>
      <c r="B506" s="130"/>
      <c r="D506" s="164"/>
      <c r="E506" s="165"/>
      <c r="F506" s="165"/>
      <c r="G506" s="166"/>
      <c r="H506" s="165"/>
    </row>
    <row r="507" spans="1:8">
      <c r="A507" s="103"/>
      <c r="B507" s="130"/>
      <c r="D507" s="164"/>
      <c r="E507" s="165"/>
      <c r="F507" s="165"/>
      <c r="G507" s="166"/>
      <c r="H507" s="165"/>
    </row>
    <row r="508" spans="1:8">
      <c r="A508" s="103"/>
      <c r="B508" s="130"/>
      <c r="D508" s="164"/>
      <c r="E508" s="165"/>
      <c r="F508" s="165"/>
      <c r="G508" s="166"/>
      <c r="H508" s="165"/>
    </row>
    <row r="509" spans="1:8">
      <c r="A509" s="103"/>
      <c r="B509" s="130"/>
      <c r="D509" s="164"/>
      <c r="E509" s="165"/>
      <c r="F509" s="165"/>
      <c r="G509" s="166"/>
      <c r="H509" s="165"/>
    </row>
    <row r="510" spans="1:8">
      <c r="A510" s="103"/>
      <c r="B510" s="130"/>
      <c r="D510" s="164"/>
      <c r="E510" s="165"/>
      <c r="F510" s="165"/>
      <c r="G510" s="166"/>
      <c r="H510" s="165"/>
    </row>
    <row r="511" spans="1:8">
      <c r="A511" s="103"/>
      <c r="B511" s="130"/>
      <c r="D511" s="164"/>
      <c r="E511" s="165"/>
      <c r="F511" s="165"/>
      <c r="G511" s="166"/>
      <c r="H511" s="165"/>
    </row>
    <row r="512" spans="1:8">
      <c r="A512" s="103"/>
      <c r="B512" s="130"/>
      <c r="D512" s="164"/>
      <c r="E512" s="165"/>
      <c r="F512" s="165"/>
      <c r="G512" s="166"/>
      <c r="H512" s="165"/>
    </row>
    <row r="513" spans="1:8">
      <c r="A513" s="103"/>
      <c r="B513" s="130"/>
      <c r="D513" s="164"/>
      <c r="E513" s="165"/>
      <c r="F513" s="165"/>
      <c r="G513" s="166"/>
      <c r="H513" s="165"/>
    </row>
    <row r="514" spans="1:8">
      <c r="A514" s="103"/>
      <c r="B514" s="130"/>
      <c r="D514" s="164"/>
      <c r="E514" s="165"/>
      <c r="F514" s="165"/>
      <c r="G514" s="166"/>
      <c r="H514" s="165"/>
    </row>
    <row r="515" spans="1:8">
      <c r="A515" s="103"/>
      <c r="B515" s="130"/>
      <c r="D515" s="164"/>
      <c r="E515" s="165"/>
      <c r="F515" s="165"/>
      <c r="G515" s="166"/>
      <c r="H515" s="165"/>
    </row>
    <row r="516" spans="1:8">
      <c r="A516" s="103"/>
      <c r="B516" s="130"/>
      <c r="D516" s="164"/>
      <c r="E516" s="165"/>
      <c r="F516" s="165"/>
      <c r="G516" s="166"/>
      <c r="H516" s="165"/>
    </row>
    <row r="517" spans="1:8">
      <c r="A517" s="103"/>
      <c r="B517" s="130"/>
      <c r="D517" s="164"/>
      <c r="E517" s="165"/>
      <c r="F517" s="165"/>
      <c r="G517" s="166"/>
      <c r="H517" s="165"/>
    </row>
    <row r="518" spans="1:8">
      <c r="A518" s="103"/>
      <c r="B518" s="130"/>
      <c r="D518" s="164"/>
      <c r="E518" s="165"/>
      <c r="F518" s="165"/>
      <c r="G518" s="166"/>
      <c r="H518" s="165"/>
    </row>
    <row r="519" spans="1:8">
      <c r="A519" s="103"/>
      <c r="B519" s="130"/>
      <c r="D519" s="164"/>
      <c r="E519" s="165"/>
      <c r="F519" s="165"/>
      <c r="G519" s="166"/>
      <c r="H519" s="165"/>
    </row>
    <row r="520" spans="1:8">
      <c r="A520" s="103"/>
      <c r="B520" s="130"/>
      <c r="D520" s="164"/>
      <c r="E520" s="165"/>
      <c r="F520" s="165"/>
      <c r="G520" s="166"/>
      <c r="H520" s="165"/>
    </row>
    <row r="521" spans="1:8">
      <c r="A521" s="103"/>
      <c r="B521" s="130"/>
      <c r="D521" s="164"/>
      <c r="E521" s="165"/>
      <c r="F521" s="165"/>
      <c r="G521" s="166"/>
      <c r="H521" s="165"/>
    </row>
    <row r="522" spans="1:8">
      <c r="A522" s="103"/>
      <c r="B522" s="130"/>
      <c r="D522" s="164"/>
      <c r="E522" s="165"/>
      <c r="F522" s="165"/>
      <c r="G522" s="166"/>
      <c r="H522" s="165"/>
    </row>
    <row r="523" spans="1:8">
      <c r="A523" s="103"/>
      <c r="B523" s="130"/>
      <c r="D523" s="164"/>
      <c r="E523" s="165"/>
      <c r="F523" s="165"/>
      <c r="G523" s="166"/>
      <c r="H523" s="165"/>
    </row>
    <row r="524" spans="1:8">
      <c r="A524" s="103"/>
      <c r="B524" s="130"/>
      <c r="D524" s="164"/>
      <c r="E524" s="165"/>
      <c r="F524" s="165"/>
      <c r="G524" s="166"/>
      <c r="H524" s="165"/>
    </row>
    <row r="525" spans="1:8">
      <c r="A525" s="103"/>
      <c r="B525" s="130"/>
      <c r="D525" s="164"/>
      <c r="E525" s="165"/>
      <c r="F525" s="165"/>
      <c r="G525" s="166"/>
      <c r="H525" s="165"/>
    </row>
    <row r="526" spans="1:8">
      <c r="A526" s="103"/>
      <c r="B526" s="130"/>
      <c r="D526" s="164"/>
      <c r="E526" s="165"/>
      <c r="F526" s="165"/>
      <c r="G526" s="166"/>
      <c r="H526" s="165"/>
    </row>
    <row r="527" spans="1:8">
      <c r="A527" s="103"/>
      <c r="B527" s="130"/>
      <c r="D527" s="164"/>
      <c r="E527" s="165"/>
      <c r="F527" s="165"/>
      <c r="G527" s="166"/>
      <c r="H527" s="165"/>
    </row>
    <row r="528" spans="1:8">
      <c r="A528" s="103"/>
      <c r="B528" s="130"/>
      <c r="D528" s="164"/>
      <c r="E528" s="165"/>
      <c r="F528" s="165"/>
      <c r="G528" s="166"/>
      <c r="H528" s="165"/>
    </row>
    <row r="529" spans="1:8">
      <c r="A529" s="103"/>
      <c r="B529" s="130"/>
      <c r="D529" s="164"/>
      <c r="E529" s="165"/>
      <c r="F529" s="165"/>
      <c r="G529" s="166"/>
      <c r="H529" s="165"/>
    </row>
    <row r="530" spans="1:8">
      <c r="A530" s="103"/>
      <c r="B530" s="130"/>
      <c r="D530" s="164"/>
      <c r="E530" s="165"/>
      <c r="F530" s="165"/>
      <c r="G530" s="166"/>
      <c r="H530" s="165"/>
    </row>
    <row r="531" spans="1:8">
      <c r="A531" s="103"/>
      <c r="B531" s="130"/>
      <c r="D531" s="164"/>
      <c r="E531" s="165"/>
      <c r="F531" s="165"/>
      <c r="G531" s="166"/>
      <c r="H531" s="165"/>
    </row>
    <row r="532" spans="1:8">
      <c r="A532" s="103"/>
      <c r="B532" s="130"/>
      <c r="D532" s="164"/>
      <c r="E532" s="165"/>
      <c r="F532" s="165"/>
      <c r="G532" s="166"/>
      <c r="H532" s="165"/>
    </row>
    <row r="533" spans="1:8">
      <c r="A533" s="103"/>
      <c r="B533" s="130"/>
      <c r="D533" s="164"/>
      <c r="E533" s="165"/>
      <c r="F533" s="165"/>
      <c r="G533" s="166"/>
      <c r="H533" s="165"/>
    </row>
    <row r="534" spans="1:8">
      <c r="A534" s="103"/>
      <c r="B534" s="130"/>
      <c r="D534" s="164"/>
      <c r="E534" s="165"/>
      <c r="F534" s="165"/>
      <c r="G534" s="166"/>
      <c r="H534" s="165"/>
    </row>
    <row r="535" spans="1:8">
      <c r="A535" s="103"/>
      <c r="B535" s="130"/>
      <c r="D535" s="164"/>
      <c r="E535" s="165"/>
      <c r="F535" s="165"/>
      <c r="G535" s="166"/>
      <c r="H535" s="165"/>
    </row>
    <row r="536" spans="1:8">
      <c r="A536" s="103"/>
      <c r="B536" s="130"/>
      <c r="D536" s="164"/>
      <c r="E536" s="165"/>
      <c r="F536" s="165"/>
      <c r="G536" s="166"/>
      <c r="H536" s="165"/>
    </row>
    <row r="537" spans="1:8">
      <c r="A537" s="103"/>
      <c r="B537" s="130"/>
      <c r="D537" s="164"/>
      <c r="E537" s="165"/>
      <c r="F537" s="165"/>
      <c r="G537" s="166"/>
      <c r="H537" s="165"/>
    </row>
    <row r="538" spans="1:8">
      <c r="A538" s="103"/>
      <c r="B538" s="130"/>
      <c r="D538" s="164"/>
      <c r="E538" s="165"/>
      <c r="F538" s="165"/>
      <c r="G538" s="166"/>
      <c r="H538" s="165"/>
    </row>
    <row r="539" spans="1:8">
      <c r="A539" s="103"/>
      <c r="B539" s="130"/>
      <c r="D539" s="164"/>
      <c r="E539" s="165"/>
      <c r="F539" s="165"/>
      <c r="G539" s="166"/>
      <c r="H539" s="165"/>
    </row>
    <row r="540" spans="1:8">
      <c r="A540" s="103"/>
      <c r="B540" s="130"/>
      <c r="D540" s="164"/>
      <c r="E540" s="165"/>
      <c r="F540" s="165"/>
      <c r="G540" s="166"/>
      <c r="H540" s="165"/>
    </row>
    <row r="541" spans="1:8">
      <c r="A541" s="103"/>
      <c r="B541" s="130"/>
      <c r="D541" s="164"/>
      <c r="E541" s="165"/>
      <c r="F541" s="165"/>
      <c r="G541" s="166"/>
      <c r="H541" s="165"/>
    </row>
    <row r="542" spans="1:8">
      <c r="A542" s="103"/>
      <c r="B542" s="130"/>
      <c r="D542" s="164"/>
      <c r="E542" s="165"/>
      <c r="F542" s="165"/>
      <c r="G542" s="166"/>
      <c r="H542" s="165"/>
    </row>
    <row r="543" spans="1:8">
      <c r="A543" s="103"/>
      <c r="B543" s="130"/>
      <c r="D543" s="164"/>
      <c r="E543" s="165"/>
      <c r="F543" s="165"/>
      <c r="G543" s="166"/>
      <c r="H543" s="165"/>
    </row>
    <row r="544" spans="1:8">
      <c r="A544" s="103"/>
      <c r="B544" s="130"/>
      <c r="D544" s="164"/>
      <c r="E544" s="165"/>
      <c r="F544" s="165"/>
      <c r="G544" s="166"/>
      <c r="H544" s="165"/>
    </row>
    <row r="545" spans="1:8">
      <c r="A545" s="103"/>
      <c r="B545" s="130"/>
      <c r="D545" s="164"/>
      <c r="E545" s="165"/>
      <c r="F545" s="165"/>
      <c r="G545" s="166"/>
      <c r="H545" s="165"/>
    </row>
    <row r="546" spans="1:8">
      <c r="A546" s="103"/>
      <c r="B546" s="130"/>
      <c r="D546" s="164"/>
      <c r="E546" s="165"/>
      <c r="F546" s="165"/>
      <c r="G546" s="166"/>
      <c r="H546" s="165"/>
    </row>
    <row r="547" spans="1:8">
      <c r="A547" s="103"/>
      <c r="B547" s="130"/>
      <c r="D547" s="164"/>
      <c r="E547" s="165"/>
      <c r="F547" s="165"/>
      <c r="G547" s="166"/>
      <c r="H547" s="165"/>
    </row>
    <row r="548" spans="1:8">
      <c r="A548" s="103"/>
      <c r="B548" s="130"/>
      <c r="D548" s="164"/>
      <c r="E548" s="165"/>
      <c r="F548" s="165"/>
      <c r="G548" s="166"/>
      <c r="H548" s="165"/>
    </row>
    <row r="549" spans="1:8">
      <c r="A549" s="103"/>
      <c r="B549" s="130"/>
      <c r="D549" s="164"/>
      <c r="E549" s="165"/>
      <c r="F549" s="165"/>
      <c r="G549" s="166"/>
      <c r="H549" s="165"/>
    </row>
    <row r="550" spans="1:8">
      <c r="A550" s="103"/>
      <c r="B550" s="130"/>
      <c r="D550" s="164"/>
      <c r="E550" s="165"/>
      <c r="F550" s="165"/>
      <c r="G550" s="166"/>
      <c r="H550" s="165"/>
    </row>
    <row r="551" spans="1:8">
      <c r="A551" s="103"/>
      <c r="B551" s="130"/>
      <c r="D551" s="164"/>
      <c r="E551" s="165"/>
      <c r="F551" s="165"/>
      <c r="G551" s="166"/>
      <c r="H551" s="165"/>
    </row>
    <row r="552" spans="1:8">
      <c r="A552" s="103"/>
      <c r="B552" s="130"/>
      <c r="D552" s="164"/>
      <c r="E552" s="165"/>
      <c r="F552" s="165"/>
      <c r="G552" s="166"/>
      <c r="H552" s="165"/>
    </row>
    <row r="553" spans="1:8">
      <c r="A553" s="103"/>
      <c r="B553" s="130"/>
      <c r="D553" s="164"/>
      <c r="E553" s="165"/>
      <c r="F553" s="165"/>
      <c r="G553" s="166"/>
      <c r="H553" s="165"/>
    </row>
    <row r="554" spans="1:8">
      <c r="A554" s="103"/>
      <c r="B554" s="130"/>
      <c r="D554" s="164"/>
      <c r="E554" s="165"/>
      <c r="F554" s="165"/>
      <c r="G554" s="166"/>
      <c r="H554" s="165"/>
    </row>
    <row r="555" spans="1:8">
      <c r="A555" s="103"/>
      <c r="B555" s="130"/>
      <c r="D555" s="164"/>
      <c r="E555" s="165"/>
      <c r="F555" s="165"/>
      <c r="G555" s="166"/>
      <c r="H555" s="165"/>
    </row>
    <row r="556" spans="1:8">
      <c r="A556" s="103"/>
      <c r="B556" s="130"/>
      <c r="D556" s="164"/>
      <c r="E556" s="165"/>
      <c r="F556" s="165"/>
      <c r="G556" s="166"/>
      <c r="H556" s="165"/>
    </row>
    <row r="557" spans="1:8">
      <c r="A557" s="103"/>
      <c r="B557" s="130"/>
      <c r="D557" s="164"/>
      <c r="E557" s="165"/>
      <c r="F557" s="165"/>
      <c r="G557" s="166"/>
      <c r="H557" s="165"/>
    </row>
    <row r="558" spans="1:8">
      <c r="A558" s="103"/>
      <c r="B558" s="130"/>
      <c r="D558" s="164"/>
      <c r="E558" s="165"/>
      <c r="F558" s="165"/>
      <c r="G558" s="166"/>
      <c r="H558" s="165"/>
    </row>
    <row r="559" spans="1:8">
      <c r="A559" s="103"/>
      <c r="B559" s="130"/>
      <c r="D559" s="164"/>
      <c r="E559" s="165"/>
      <c r="F559" s="165"/>
      <c r="G559" s="166"/>
      <c r="H559" s="165"/>
    </row>
    <row r="560" spans="1:8">
      <c r="A560" s="103"/>
      <c r="B560" s="130"/>
      <c r="D560" s="164"/>
      <c r="E560" s="165"/>
      <c r="F560" s="165"/>
      <c r="G560" s="166"/>
      <c r="H560" s="165"/>
    </row>
    <row r="561" spans="1:8">
      <c r="A561" s="103"/>
      <c r="B561" s="130"/>
      <c r="D561" s="164"/>
      <c r="E561" s="165"/>
      <c r="F561" s="165"/>
      <c r="G561" s="166"/>
      <c r="H561" s="165"/>
    </row>
    <row r="562" spans="1:8">
      <c r="A562" s="103"/>
      <c r="B562" s="130"/>
      <c r="D562" s="164"/>
      <c r="E562" s="165"/>
      <c r="F562" s="165"/>
      <c r="G562" s="166"/>
      <c r="H562" s="165"/>
    </row>
    <row r="563" spans="1:8">
      <c r="A563" s="103"/>
      <c r="B563" s="130"/>
      <c r="D563" s="164"/>
      <c r="E563" s="165"/>
      <c r="F563" s="165"/>
      <c r="G563" s="166"/>
      <c r="H563" s="165"/>
    </row>
    <row r="564" spans="1:8">
      <c r="A564" s="103"/>
      <c r="B564" s="130"/>
      <c r="D564" s="164"/>
      <c r="E564" s="165"/>
      <c r="F564" s="165"/>
      <c r="G564" s="166"/>
      <c r="H564" s="165"/>
    </row>
    <row r="565" spans="1:8">
      <c r="A565" s="103"/>
      <c r="B565" s="130"/>
      <c r="D565" s="164"/>
      <c r="E565" s="165"/>
      <c r="F565" s="165"/>
      <c r="G565" s="166"/>
      <c r="H565" s="165"/>
    </row>
    <row r="566" spans="1:8">
      <c r="A566" s="103"/>
      <c r="B566" s="130"/>
      <c r="D566" s="164"/>
      <c r="E566" s="165"/>
      <c r="F566" s="165"/>
      <c r="G566" s="166"/>
      <c r="H566" s="165"/>
    </row>
    <row r="567" spans="1:8">
      <c r="A567" s="103"/>
      <c r="B567" s="130"/>
      <c r="D567" s="164"/>
      <c r="E567" s="165"/>
      <c r="F567" s="165"/>
      <c r="G567" s="166"/>
      <c r="H567" s="165"/>
    </row>
    <row r="568" spans="1:8">
      <c r="A568" s="103"/>
      <c r="B568" s="130"/>
      <c r="D568" s="164"/>
      <c r="E568" s="165"/>
      <c r="F568" s="165"/>
      <c r="G568" s="166"/>
      <c r="H568" s="165"/>
    </row>
    <row r="569" spans="1:8">
      <c r="A569" s="103"/>
      <c r="B569" s="130"/>
      <c r="D569" s="164"/>
      <c r="E569" s="165"/>
      <c r="F569" s="165"/>
      <c r="G569" s="166"/>
      <c r="H569" s="165"/>
    </row>
    <row r="570" spans="1:8">
      <c r="A570" s="103"/>
      <c r="B570" s="130"/>
      <c r="D570" s="164"/>
      <c r="E570" s="165"/>
      <c r="F570" s="165"/>
      <c r="G570" s="166"/>
      <c r="H570" s="165"/>
    </row>
    <row r="571" spans="1:8">
      <c r="A571" s="103"/>
      <c r="B571" s="130"/>
      <c r="D571" s="164"/>
      <c r="E571" s="165"/>
      <c r="F571" s="165"/>
      <c r="G571" s="166"/>
      <c r="H571" s="165"/>
    </row>
    <row r="572" spans="1:8">
      <c r="A572" s="103"/>
      <c r="B572" s="130"/>
      <c r="D572" s="164"/>
      <c r="E572" s="165"/>
      <c r="F572" s="165"/>
      <c r="G572" s="166"/>
      <c r="H572" s="165"/>
    </row>
    <row r="573" spans="1:8">
      <c r="A573" s="103"/>
      <c r="B573" s="130"/>
      <c r="D573" s="164"/>
      <c r="E573" s="165"/>
      <c r="F573" s="165"/>
      <c r="G573" s="166"/>
      <c r="H573" s="165"/>
    </row>
    <row r="574" spans="1:8">
      <c r="A574" s="103"/>
      <c r="B574" s="130"/>
      <c r="D574" s="164"/>
      <c r="E574" s="165"/>
      <c r="F574" s="165"/>
      <c r="G574" s="166"/>
      <c r="H574" s="165"/>
    </row>
    <row r="575" spans="1:8">
      <c r="A575" s="103"/>
      <c r="B575" s="130"/>
      <c r="D575" s="164"/>
      <c r="E575" s="165"/>
      <c r="F575" s="165"/>
      <c r="G575" s="166"/>
      <c r="H575" s="165"/>
    </row>
    <row r="576" spans="1:8">
      <c r="A576" s="103"/>
      <c r="B576" s="130"/>
      <c r="D576" s="164"/>
      <c r="E576" s="165"/>
      <c r="F576" s="165"/>
      <c r="G576" s="166"/>
      <c r="H576" s="165"/>
    </row>
    <row r="577" spans="1:8">
      <c r="A577" s="103"/>
      <c r="B577" s="130"/>
      <c r="D577" s="164"/>
      <c r="E577" s="165"/>
      <c r="F577" s="165"/>
      <c r="G577" s="166"/>
      <c r="H577" s="165"/>
    </row>
    <row r="578" spans="1:8">
      <c r="A578" s="103"/>
      <c r="B578" s="130"/>
      <c r="D578" s="164"/>
      <c r="E578" s="165"/>
      <c r="F578" s="165"/>
      <c r="G578" s="166"/>
      <c r="H578" s="165"/>
    </row>
    <row r="579" spans="1:8">
      <c r="A579" s="103"/>
      <c r="B579" s="130"/>
      <c r="D579" s="164"/>
      <c r="E579" s="165"/>
      <c r="F579" s="165"/>
      <c r="G579" s="166"/>
      <c r="H579" s="165"/>
    </row>
    <row r="580" spans="1:8">
      <c r="A580" s="103"/>
      <c r="B580" s="130"/>
      <c r="D580" s="164"/>
      <c r="E580" s="165"/>
      <c r="F580" s="165"/>
      <c r="G580" s="166"/>
      <c r="H580" s="165"/>
    </row>
    <row r="581" spans="1:8">
      <c r="A581" s="103"/>
      <c r="B581" s="130"/>
      <c r="D581" s="164"/>
      <c r="E581" s="165"/>
      <c r="F581" s="165"/>
      <c r="G581" s="166"/>
      <c r="H581" s="165"/>
    </row>
    <row r="582" spans="1:8">
      <c r="A582" s="103"/>
      <c r="B582" s="130"/>
      <c r="D582" s="164"/>
      <c r="E582" s="165"/>
      <c r="F582" s="165"/>
      <c r="G582" s="166"/>
      <c r="H582" s="165"/>
    </row>
    <row r="583" spans="1:8">
      <c r="A583" s="103"/>
      <c r="B583" s="130"/>
      <c r="D583" s="164"/>
      <c r="E583" s="165"/>
      <c r="F583" s="165"/>
      <c r="G583" s="166"/>
      <c r="H583" s="165"/>
    </row>
    <row r="584" spans="1:8">
      <c r="A584" s="103"/>
      <c r="B584" s="130"/>
      <c r="D584" s="164"/>
      <c r="E584" s="165"/>
      <c r="F584" s="165"/>
      <c r="G584" s="166"/>
      <c r="H584" s="165"/>
    </row>
    <row r="585" spans="1:8">
      <c r="A585" s="103"/>
      <c r="B585" s="130"/>
      <c r="D585" s="164"/>
      <c r="E585" s="165"/>
      <c r="F585" s="165"/>
      <c r="G585" s="166"/>
      <c r="H585" s="165"/>
    </row>
    <row r="586" spans="1:8">
      <c r="A586" s="103"/>
      <c r="B586" s="130"/>
      <c r="D586" s="164"/>
      <c r="E586" s="165"/>
      <c r="F586" s="165"/>
      <c r="G586" s="166"/>
      <c r="H586" s="165"/>
    </row>
    <row r="587" spans="1:8">
      <c r="A587" s="103"/>
      <c r="B587" s="130"/>
      <c r="D587" s="164"/>
      <c r="E587" s="165"/>
      <c r="F587" s="165"/>
      <c r="G587" s="166"/>
      <c r="H587" s="165"/>
    </row>
    <row r="588" spans="1:8">
      <c r="A588" s="103"/>
      <c r="B588" s="130"/>
      <c r="D588" s="164"/>
      <c r="E588" s="165"/>
      <c r="F588" s="165"/>
      <c r="G588" s="166"/>
      <c r="H588" s="165"/>
    </row>
    <row r="589" spans="1:8">
      <c r="A589" s="103"/>
      <c r="B589" s="130"/>
      <c r="D589" s="164"/>
      <c r="E589" s="165"/>
      <c r="F589" s="165"/>
      <c r="G589" s="166"/>
      <c r="H589" s="165"/>
    </row>
    <row r="590" spans="1:8">
      <c r="A590" s="103"/>
      <c r="B590" s="130"/>
      <c r="D590" s="164"/>
      <c r="E590" s="165"/>
      <c r="F590" s="165"/>
      <c r="G590" s="166"/>
      <c r="H590" s="165"/>
    </row>
    <row r="591" spans="1:8">
      <c r="A591" s="103"/>
      <c r="B591" s="130"/>
      <c r="D591" s="164"/>
      <c r="E591" s="165"/>
      <c r="F591" s="165"/>
      <c r="G591" s="166"/>
      <c r="H591" s="165"/>
    </row>
    <row r="592" spans="1:8">
      <c r="A592" s="103"/>
      <c r="B592" s="130"/>
      <c r="D592" s="164"/>
      <c r="E592" s="165"/>
      <c r="F592" s="165"/>
      <c r="G592" s="166"/>
      <c r="H592" s="165"/>
    </row>
    <row r="593" spans="1:8">
      <c r="A593" s="103"/>
      <c r="B593" s="130"/>
      <c r="D593" s="164"/>
      <c r="E593" s="165"/>
      <c r="F593" s="165"/>
      <c r="G593" s="166"/>
      <c r="H593" s="165"/>
    </row>
    <row r="594" spans="1:8">
      <c r="A594" s="103"/>
      <c r="B594" s="130"/>
      <c r="D594" s="164"/>
      <c r="E594" s="165"/>
      <c r="F594" s="165"/>
      <c r="G594" s="166"/>
      <c r="H594" s="165"/>
    </row>
    <row r="595" spans="1:8">
      <c r="A595" s="103"/>
      <c r="B595" s="130"/>
      <c r="D595" s="164"/>
      <c r="E595" s="165"/>
      <c r="F595" s="165"/>
      <c r="G595" s="166"/>
      <c r="H595" s="165"/>
    </row>
    <row r="596" spans="1:8">
      <c r="A596" s="103"/>
      <c r="B596" s="130"/>
      <c r="D596" s="164"/>
      <c r="E596" s="165"/>
      <c r="F596" s="165"/>
      <c r="G596" s="166"/>
      <c r="H596" s="165"/>
    </row>
    <row r="597" spans="1:8">
      <c r="A597" s="103"/>
      <c r="B597" s="130"/>
      <c r="D597" s="164"/>
      <c r="E597" s="165"/>
      <c r="F597" s="165"/>
      <c r="G597" s="166"/>
      <c r="H597" s="165"/>
    </row>
    <row r="598" spans="1:8">
      <c r="A598" s="103"/>
      <c r="B598" s="130"/>
      <c r="D598" s="164"/>
      <c r="E598" s="165"/>
      <c r="F598" s="165"/>
      <c r="G598" s="166"/>
      <c r="H598" s="165"/>
    </row>
    <row r="599" spans="1:8">
      <c r="A599" s="103"/>
      <c r="B599" s="130"/>
      <c r="D599" s="164"/>
      <c r="E599" s="165"/>
      <c r="F599" s="165"/>
      <c r="G599" s="166"/>
      <c r="H599" s="165"/>
    </row>
    <row r="600" spans="1:8">
      <c r="A600" s="103"/>
      <c r="B600" s="130"/>
      <c r="D600" s="164"/>
      <c r="E600" s="165"/>
      <c r="F600" s="165"/>
      <c r="G600" s="166"/>
      <c r="H600" s="165"/>
    </row>
    <row r="601" spans="1:8">
      <c r="A601" s="103"/>
      <c r="B601" s="130"/>
      <c r="D601" s="164"/>
      <c r="E601" s="165"/>
      <c r="F601" s="165"/>
      <c r="G601" s="166"/>
      <c r="H601" s="165"/>
    </row>
    <row r="602" spans="1:8">
      <c r="A602" s="103"/>
      <c r="B602" s="130"/>
      <c r="D602" s="164"/>
      <c r="E602" s="165"/>
      <c r="F602" s="165"/>
      <c r="G602" s="166"/>
      <c r="H602" s="165"/>
    </row>
    <row r="603" spans="1:8">
      <c r="A603" s="103"/>
      <c r="B603" s="130"/>
      <c r="D603" s="164"/>
      <c r="E603" s="165"/>
      <c r="F603" s="165"/>
      <c r="G603" s="166"/>
      <c r="H603" s="165"/>
    </row>
    <row r="604" spans="1:8">
      <c r="A604" s="103"/>
      <c r="B604" s="130"/>
      <c r="D604" s="164"/>
      <c r="E604" s="165"/>
      <c r="F604" s="165"/>
      <c r="G604" s="166"/>
      <c r="H604" s="165"/>
    </row>
    <row r="605" spans="1:8">
      <c r="A605" s="103"/>
      <c r="B605" s="130"/>
      <c r="D605" s="164"/>
      <c r="E605" s="165"/>
      <c r="F605" s="165"/>
      <c r="G605" s="166"/>
      <c r="H605" s="165"/>
    </row>
    <row r="606" spans="1:8">
      <c r="A606" s="103"/>
      <c r="B606" s="130"/>
      <c r="D606" s="164"/>
      <c r="E606" s="165"/>
      <c r="F606" s="165"/>
      <c r="G606" s="166"/>
      <c r="H606" s="165"/>
    </row>
    <row r="607" spans="1:8">
      <c r="A607" s="103"/>
      <c r="B607" s="130"/>
      <c r="D607" s="164"/>
      <c r="E607" s="165"/>
      <c r="F607" s="165"/>
      <c r="G607" s="166"/>
      <c r="H607" s="165"/>
    </row>
    <row r="608" spans="1:8">
      <c r="A608" s="103"/>
      <c r="B608" s="130"/>
      <c r="D608" s="164"/>
      <c r="E608" s="165"/>
      <c r="F608" s="165"/>
      <c r="G608" s="166"/>
      <c r="H608" s="165"/>
    </row>
    <row r="609" spans="1:8">
      <c r="A609" s="103"/>
      <c r="B609" s="130"/>
      <c r="D609" s="164"/>
      <c r="E609" s="165"/>
      <c r="F609" s="165"/>
      <c r="G609" s="166"/>
      <c r="H609" s="165"/>
    </row>
    <row r="610" spans="1:8">
      <c r="A610" s="103"/>
      <c r="B610" s="130"/>
      <c r="D610" s="164"/>
      <c r="E610" s="165"/>
      <c r="F610" s="165"/>
      <c r="G610" s="166"/>
      <c r="H610" s="165"/>
    </row>
    <row r="611" spans="1:8">
      <c r="A611" s="103"/>
      <c r="B611" s="130"/>
      <c r="D611" s="164"/>
      <c r="E611" s="165"/>
      <c r="F611" s="165"/>
      <c r="G611" s="166"/>
      <c r="H611" s="165"/>
    </row>
    <row r="612" spans="1:8">
      <c r="A612" s="103"/>
      <c r="B612" s="130"/>
      <c r="D612" s="164"/>
      <c r="E612" s="165"/>
      <c r="F612" s="165"/>
      <c r="G612" s="166"/>
      <c r="H612" s="165"/>
    </row>
    <row r="613" spans="1:8">
      <c r="A613" s="103"/>
      <c r="B613" s="130"/>
      <c r="D613" s="164"/>
      <c r="E613" s="165"/>
      <c r="F613" s="165"/>
      <c r="G613" s="166"/>
      <c r="H613" s="165"/>
    </row>
    <row r="614" spans="1:8">
      <c r="A614" s="103"/>
      <c r="B614" s="130"/>
      <c r="D614" s="164"/>
      <c r="E614" s="165"/>
      <c r="F614" s="165"/>
      <c r="G614" s="166"/>
      <c r="H614" s="165"/>
    </row>
    <row r="615" spans="1:8">
      <c r="A615" s="103"/>
      <c r="B615" s="130"/>
      <c r="D615" s="164"/>
      <c r="E615" s="165"/>
      <c r="F615" s="165"/>
      <c r="G615" s="166"/>
      <c r="H615" s="165"/>
    </row>
    <row r="616" spans="1:8">
      <c r="A616" s="103"/>
      <c r="B616" s="130"/>
      <c r="D616" s="164"/>
      <c r="E616" s="165"/>
      <c r="F616" s="165"/>
      <c r="G616" s="166"/>
      <c r="H616" s="165"/>
    </row>
    <row r="617" spans="1:8">
      <c r="A617" s="103"/>
      <c r="B617" s="130"/>
      <c r="D617" s="164"/>
      <c r="E617" s="165"/>
      <c r="F617" s="165"/>
      <c r="G617" s="166"/>
      <c r="H617" s="165"/>
    </row>
    <row r="618" spans="1:8">
      <c r="A618" s="103"/>
      <c r="B618" s="130"/>
      <c r="D618" s="164"/>
      <c r="E618" s="165"/>
      <c r="F618" s="165"/>
      <c r="G618" s="166"/>
      <c r="H618" s="165"/>
    </row>
    <row r="619" spans="1:8">
      <c r="A619" s="103"/>
      <c r="B619" s="130"/>
      <c r="D619" s="164"/>
      <c r="E619" s="165"/>
      <c r="F619" s="165"/>
      <c r="G619" s="166"/>
      <c r="H619" s="165"/>
    </row>
    <row r="620" spans="1:8">
      <c r="A620" s="103"/>
      <c r="B620" s="130"/>
      <c r="D620" s="164"/>
      <c r="E620" s="165"/>
      <c r="F620" s="165"/>
      <c r="G620" s="166"/>
      <c r="H620" s="165"/>
    </row>
    <row r="621" spans="1:8">
      <c r="A621" s="103"/>
      <c r="B621" s="130"/>
      <c r="D621" s="164"/>
      <c r="E621" s="165"/>
      <c r="F621" s="165"/>
      <c r="G621" s="166"/>
      <c r="H621" s="165"/>
    </row>
    <row r="622" spans="1:8">
      <c r="A622" s="103"/>
      <c r="B622" s="130"/>
      <c r="D622" s="164"/>
      <c r="E622" s="165"/>
      <c r="F622" s="165"/>
      <c r="G622" s="166"/>
      <c r="H622" s="165"/>
    </row>
    <row r="623" spans="1:8">
      <c r="A623" s="103"/>
      <c r="B623" s="130"/>
      <c r="D623" s="164"/>
      <c r="E623" s="165"/>
      <c r="F623" s="165"/>
      <c r="G623" s="166"/>
      <c r="H623" s="165"/>
    </row>
    <row r="624" spans="1:8">
      <c r="A624" s="103"/>
      <c r="B624" s="130"/>
      <c r="D624" s="164"/>
      <c r="E624" s="165"/>
      <c r="F624" s="165"/>
      <c r="G624" s="166"/>
      <c r="H624" s="165"/>
    </row>
    <row r="625" spans="1:8">
      <c r="A625" s="103"/>
      <c r="B625" s="130"/>
      <c r="D625" s="164"/>
      <c r="E625" s="165"/>
      <c r="F625" s="165"/>
      <c r="G625" s="166"/>
      <c r="H625" s="165"/>
    </row>
    <row r="626" spans="1:8">
      <c r="A626" s="103"/>
      <c r="B626" s="130"/>
      <c r="D626" s="164"/>
      <c r="E626" s="165"/>
      <c r="F626" s="165"/>
      <c r="G626" s="166"/>
      <c r="H626" s="165"/>
    </row>
    <row r="627" spans="1:8">
      <c r="A627" s="103"/>
      <c r="B627" s="130"/>
      <c r="D627" s="164"/>
      <c r="E627" s="165"/>
      <c r="F627" s="165"/>
      <c r="G627" s="166"/>
      <c r="H627" s="165"/>
    </row>
    <row r="628" spans="1:8">
      <c r="A628" s="103"/>
      <c r="B628" s="130"/>
      <c r="D628" s="164"/>
      <c r="E628" s="165"/>
      <c r="F628" s="165"/>
      <c r="G628" s="166"/>
      <c r="H628" s="165"/>
    </row>
    <row r="629" spans="1:8">
      <c r="A629" s="103"/>
      <c r="B629" s="130"/>
      <c r="D629" s="164"/>
      <c r="E629" s="165"/>
      <c r="F629" s="165"/>
      <c r="G629" s="166"/>
      <c r="H629" s="165"/>
    </row>
    <row r="630" spans="1:8">
      <c r="A630" s="103"/>
      <c r="B630" s="130"/>
      <c r="D630" s="164"/>
      <c r="E630" s="165"/>
      <c r="F630" s="165"/>
      <c r="G630" s="166"/>
      <c r="H630" s="165"/>
    </row>
    <row r="631" spans="1:8">
      <c r="A631" s="103"/>
      <c r="B631" s="130"/>
      <c r="D631" s="164"/>
      <c r="E631" s="165"/>
      <c r="F631" s="165"/>
      <c r="G631" s="166"/>
      <c r="H631" s="165"/>
    </row>
    <row r="632" spans="1:8">
      <c r="A632" s="103"/>
      <c r="B632" s="130"/>
      <c r="D632" s="164"/>
      <c r="E632" s="165"/>
      <c r="F632" s="165"/>
      <c r="G632" s="166"/>
      <c r="H632" s="165"/>
    </row>
    <row r="633" spans="1:8">
      <c r="A633" s="103"/>
      <c r="B633" s="130"/>
      <c r="D633" s="164"/>
      <c r="E633" s="165"/>
      <c r="F633" s="165"/>
      <c r="G633" s="166"/>
      <c r="H633" s="165"/>
    </row>
    <row r="634" spans="1:8">
      <c r="A634" s="103"/>
      <c r="B634" s="130"/>
      <c r="D634" s="164"/>
      <c r="E634" s="165"/>
      <c r="F634" s="165"/>
      <c r="G634" s="166"/>
      <c r="H634" s="165"/>
    </row>
    <row r="635" spans="1:8">
      <c r="A635" s="103"/>
      <c r="B635" s="130"/>
      <c r="D635" s="164"/>
      <c r="E635" s="165"/>
      <c r="F635" s="165"/>
      <c r="G635" s="166"/>
      <c r="H635" s="165"/>
    </row>
    <row r="636" spans="1:8">
      <c r="A636" s="103"/>
      <c r="B636" s="130"/>
      <c r="D636" s="164"/>
      <c r="E636" s="165"/>
      <c r="F636" s="165"/>
      <c r="G636" s="166"/>
      <c r="H636" s="165"/>
    </row>
    <row r="637" spans="1:8">
      <c r="A637" s="103"/>
      <c r="B637" s="130"/>
      <c r="D637" s="164"/>
      <c r="E637" s="165"/>
      <c r="F637" s="165"/>
      <c r="G637" s="166"/>
      <c r="H637" s="165"/>
    </row>
    <row r="638" spans="1:8">
      <c r="A638" s="103"/>
      <c r="B638" s="130"/>
      <c r="D638" s="164"/>
      <c r="E638" s="165"/>
      <c r="F638" s="165"/>
      <c r="G638" s="166"/>
      <c r="H638" s="165"/>
    </row>
    <row r="639" spans="1:8">
      <c r="A639" s="103"/>
      <c r="B639" s="130"/>
      <c r="D639" s="164"/>
      <c r="E639" s="165"/>
      <c r="F639" s="165"/>
      <c r="G639" s="166"/>
      <c r="H639" s="165"/>
    </row>
    <row r="640" spans="1:8">
      <c r="A640" s="103"/>
      <c r="B640" s="130"/>
      <c r="D640" s="164"/>
      <c r="E640" s="165"/>
      <c r="F640" s="165"/>
      <c r="G640" s="166"/>
      <c r="H640" s="165"/>
    </row>
    <row r="641" spans="1:8">
      <c r="A641" s="103"/>
      <c r="B641" s="130"/>
      <c r="D641" s="164"/>
      <c r="E641" s="165"/>
      <c r="F641" s="165"/>
      <c r="G641" s="166"/>
      <c r="H641" s="165"/>
    </row>
    <row r="642" spans="1:8">
      <c r="A642" s="103"/>
      <c r="B642" s="130"/>
      <c r="D642" s="164"/>
      <c r="E642" s="165"/>
      <c r="F642" s="165"/>
      <c r="G642" s="166"/>
      <c r="H642" s="165"/>
    </row>
    <row r="643" spans="1:8">
      <c r="A643" s="103"/>
      <c r="B643" s="130"/>
      <c r="D643" s="164"/>
      <c r="E643" s="165"/>
      <c r="F643" s="165"/>
      <c r="G643" s="166"/>
      <c r="H643" s="165"/>
    </row>
    <row r="644" spans="1:8">
      <c r="A644" s="103"/>
      <c r="B644" s="130"/>
      <c r="D644" s="164"/>
      <c r="E644" s="165"/>
      <c r="F644" s="165"/>
      <c r="G644" s="166"/>
      <c r="H644" s="165"/>
    </row>
    <row r="645" spans="1:8">
      <c r="A645" s="103"/>
      <c r="B645" s="130"/>
      <c r="D645" s="164"/>
      <c r="E645" s="165"/>
      <c r="F645" s="165"/>
      <c r="G645" s="166"/>
      <c r="H645" s="165"/>
    </row>
    <row r="646" spans="1:8">
      <c r="A646" s="103"/>
      <c r="B646" s="130"/>
      <c r="D646" s="164"/>
      <c r="E646" s="165"/>
      <c r="F646" s="165"/>
      <c r="G646" s="166"/>
      <c r="H646" s="165"/>
    </row>
    <row r="647" spans="1:8">
      <c r="A647" s="103"/>
      <c r="B647" s="130"/>
      <c r="D647" s="164"/>
      <c r="E647" s="165"/>
      <c r="F647" s="165"/>
      <c r="G647" s="166"/>
      <c r="H647" s="165"/>
    </row>
    <row r="648" spans="1:8">
      <c r="A648" s="103"/>
      <c r="B648" s="130"/>
      <c r="D648" s="164"/>
      <c r="E648" s="165"/>
      <c r="F648" s="165"/>
      <c r="G648" s="166"/>
      <c r="H648" s="165"/>
    </row>
    <row r="649" spans="1:8">
      <c r="A649" s="103"/>
      <c r="B649" s="130"/>
      <c r="D649" s="164"/>
      <c r="E649" s="165"/>
      <c r="F649" s="165"/>
      <c r="G649" s="166"/>
      <c r="H649" s="165"/>
    </row>
    <row r="650" spans="1:8">
      <c r="A650" s="103"/>
      <c r="B650" s="130"/>
      <c r="D650" s="164"/>
      <c r="E650" s="165"/>
      <c r="F650" s="165"/>
      <c r="G650" s="166"/>
      <c r="H650" s="165"/>
    </row>
    <row r="651" spans="1:8">
      <c r="A651" s="103"/>
      <c r="B651" s="130"/>
      <c r="D651" s="164"/>
      <c r="E651" s="165"/>
      <c r="F651" s="165"/>
      <c r="G651" s="166"/>
      <c r="H651" s="165"/>
    </row>
    <row r="652" spans="1:8">
      <c r="A652" s="103"/>
      <c r="B652" s="130"/>
      <c r="D652" s="164"/>
      <c r="E652" s="165"/>
      <c r="F652" s="165"/>
      <c r="G652" s="166"/>
      <c r="H652" s="165"/>
    </row>
    <row r="653" spans="1:8">
      <c r="A653" s="103"/>
      <c r="B653" s="130"/>
      <c r="D653" s="164"/>
      <c r="E653" s="165"/>
      <c r="F653" s="165"/>
      <c r="G653" s="166"/>
      <c r="H653" s="165"/>
    </row>
    <row r="654" spans="1:8">
      <c r="A654" s="103"/>
      <c r="B654" s="130"/>
      <c r="D654" s="164"/>
      <c r="E654" s="165"/>
      <c r="F654" s="165"/>
      <c r="G654" s="166"/>
      <c r="H654" s="165"/>
    </row>
    <row r="655" spans="1:8">
      <c r="A655" s="103"/>
      <c r="B655" s="130"/>
      <c r="D655" s="164"/>
      <c r="E655" s="165"/>
      <c r="F655" s="165"/>
      <c r="G655" s="166"/>
      <c r="H655" s="165"/>
    </row>
    <row r="656" spans="1:8">
      <c r="A656" s="103"/>
      <c r="B656" s="130"/>
      <c r="D656" s="164"/>
      <c r="E656" s="165"/>
      <c r="F656" s="165"/>
      <c r="G656" s="166"/>
      <c r="H656" s="165"/>
    </row>
    <row r="657" spans="1:8">
      <c r="A657" s="103"/>
      <c r="B657" s="130"/>
      <c r="D657" s="164"/>
      <c r="E657" s="165"/>
      <c r="F657" s="165"/>
      <c r="G657" s="166"/>
      <c r="H657" s="165"/>
    </row>
    <row r="658" spans="1:8">
      <c r="A658" s="103"/>
      <c r="B658" s="130"/>
      <c r="D658" s="164"/>
      <c r="E658" s="165"/>
      <c r="F658" s="165"/>
      <c r="G658" s="166"/>
      <c r="H658" s="165"/>
    </row>
    <row r="659" spans="1:8">
      <c r="A659" s="103"/>
      <c r="B659" s="130"/>
      <c r="D659" s="164"/>
      <c r="E659" s="165"/>
      <c r="F659" s="165"/>
      <c r="G659" s="166"/>
      <c r="H659" s="165"/>
    </row>
    <row r="660" spans="1:8">
      <c r="A660" s="103"/>
      <c r="B660" s="130"/>
      <c r="D660" s="164"/>
      <c r="E660" s="165"/>
      <c r="F660" s="165"/>
      <c r="G660" s="166"/>
      <c r="H660" s="165"/>
    </row>
    <row r="661" spans="1:8">
      <c r="A661" s="103"/>
      <c r="B661" s="130"/>
      <c r="D661" s="164"/>
      <c r="E661" s="165"/>
      <c r="F661" s="165"/>
      <c r="G661" s="166"/>
      <c r="H661" s="165"/>
    </row>
    <row r="662" spans="1:8">
      <c r="A662" s="103"/>
      <c r="B662" s="130"/>
      <c r="D662" s="164"/>
      <c r="E662" s="165"/>
      <c r="F662" s="165"/>
      <c r="G662" s="166"/>
      <c r="H662" s="165"/>
    </row>
    <row r="663" spans="1:8">
      <c r="A663" s="103"/>
      <c r="B663" s="130"/>
      <c r="D663" s="164"/>
      <c r="E663" s="165"/>
      <c r="F663" s="165"/>
      <c r="G663" s="166"/>
      <c r="H663" s="165"/>
    </row>
    <row r="664" spans="1:8">
      <c r="A664" s="103"/>
      <c r="B664" s="130"/>
      <c r="D664" s="164"/>
      <c r="E664" s="165"/>
      <c r="F664" s="165"/>
      <c r="G664" s="166"/>
      <c r="H664" s="165"/>
    </row>
    <row r="665" spans="1:8">
      <c r="A665" s="103"/>
      <c r="B665" s="130"/>
      <c r="D665" s="164"/>
      <c r="E665" s="165"/>
      <c r="F665" s="165"/>
      <c r="G665" s="166"/>
      <c r="H665" s="165"/>
    </row>
    <row r="666" spans="1:8">
      <c r="A666" s="103"/>
      <c r="B666" s="130"/>
      <c r="D666" s="164"/>
      <c r="E666" s="165"/>
      <c r="F666" s="165"/>
      <c r="G666" s="166"/>
      <c r="H666" s="165"/>
    </row>
    <row r="667" spans="1:8">
      <c r="A667" s="103"/>
      <c r="B667" s="130"/>
      <c r="D667" s="164"/>
      <c r="E667" s="165"/>
      <c r="F667" s="165"/>
      <c r="G667" s="166"/>
      <c r="H667" s="165"/>
    </row>
    <row r="668" spans="1:8">
      <c r="A668" s="103"/>
      <c r="B668" s="130"/>
      <c r="D668" s="164"/>
      <c r="E668" s="165"/>
      <c r="F668" s="165"/>
      <c r="G668" s="166"/>
      <c r="H668" s="165"/>
    </row>
    <row r="669" spans="1:8">
      <c r="A669" s="103"/>
      <c r="B669" s="130"/>
      <c r="D669" s="164"/>
      <c r="E669" s="165"/>
      <c r="F669" s="165"/>
      <c r="G669" s="166"/>
      <c r="H669" s="165"/>
    </row>
    <row r="670" spans="1:8">
      <c r="A670" s="103"/>
      <c r="B670" s="130"/>
      <c r="D670" s="164"/>
      <c r="E670" s="165"/>
      <c r="F670" s="165"/>
      <c r="G670" s="166"/>
      <c r="H670" s="165"/>
    </row>
    <row r="671" spans="1:8">
      <c r="A671" s="103"/>
      <c r="B671" s="130"/>
      <c r="D671" s="164"/>
      <c r="E671" s="165"/>
      <c r="F671" s="165"/>
      <c r="G671" s="166"/>
      <c r="H671" s="165"/>
    </row>
    <row r="672" spans="1:8">
      <c r="A672" s="103"/>
      <c r="B672" s="130"/>
      <c r="D672" s="164"/>
      <c r="E672" s="165"/>
      <c r="F672" s="165"/>
      <c r="G672" s="166"/>
      <c r="H672" s="165"/>
    </row>
    <row r="673" spans="1:8">
      <c r="A673" s="103"/>
      <c r="B673" s="130"/>
      <c r="D673" s="164"/>
      <c r="E673" s="165"/>
      <c r="F673" s="165"/>
      <c r="G673" s="166"/>
      <c r="H673" s="165"/>
    </row>
    <row r="674" spans="1:8">
      <c r="A674" s="103"/>
      <c r="B674" s="130"/>
      <c r="D674" s="164"/>
      <c r="E674" s="165"/>
      <c r="F674" s="165"/>
      <c r="G674" s="166"/>
      <c r="H674" s="165"/>
    </row>
    <row r="675" spans="1:8">
      <c r="A675" s="103"/>
      <c r="B675" s="130"/>
      <c r="D675" s="164"/>
      <c r="E675" s="165"/>
      <c r="F675" s="165"/>
      <c r="G675" s="166"/>
      <c r="H675" s="165"/>
    </row>
    <row r="676" spans="1:8">
      <c r="A676" s="103"/>
      <c r="B676" s="130"/>
      <c r="D676" s="164"/>
      <c r="E676" s="165"/>
      <c r="F676" s="165"/>
      <c r="G676" s="166"/>
      <c r="H676" s="165"/>
    </row>
    <row r="677" spans="1:8">
      <c r="A677" s="103"/>
      <c r="B677" s="130"/>
      <c r="D677" s="164"/>
      <c r="E677" s="165"/>
      <c r="F677" s="165"/>
      <c r="G677" s="166"/>
      <c r="H677" s="165"/>
    </row>
    <row r="678" spans="1:8">
      <c r="A678" s="103"/>
      <c r="B678" s="130"/>
      <c r="D678" s="164"/>
      <c r="E678" s="165"/>
      <c r="F678" s="165"/>
      <c r="G678" s="166"/>
      <c r="H678" s="165"/>
    </row>
    <row r="679" spans="1:8">
      <c r="A679" s="103"/>
      <c r="B679" s="130"/>
      <c r="D679" s="164"/>
      <c r="E679" s="165"/>
      <c r="F679" s="165"/>
      <c r="G679" s="166"/>
      <c r="H679" s="165"/>
    </row>
    <row r="680" spans="1:8">
      <c r="A680" s="103"/>
      <c r="B680" s="130"/>
      <c r="D680" s="164"/>
      <c r="E680" s="165"/>
      <c r="F680" s="165"/>
      <c r="G680" s="166"/>
      <c r="H680" s="165"/>
    </row>
    <row r="681" spans="1:8">
      <c r="A681" s="103"/>
      <c r="B681" s="130"/>
      <c r="D681" s="164"/>
      <c r="E681" s="165"/>
      <c r="F681" s="165"/>
      <c r="G681" s="166"/>
      <c r="H681" s="165"/>
    </row>
    <row r="682" spans="1:8">
      <c r="A682" s="103"/>
      <c r="B682" s="130"/>
      <c r="D682" s="164"/>
      <c r="E682" s="165"/>
      <c r="F682" s="165"/>
      <c r="G682" s="166"/>
      <c r="H682" s="165"/>
    </row>
    <row r="683" spans="1:8">
      <c r="A683" s="103"/>
      <c r="B683" s="130"/>
      <c r="D683" s="164"/>
      <c r="E683" s="165"/>
      <c r="F683" s="165"/>
      <c r="G683" s="166"/>
      <c r="H683" s="165"/>
    </row>
    <row r="684" spans="1:8">
      <c r="A684" s="103"/>
      <c r="B684" s="130"/>
      <c r="D684" s="164"/>
      <c r="E684" s="165"/>
      <c r="F684" s="165"/>
      <c r="G684" s="166"/>
      <c r="H684" s="165"/>
    </row>
    <row r="685" spans="1:8">
      <c r="A685" s="103"/>
      <c r="B685" s="130"/>
      <c r="D685" s="164"/>
      <c r="E685" s="165"/>
      <c r="F685" s="165"/>
      <c r="G685" s="166"/>
      <c r="H685" s="165"/>
    </row>
    <row r="686" spans="1:8">
      <c r="A686" s="103"/>
      <c r="B686" s="130"/>
      <c r="D686" s="164"/>
      <c r="E686" s="165"/>
      <c r="F686" s="165"/>
      <c r="G686" s="166"/>
      <c r="H686" s="165"/>
    </row>
    <row r="687" spans="1:8">
      <c r="A687" s="103"/>
      <c r="B687" s="130"/>
      <c r="D687" s="164"/>
      <c r="E687" s="165"/>
      <c r="F687" s="165"/>
      <c r="G687" s="166"/>
      <c r="H687" s="165"/>
    </row>
    <row r="688" spans="1:8">
      <c r="A688" s="103"/>
      <c r="B688" s="130"/>
      <c r="D688" s="164"/>
      <c r="E688" s="165"/>
      <c r="F688" s="165"/>
      <c r="G688" s="166"/>
      <c r="H688" s="165"/>
    </row>
    <row r="689" spans="1:8">
      <c r="A689" s="103"/>
      <c r="B689" s="130"/>
      <c r="D689" s="164"/>
      <c r="E689" s="165"/>
      <c r="F689" s="165"/>
      <c r="G689" s="166"/>
      <c r="H689" s="165"/>
    </row>
    <row r="690" spans="1:8">
      <c r="A690" s="103"/>
      <c r="B690" s="130"/>
      <c r="D690" s="164"/>
      <c r="E690" s="165"/>
      <c r="F690" s="165"/>
      <c r="G690" s="166"/>
      <c r="H690" s="165"/>
    </row>
    <row r="691" spans="1:8">
      <c r="A691" s="103"/>
      <c r="B691" s="130"/>
      <c r="D691" s="164"/>
      <c r="E691" s="165"/>
      <c r="F691" s="165"/>
      <c r="G691" s="166"/>
      <c r="H691" s="165"/>
    </row>
    <row r="692" spans="1:8">
      <c r="A692" s="103"/>
      <c r="B692" s="130"/>
      <c r="D692" s="164"/>
      <c r="E692" s="165"/>
      <c r="F692" s="165"/>
      <c r="G692" s="166"/>
      <c r="H692" s="165"/>
    </row>
    <row r="693" spans="1:8">
      <c r="A693" s="103"/>
      <c r="B693" s="130"/>
      <c r="D693" s="164"/>
      <c r="E693" s="165"/>
      <c r="F693" s="165"/>
      <c r="G693" s="166"/>
      <c r="H693" s="165"/>
    </row>
    <row r="694" spans="1:8">
      <c r="A694" s="103"/>
      <c r="B694" s="130"/>
      <c r="D694" s="164"/>
      <c r="E694" s="165"/>
      <c r="F694" s="165"/>
      <c r="G694" s="166"/>
      <c r="H694" s="165"/>
    </row>
    <row r="695" spans="1:8">
      <c r="A695" s="103"/>
      <c r="B695" s="130"/>
      <c r="D695" s="164"/>
      <c r="E695" s="165"/>
      <c r="F695" s="165"/>
      <c r="G695" s="166"/>
      <c r="H695" s="165"/>
    </row>
    <row r="696" spans="1:8">
      <c r="A696" s="103"/>
      <c r="B696" s="130"/>
      <c r="D696" s="164"/>
      <c r="E696" s="165"/>
      <c r="F696" s="165"/>
      <c r="G696" s="166"/>
      <c r="H696" s="165"/>
    </row>
    <row r="697" spans="1:8">
      <c r="A697" s="103"/>
      <c r="B697" s="130"/>
      <c r="D697" s="164"/>
      <c r="E697" s="165"/>
      <c r="F697" s="165"/>
      <c r="G697" s="166"/>
      <c r="H697" s="165"/>
    </row>
    <row r="698" spans="1:8">
      <c r="A698" s="103"/>
      <c r="B698" s="130"/>
      <c r="D698" s="164"/>
      <c r="E698" s="165"/>
      <c r="F698" s="165"/>
      <c r="G698" s="166"/>
      <c r="H698" s="165"/>
    </row>
    <row r="699" spans="1:8">
      <c r="A699" s="103"/>
      <c r="B699" s="130"/>
      <c r="D699" s="164"/>
      <c r="E699" s="165"/>
      <c r="F699" s="165"/>
      <c r="G699" s="166"/>
      <c r="H699" s="165"/>
    </row>
    <row r="700" spans="1:8">
      <c r="A700" s="103"/>
      <c r="B700" s="130"/>
      <c r="D700" s="164"/>
      <c r="E700" s="165"/>
      <c r="F700" s="165"/>
      <c r="G700" s="166"/>
      <c r="H700" s="165"/>
    </row>
    <row r="701" spans="1:8">
      <c r="A701" s="103"/>
      <c r="B701" s="130"/>
      <c r="D701" s="164"/>
      <c r="E701" s="165"/>
      <c r="F701" s="165"/>
      <c r="G701" s="166"/>
      <c r="H701" s="165"/>
    </row>
    <row r="702" spans="1:8">
      <c r="A702" s="103"/>
      <c r="B702" s="130"/>
      <c r="D702" s="164"/>
      <c r="E702" s="165"/>
      <c r="F702" s="165"/>
      <c r="G702" s="166"/>
      <c r="H702" s="165"/>
    </row>
    <row r="703" spans="1:8">
      <c r="A703" s="103"/>
      <c r="B703" s="130"/>
      <c r="D703" s="164"/>
      <c r="E703" s="165"/>
      <c r="F703" s="165"/>
      <c r="G703" s="166"/>
      <c r="H703" s="165"/>
    </row>
    <row r="704" spans="1:8">
      <c r="A704" s="103"/>
      <c r="B704" s="130"/>
      <c r="D704" s="164"/>
      <c r="E704" s="165"/>
      <c r="F704" s="165"/>
      <c r="G704" s="166"/>
      <c r="H704" s="165"/>
    </row>
    <row r="705" spans="1:8">
      <c r="A705" s="103"/>
      <c r="B705" s="130"/>
      <c r="D705" s="164"/>
      <c r="E705" s="165"/>
      <c r="F705" s="165"/>
      <c r="G705" s="166"/>
      <c r="H705" s="165"/>
    </row>
    <row r="706" spans="1:8">
      <c r="A706" s="103"/>
      <c r="B706" s="130"/>
      <c r="D706" s="164"/>
      <c r="E706" s="165"/>
      <c r="F706" s="165"/>
      <c r="G706" s="166"/>
      <c r="H706" s="165"/>
    </row>
    <row r="707" spans="1:8">
      <c r="A707" s="103"/>
      <c r="B707" s="130"/>
      <c r="D707" s="164"/>
      <c r="E707" s="165"/>
      <c r="F707" s="165"/>
      <c r="G707" s="166"/>
      <c r="H707" s="165"/>
    </row>
    <row r="708" spans="1:8">
      <c r="A708" s="103"/>
      <c r="B708" s="130"/>
      <c r="D708" s="164"/>
      <c r="E708" s="165"/>
      <c r="F708" s="165"/>
      <c r="G708" s="166"/>
      <c r="H708" s="165"/>
    </row>
    <row r="709" spans="1:8">
      <c r="A709" s="103"/>
      <c r="B709" s="130"/>
      <c r="D709" s="164"/>
      <c r="E709" s="165"/>
      <c r="F709" s="165"/>
      <c r="G709" s="166"/>
      <c r="H709" s="165"/>
    </row>
    <row r="710" spans="1:8">
      <c r="A710" s="103"/>
      <c r="B710" s="130"/>
      <c r="D710" s="164"/>
      <c r="E710" s="165"/>
      <c r="F710" s="165"/>
      <c r="G710" s="166"/>
      <c r="H710" s="165"/>
    </row>
    <row r="711" spans="1:8">
      <c r="A711" s="103"/>
      <c r="B711" s="130"/>
      <c r="D711" s="164"/>
      <c r="E711" s="165"/>
      <c r="F711" s="165"/>
      <c r="G711" s="166"/>
      <c r="H711" s="165"/>
    </row>
    <row r="712" spans="1:8">
      <c r="A712" s="103"/>
      <c r="B712" s="130"/>
      <c r="D712" s="164"/>
      <c r="E712" s="165"/>
      <c r="F712" s="165"/>
      <c r="G712" s="166"/>
      <c r="H712" s="165"/>
    </row>
    <row r="713" spans="1:8">
      <c r="A713" s="103"/>
      <c r="B713" s="130"/>
      <c r="D713" s="164"/>
      <c r="E713" s="165"/>
      <c r="F713" s="165"/>
      <c r="G713" s="166"/>
      <c r="H713" s="165"/>
    </row>
    <row r="714" spans="1:8">
      <c r="A714" s="103"/>
      <c r="B714" s="130"/>
      <c r="D714" s="164"/>
      <c r="E714" s="165"/>
      <c r="F714" s="165"/>
      <c r="G714" s="166"/>
      <c r="H714" s="165"/>
    </row>
    <row r="715" spans="1:8">
      <c r="A715" s="103"/>
      <c r="B715" s="130"/>
      <c r="D715" s="164"/>
      <c r="E715" s="165"/>
      <c r="F715" s="165"/>
      <c r="G715" s="166"/>
      <c r="H715" s="165"/>
    </row>
    <row r="716" spans="1:8">
      <c r="A716" s="103"/>
      <c r="B716" s="130"/>
      <c r="D716" s="164"/>
      <c r="E716" s="165"/>
      <c r="F716" s="165"/>
      <c r="G716" s="166"/>
      <c r="H716" s="165"/>
    </row>
    <row r="717" spans="1:8">
      <c r="A717" s="103"/>
      <c r="B717" s="130"/>
      <c r="D717" s="164"/>
      <c r="E717" s="165"/>
      <c r="F717" s="165"/>
      <c r="G717" s="166"/>
      <c r="H717" s="165"/>
    </row>
    <row r="718" spans="1:8">
      <c r="A718" s="103"/>
      <c r="B718" s="130"/>
      <c r="D718" s="164"/>
      <c r="E718" s="165"/>
      <c r="F718" s="165"/>
      <c r="G718" s="166"/>
      <c r="H718" s="165"/>
    </row>
    <row r="719" spans="1:8">
      <c r="A719" s="103"/>
      <c r="B719" s="130"/>
      <c r="D719" s="164"/>
      <c r="E719" s="165"/>
      <c r="F719" s="165"/>
      <c r="G719" s="166"/>
      <c r="H719" s="165"/>
    </row>
    <row r="720" spans="1:8">
      <c r="A720" s="103"/>
      <c r="B720" s="130"/>
      <c r="D720" s="164"/>
      <c r="E720" s="165"/>
      <c r="F720" s="165"/>
      <c r="G720" s="166"/>
      <c r="H720" s="165"/>
    </row>
    <row r="721" spans="1:8">
      <c r="A721" s="103"/>
      <c r="B721" s="130"/>
      <c r="D721" s="164"/>
      <c r="E721" s="165"/>
      <c r="F721" s="165"/>
      <c r="G721" s="166"/>
      <c r="H721" s="165"/>
    </row>
    <row r="722" spans="1:8">
      <c r="A722" s="103"/>
      <c r="B722" s="130"/>
      <c r="D722" s="164"/>
      <c r="E722" s="165"/>
      <c r="F722" s="165"/>
      <c r="G722" s="166"/>
      <c r="H722" s="165"/>
    </row>
    <row r="723" spans="1:8">
      <c r="A723" s="103"/>
      <c r="B723" s="130"/>
      <c r="D723" s="164"/>
      <c r="E723" s="165"/>
      <c r="F723" s="165"/>
      <c r="G723" s="166"/>
      <c r="H723" s="165"/>
    </row>
    <row r="724" spans="1:8">
      <c r="A724" s="103"/>
      <c r="B724" s="130"/>
      <c r="D724" s="164"/>
      <c r="E724" s="165"/>
      <c r="F724" s="165"/>
      <c r="G724" s="166"/>
      <c r="H724" s="165"/>
    </row>
    <row r="725" spans="1:8">
      <c r="A725" s="103"/>
      <c r="B725" s="130"/>
      <c r="D725" s="164"/>
      <c r="E725" s="165"/>
      <c r="F725" s="165"/>
      <c r="G725" s="166"/>
      <c r="H725" s="165"/>
    </row>
    <row r="726" spans="1:8">
      <c r="A726" s="103"/>
      <c r="B726" s="130"/>
      <c r="D726" s="164"/>
      <c r="E726" s="165"/>
      <c r="F726" s="165"/>
      <c r="G726" s="166"/>
      <c r="H726" s="165"/>
    </row>
    <row r="727" spans="1:8">
      <c r="A727" s="103"/>
      <c r="B727" s="130"/>
      <c r="D727" s="164"/>
      <c r="E727" s="165"/>
      <c r="F727" s="165"/>
      <c r="G727" s="166"/>
      <c r="H727" s="165"/>
    </row>
    <row r="728" spans="1:8">
      <c r="A728" s="103"/>
      <c r="B728" s="130"/>
      <c r="D728" s="164"/>
      <c r="E728" s="165"/>
      <c r="F728" s="165"/>
      <c r="G728" s="166"/>
      <c r="H728" s="165"/>
    </row>
    <row r="729" spans="1:8">
      <c r="A729" s="103"/>
      <c r="B729" s="130"/>
      <c r="D729" s="164"/>
      <c r="E729" s="165"/>
      <c r="F729" s="165"/>
      <c r="G729" s="166"/>
      <c r="H729" s="165"/>
    </row>
    <row r="730" spans="1:8">
      <c r="A730" s="103"/>
      <c r="B730" s="130"/>
      <c r="D730" s="164"/>
      <c r="E730" s="165"/>
      <c r="F730" s="165"/>
      <c r="G730" s="166"/>
      <c r="H730" s="165"/>
    </row>
    <row r="731" spans="1:8">
      <c r="A731" s="103"/>
      <c r="B731" s="130"/>
      <c r="D731" s="164"/>
      <c r="E731" s="165"/>
      <c r="F731" s="165"/>
      <c r="G731" s="166"/>
      <c r="H731" s="165"/>
    </row>
    <row r="732" spans="1:8">
      <c r="A732" s="103"/>
      <c r="B732" s="130"/>
      <c r="D732" s="164"/>
      <c r="E732" s="165"/>
      <c r="F732" s="165"/>
      <c r="G732" s="166"/>
      <c r="H732" s="165"/>
    </row>
    <row r="733" spans="1:8">
      <c r="A733" s="103"/>
      <c r="B733" s="130"/>
      <c r="D733" s="164"/>
      <c r="E733" s="165"/>
      <c r="F733" s="165"/>
      <c r="G733" s="166"/>
      <c r="H733" s="165"/>
    </row>
    <row r="734" spans="1:8">
      <c r="A734" s="103"/>
      <c r="B734" s="130"/>
      <c r="D734" s="164"/>
      <c r="E734" s="165"/>
      <c r="F734" s="165"/>
      <c r="G734" s="166"/>
      <c r="H734" s="165"/>
    </row>
    <row r="735" spans="1:8">
      <c r="A735" s="103"/>
      <c r="B735" s="130"/>
      <c r="D735" s="164"/>
      <c r="E735" s="165"/>
      <c r="F735" s="165"/>
      <c r="G735" s="166"/>
      <c r="H735" s="165"/>
    </row>
    <row r="736" spans="1:8">
      <c r="A736" s="103"/>
      <c r="B736" s="130"/>
      <c r="D736" s="164"/>
      <c r="E736" s="165"/>
      <c r="F736" s="165"/>
      <c r="G736" s="166"/>
      <c r="H736" s="165"/>
    </row>
    <row r="737" spans="1:8">
      <c r="A737" s="103"/>
      <c r="B737" s="130"/>
      <c r="D737" s="164"/>
      <c r="E737" s="165"/>
      <c r="F737" s="165"/>
      <c r="G737" s="166"/>
      <c r="H737" s="165"/>
    </row>
    <row r="738" spans="1:8">
      <c r="A738" s="103"/>
      <c r="B738" s="130"/>
      <c r="D738" s="164"/>
      <c r="E738" s="165"/>
      <c r="F738" s="165"/>
      <c r="G738" s="166"/>
      <c r="H738" s="165"/>
    </row>
    <row r="739" spans="1:8">
      <c r="A739" s="103"/>
      <c r="B739" s="130"/>
      <c r="D739" s="164"/>
      <c r="E739" s="165"/>
      <c r="F739" s="165"/>
      <c r="G739" s="166"/>
      <c r="H739" s="165"/>
    </row>
    <row r="740" spans="1:8">
      <c r="A740" s="103"/>
      <c r="B740" s="130"/>
      <c r="D740" s="164"/>
      <c r="E740" s="165"/>
      <c r="F740" s="165"/>
      <c r="G740" s="166"/>
      <c r="H740" s="165"/>
    </row>
    <row r="741" spans="1:8">
      <c r="A741" s="103"/>
      <c r="B741" s="130"/>
      <c r="D741" s="164"/>
      <c r="E741" s="165"/>
      <c r="F741" s="165"/>
      <c r="G741" s="166"/>
      <c r="H741" s="165"/>
    </row>
    <row r="742" spans="1:8">
      <c r="A742" s="103"/>
      <c r="B742" s="130"/>
      <c r="D742" s="164"/>
      <c r="E742" s="165"/>
      <c r="F742" s="165"/>
      <c r="G742" s="166"/>
      <c r="H742" s="165"/>
    </row>
    <row r="743" spans="1:8">
      <c r="A743" s="103"/>
      <c r="B743" s="130"/>
      <c r="D743" s="164"/>
      <c r="E743" s="165"/>
      <c r="F743" s="165"/>
      <c r="G743" s="166"/>
      <c r="H743" s="165"/>
    </row>
    <row r="744" spans="1:8">
      <c r="A744" s="103"/>
      <c r="B744" s="130"/>
      <c r="D744" s="164"/>
      <c r="E744" s="165"/>
      <c r="F744" s="165"/>
      <c r="G744" s="166"/>
      <c r="H744" s="165"/>
    </row>
    <row r="745" spans="1:8">
      <c r="A745" s="103"/>
      <c r="B745" s="130"/>
      <c r="D745" s="164"/>
      <c r="E745" s="165"/>
      <c r="F745" s="165"/>
      <c r="G745" s="166"/>
      <c r="H745" s="165"/>
    </row>
    <row r="746" spans="1:8">
      <c r="A746" s="103"/>
      <c r="B746" s="130"/>
      <c r="D746" s="164"/>
      <c r="E746" s="165"/>
      <c r="F746" s="165"/>
      <c r="G746" s="166"/>
      <c r="H746" s="165"/>
    </row>
    <row r="747" spans="1:8">
      <c r="A747" s="103"/>
      <c r="B747" s="130"/>
      <c r="D747" s="164"/>
      <c r="E747" s="165"/>
      <c r="F747" s="165"/>
      <c r="G747" s="166"/>
      <c r="H747" s="165"/>
    </row>
    <row r="748" spans="1:8">
      <c r="A748" s="103"/>
      <c r="B748" s="130"/>
      <c r="D748" s="164"/>
      <c r="E748" s="165"/>
      <c r="F748" s="165"/>
      <c r="G748" s="166"/>
      <c r="H748" s="165"/>
    </row>
    <row r="749" spans="1:8">
      <c r="A749" s="103"/>
      <c r="B749" s="130"/>
      <c r="D749" s="164"/>
      <c r="E749" s="165"/>
      <c r="F749" s="165"/>
      <c r="G749" s="166"/>
      <c r="H749" s="165"/>
    </row>
    <row r="750" spans="1:8">
      <c r="A750" s="103"/>
      <c r="B750" s="130"/>
      <c r="D750" s="164"/>
      <c r="E750" s="165"/>
      <c r="F750" s="165"/>
      <c r="G750" s="166"/>
      <c r="H750" s="165"/>
    </row>
    <row r="751" spans="1:8">
      <c r="A751" s="103"/>
      <c r="B751" s="130"/>
      <c r="D751" s="164"/>
      <c r="E751" s="165"/>
      <c r="F751" s="165"/>
      <c r="G751" s="166"/>
      <c r="H751" s="165"/>
    </row>
    <row r="752" spans="1:8">
      <c r="A752" s="103"/>
      <c r="B752" s="130"/>
      <c r="D752" s="164"/>
      <c r="E752" s="165"/>
      <c r="F752" s="165"/>
      <c r="G752" s="166"/>
      <c r="H752" s="165"/>
    </row>
    <row r="753" spans="1:8">
      <c r="A753" s="103"/>
      <c r="B753" s="130"/>
      <c r="D753" s="164"/>
      <c r="E753" s="165"/>
      <c r="F753" s="165"/>
      <c r="G753" s="166"/>
      <c r="H753" s="165"/>
    </row>
    <row r="754" spans="1:8">
      <c r="A754" s="103"/>
      <c r="B754" s="130"/>
      <c r="D754" s="164"/>
      <c r="E754" s="165"/>
      <c r="F754" s="165"/>
      <c r="G754" s="166"/>
      <c r="H754" s="165"/>
    </row>
    <row r="755" spans="1:8">
      <c r="A755" s="103"/>
      <c r="B755" s="130"/>
      <c r="D755" s="164"/>
      <c r="E755" s="165"/>
      <c r="F755" s="165"/>
      <c r="G755" s="166"/>
      <c r="H755" s="165"/>
    </row>
    <row r="756" spans="1:8">
      <c r="A756" s="103"/>
      <c r="B756" s="130"/>
      <c r="D756" s="164"/>
      <c r="E756" s="165"/>
      <c r="F756" s="165"/>
      <c r="G756" s="166"/>
      <c r="H756" s="165"/>
    </row>
    <row r="757" spans="1:8">
      <c r="A757" s="103"/>
      <c r="B757" s="130"/>
      <c r="D757" s="164"/>
      <c r="E757" s="165"/>
      <c r="F757" s="165"/>
      <c r="G757" s="166"/>
      <c r="H757" s="165"/>
    </row>
    <row r="758" spans="1:8">
      <c r="A758" s="103"/>
      <c r="B758" s="130"/>
      <c r="D758" s="164"/>
      <c r="E758" s="165"/>
      <c r="F758" s="165"/>
      <c r="G758" s="166"/>
      <c r="H758" s="165"/>
    </row>
    <row r="759" spans="1:8">
      <c r="A759" s="103"/>
      <c r="B759" s="130"/>
      <c r="D759" s="164"/>
      <c r="E759" s="165"/>
      <c r="F759" s="165"/>
      <c r="G759" s="166"/>
      <c r="H759" s="165"/>
    </row>
    <row r="760" spans="1:8">
      <c r="A760" s="103"/>
      <c r="B760" s="130"/>
      <c r="D760" s="164"/>
      <c r="E760" s="165"/>
      <c r="F760" s="165"/>
      <c r="G760" s="166"/>
      <c r="H760" s="165"/>
    </row>
    <row r="761" spans="1:8">
      <c r="A761" s="103"/>
      <c r="B761" s="130"/>
      <c r="D761" s="164"/>
      <c r="E761" s="165"/>
      <c r="F761" s="165"/>
      <c r="G761" s="166"/>
      <c r="H761" s="165"/>
    </row>
    <row r="762" spans="1:8">
      <c r="A762" s="103"/>
      <c r="B762" s="130"/>
      <c r="D762" s="164"/>
      <c r="E762" s="165"/>
      <c r="F762" s="165"/>
      <c r="G762" s="166"/>
      <c r="H762" s="165"/>
    </row>
    <row r="763" spans="1:8">
      <c r="A763" s="103"/>
      <c r="B763" s="130"/>
      <c r="D763" s="164"/>
      <c r="E763" s="165"/>
      <c r="F763" s="165"/>
      <c r="G763" s="166"/>
      <c r="H763" s="165"/>
    </row>
    <row r="764" spans="1:8">
      <c r="A764" s="103"/>
      <c r="B764" s="130"/>
      <c r="D764" s="164"/>
      <c r="E764" s="165"/>
      <c r="F764" s="165"/>
      <c r="G764" s="166"/>
      <c r="H764" s="165"/>
    </row>
    <row r="765" spans="1:8">
      <c r="A765" s="103"/>
      <c r="B765" s="130"/>
      <c r="D765" s="164"/>
      <c r="E765" s="165"/>
      <c r="F765" s="165"/>
      <c r="G765" s="166"/>
      <c r="H765" s="165"/>
    </row>
    <row r="766" spans="1:8">
      <c r="A766" s="103"/>
      <c r="B766" s="130"/>
      <c r="D766" s="164"/>
      <c r="E766" s="165"/>
      <c r="F766" s="165"/>
      <c r="G766" s="166"/>
      <c r="H766" s="165"/>
    </row>
    <row r="767" spans="1:8">
      <c r="A767" s="103"/>
      <c r="B767" s="130"/>
      <c r="D767" s="164"/>
      <c r="E767" s="165"/>
      <c r="F767" s="165"/>
      <c r="G767" s="166"/>
      <c r="H767" s="165"/>
    </row>
    <row r="768" spans="1:8">
      <c r="A768" s="103"/>
      <c r="B768" s="130"/>
      <c r="D768" s="164"/>
      <c r="E768" s="165"/>
      <c r="F768" s="165"/>
      <c r="G768" s="166"/>
      <c r="H768" s="165"/>
    </row>
    <row r="769" spans="1:8">
      <c r="A769" s="103"/>
      <c r="B769" s="130"/>
      <c r="D769" s="164"/>
      <c r="E769" s="165"/>
      <c r="F769" s="165"/>
      <c r="G769" s="166"/>
      <c r="H769" s="165"/>
    </row>
    <row r="770" spans="1:8">
      <c r="A770" s="103"/>
      <c r="B770" s="130"/>
      <c r="D770" s="164"/>
      <c r="E770" s="165"/>
      <c r="F770" s="165"/>
      <c r="G770" s="166"/>
      <c r="H770" s="165"/>
    </row>
    <row r="771" spans="1:8">
      <c r="A771" s="103"/>
      <c r="B771" s="130"/>
      <c r="D771" s="164"/>
      <c r="E771" s="165"/>
      <c r="F771" s="165"/>
      <c r="G771" s="166"/>
      <c r="H771" s="165"/>
    </row>
    <row r="772" spans="1:8">
      <c r="A772" s="103"/>
      <c r="B772" s="130"/>
      <c r="D772" s="164"/>
      <c r="E772" s="165"/>
      <c r="F772" s="165"/>
      <c r="G772" s="166"/>
      <c r="H772" s="165"/>
    </row>
    <row r="773" spans="1:8">
      <c r="A773" s="103"/>
      <c r="B773" s="130"/>
      <c r="D773" s="164"/>
      <c r="E773" s="165"/>
      <c r="F773" s="165"/>
      <c r="G773" s="166"/>
      <c r="H773" s="165"/>
    </row>
    <row r="774" spans="1:8">
      <c r="A774" s="103"/>
      <c r="B774" s="130"/>
      <c r="D774" s="164"/>
      <c r="E774" s="165"/>
      <c r="F774" s="165"/>
      <c r="G774" s="166"/>
      <c r="H774" s="165"/>
    </row>
    <row r="775" spans="1:8">
      <c r="A775" s="103"/>
      <c r="B775" s="130"/>
      <c r="D775" s="164"/>
      <c r="E775" s="165"/>
      <c r="F775" s="165"/>
      <c r="G775" s="166"/>
      <c r="H775" s="165"/>
    </row>
    <row r="776" spans="1:8">
      <c r="A776" s="103"/>
      <c r="B776" s="130"/>
      <c r="D776" s="164"/>
      <c r="E776" s="165"/>
      <c r="F776" s="165"/>
      <c r="G776" s="166"/>
      <c r="H776" s="165"/>
    </row>
    <row r="777" spans="1:8">
      <c r="A777" s="103"/>
      <c r="B777" s="130"/>
      <c r="D777" s="164"/>
      <c r="E777" s="165"/>
      <c r="F777" s="165"/>
      <c r="G777" s="166"/>
      <c r="H777" s="165"/>
    </row>
    <row r="778" spans="1:8">
      <c r="A778" s="103"/>
      <c r="B778" s="130"/>
      <c r="D778" s="164"/>
      <c r="E778" s="165"/>
      <c r="F778" s="165"/>
      <c r="G778" s="166"/>
      <c r="H778" s="165"/>
    </row>
    <row r="779" spans="1:8">
      <c r="A779" s="103"/>
      <c r="B779" s="130"/>
      <c r="D779" s="164"/>
      <c r="E779" s="165"/>
      <c r="F779" s="165"/>
      <c r="G779" s="166"/>
      <c r="H779" s="165"/>
    </row>
    <row r="780" spans="1:8">
      <c r="A780" s="103"/>
      <c r="B780" s="130"/>
      <c r="D780" s="164"/>
      <c r="E780" s="165"/>
      <c r="F780" s="165"/>
      <c r="G780" s="166"/>
      <c r="H780" s="165"/>
    </row>
    <row r="781" spans="1:8">
      <c r="A781" s="103"/>
      <c r="B781" s="130"/>
      <c r="D781" s="164"/>
      <c r="E781" s="165"/>
      <c r="F781" s="165"/>
      <c r="G781" s="166"/>
      <c r="H781" s="165"/>
    </row>
    <row r="782" spans="1:8">
      <c r="A782" s="103"/>
      <c r="B782" s="130"/>
      <c r="D782" s="164"/>
      <c r="E782" s="165"/>
      <c r="F782" s="165"/>
      <c r="G782" s="166"/>
      <c r="H782" s="165"/>
    </row>
    <row r="783" spans="1:8">
      <c r="A783" s="103"/>
      <c r="B783" s="130"/>
      <c r="D783" s="164"/>
      <c r="E783" s="165"/>
      <c r="F783" s="165"/>
      <c r="G783" s="166"/>
      <c r="H783" s="165"/>
    </row>
    <row r="784" spans="1:8">
      <c r="A784" s="103"/>
      <c r="B784" s="130"/>
      <c r="D784" s="164"/>
      <c r="E784" s="165"/>
      <c r="F784" s="165"/>
      <c r="G784" s="166"/>
      <c r="H784" s="165"/>
    </row>
    <row r="785" spans="1:8">
      <c r="A785" s="103"/>
      <c r="B785" s="130"/>
      <c r="D785" s="164"/>
      <c r="E785" s="165"/>
      <c r="F785" s="165"/>
      <c r="G785" s="166"/>
      <c r="H785" s="165"/>
    </row>
    <row r="786" spans="1:8">
      <c r="A786" s="103"/>
      <c r="B786" s="130"/>
      <c r="D786" s="164"/>
      <c r="E786" s="165"/>
      <c r="F786" s="165"/>
      <c r="G786" s="166"/>
      <c r="H786" s="165"/>
    </row>
    <row r="787" spans="1:8">
      <c r="A787" s="103"/>
      <c r="B787" s="130"/>
      <c r="D787" s="164"/>
      <c r="E787" s="165"/>
      <c r="F787" s="165"/>
      <c r="G787" s="166"/>
      <c r="H787" s="165"/>
    </row>
    <row r="788" spans="1:8">
      <c r="A788" s="103"/>
      <c r="B788" s="130"/>
      <c r="D788" s="164"/>
      <c r="E788" s="165"/>
      <c r="F788" s="165"/>
      <c r="G788" s="166"/>
      <c r="H788" s="165"/>
    </row>
    <row r="789" spans="1:8">
      <c r="A789" s="103"/>
      <c r="B789" s="130"/>
      <c r="D789" s="164"/>
      <c r="E789" s="165"/>
      <c r="F789" s="165"/>
      <c r="G789" s="166"/>
      <c r="H789" s="165"/>
    </row>
    <row r="790" spans="1:8">
      <c r="A790" s="103"/>
      <c r="B790" s="130"/>
      <c r="D790" s="164"/>
      <c r="E790" s="165"/>
      <c r="F790" s="165"/>
      <c r="G790" s="166"/>
      <c r="H790" s="165"/>
    </row>
    <row r="791" spans="1:8">
      <c r="A791" s="103"/>
      <c r="B791" s="130"/>
      <c r="D791" s="164"/>
      <c r="E791" s="165"/>
      <c r="F791" s="165"/>
      <c r="G791" s="166"/>
      <c r="H791" s="165"/>
    </row>
    <row r="792" spans="1:8">
      <c r="A792" s="103"/>
      <c r="B792" s="130"/>
      <c r="D792" s="164"/>
      <c r="E792" s="165"/>
      <c r="F792" s="165"/>
      <c r="G792" s="166"/>
      <c r="H792" s="165"/>
    </row>
    <row r="793" spans="1:8">
      <c r="A793" s="103"/>
      <c r="B793" s="130"/>
      <c r="D793" s="164"/>
      <c r="E793" s="165"/>
      <c r="F793" s="165"/>
      <c r="G793" s="166"/>
      <c r="H793" s="165"/>
    </row>
    <row r="794" spans="1:8">
      <c r="A794" s="103"/>
      <c r="B794" s="130"/>
      <c r="D794" s="164"/>
      <c r="E794" s="165"/>
      <c r="F794" s="165"/>
      <c r="G794" s="166"/>
      <c r="H794" s="165"/>
    </row>
    <row r="795" spans="1:8">
      <c r="A795" s="103"/>
      <c r="B795" s="130"/>
      <c r="D795" s="164"/>
      <c r="E795" s="165"/>
      <c r="F795" s="165"/>
      <c r="G795" s="166"/>
      <c r="H795" s="165"/>
    </row>
    <row r="796" spans="1:8">
      <c r="A796" s="103"/>
      <c r="B796" s="130"/>
      <c r="D796" s="164"/>
      <c r="E796" s="165"/>
      <c r="F796" s="165"/>
      <c r="G796" s="166"/>
      <c r="H796" s="165"/>
    </row>
    <row r="797" spans="1:8">
      <c r="A797" s="103"/>
      <c r="B797" s="130"/>
      <c r="D797" s="164"/>
      <c r="E797" s="165"/>
      <c r="F797" s="165"/>
      <c r="G797" s="166"/>
      <c r="H797" s="165"/>
    </row>
    <row r="798" spans="1:8">
      <c r="A798" s="103"/>
      <c r="B798" s="130"/>
      <c r="D798" s="164"/>
      <c r="E798" s="165"/>
      <c r="F798" s="165"/>
      <c r="G798" s="166"/>
      <c r="H798" s="165"/>
    </row>
    <row r="799" spans="1:8">
      <c r="A799" s="103"/>
      <c r="B799" s="130"/>
      <c r="D799" s="164"/>
      <c r="E799" s="165"/>
      <c r="F799" s="165"/>
      <c r="G799" s="166"/>
      <c r="H799" s="165"/>
    </row>
    <row r="800" spans="1:8">
      <c r="A800" s="103"/>
      <c r="B800" s="130"/>
      <c r="D800" s="164"/>
      <c r="E800" s="165"/>
      <c r="F800" s="165"/>
      <c r="G800" s="166"/>
      <c r="H800" s="165"/>
    </row>
    <row r="801" spans="1:8">
      <c r="A801" s="103"/>
      <c r="B801" s="130"/>
      <c r="D801" s="164"/>
      <c r="E801" s="165"/>
      <c r="F801" s="165"/>
      <c r="G801" s="166"/>
      <c r="H801" s="165"/>
    </row>
    <row r="802" spans="1:8">
      <c r="A802" s="103"/>
      <c r="B802" s="130"/>
      <c r="D802" s="164"/>
      <c r="E802" s="165"/>
      <c r="F802" s="165"/>
      <c r="G802" s="166"/>
      <c r="H802" s="165"/>
    </row>
    <row r="803" spans="1:8">
      <c r="A803" s="103"/>
      <c r="B803" s="130"/>
      <c r="D803" s="164"/>
      <c r="E803" s="165"/>
      <c r="F803" s="165"/>
      <c r="G803" s="166"/>
      <c r="H803" s="165"/>
    </row>
    <row r="804" spans="1:8">
      <c r="A804" s="103"/>
      <c r="B804" s="130"/>
      <c r="D804" s="164"/>
      <c r="E804" s="165"/>
      <c r="F804" s="165"/>
      <c r="G804" s="166"/>
      <c r="H804" s="165"/>
    </row>
    <row r="805" spans="1:8">
      <c r="A805" s="103"/>
      <c r="B805" s="130"/>
      <c r="D805" s="164"/>
      <c r="E805" s="165"/>
      <c r="F805" s="165"/>
      <c r="G805" s="166"/>
      <c r="H805" s="165"/>
    </row>
    <row r="806" spans="1:8">
      <c r="A806" s="103"/>
      <c r="B806" s="130"/>
      <c r="D806" s="164"/>
      <c r="E806" s="165"/>
      <c r="F806" s="165"/>
      <c r="G806" s="166"/>
      <c r="H806" s="165"/>
    </row>
    <row r="807" spans="1:8">
      <c r="A807" s="103"/>
      <c r="B807" s="130"/>
      <c r="D807" s="164"/>
      <c r="E807" s="165"/>
      <c r="F807" s="165"/>
      <c r="G807" s="166"/>
      <c r="H807" s="165"/>
    </row>
    <row r="808" spans="1:8">
      <c r="A808" s="103"/>
      <c r="B808" s="130"/>
      <c r="D808" s="164"/>
      <c r="E808" s="165"/>
      <c r="F808" s="165"/>
      <c r="G808" s="166"/>
      <c r="H808" s="165"/>
    </row>
    <row r="809" spans="1:8">
      <c r="A809" s="103"/>
      <c r="B809" s="130"/>
      <c r="D809" s="164"/>
      <c r="E809" s="165"/>
      <c r="F809" s="165"/>
      <c r="G809" s="166"/>
      <c r="H809" s="165"/>
    </row>
    <row r="810" spans="1:8">
      <c r="A810" s="103"/>
      <c r="B810" s="130"/>
      <c r="D810" s="164"/>
      <c r="E810" s="165"/>
      <c r="F810" s="165"/>
      <c r="G810" s="166"/>
      <c r="H810" s="165"/>
    </row>
    <row r="811" spans="1:8">
      <c r="A811" s="103"/>
      <c r="B811" s="130"/>
      <c r="D811" s="164"/>
      <c r="E811" s="165"/>
      <c r="F811" s="165"/>
      <c r="G811" s="166"/>
      <c r="H811" s="165"/>
    </row>
    <row r="812" spans="1:8">
      <c r="A812" s="103"/>
      <c r="B812" s="130"/>
      <c r="D812" s="164"/>
      <c r="E812" s="165"/>
      <c r="F812" s="165"/>
      <c r="G812" s="166"/>
      <c r="H812" s="165"/>
    </row>
    <row r="813" spans="1:8">
      <c r="A813" s="103"/>
      <c r="B813" s="130"/>
      <c r="D813" s="164"/>
      <c r="E813" s="165"/>
      <c r="F813" s="165"/>
      <c r="G813" s="166"/>
      <c r="H813" s="165"/>
    </row>
    <row r="814" spans="1:8">
      <c r="A814" s="103"/>
      <c r="B814" s="130"/>
      <c r="D814" s="164"/>
      <c r="E814" s="165"/>
      <c r="F814" s="165"/>
      <c r="G814" s="166"/>
      <c r="H814" s="165"/>
    </row>
    <row r="815" spans="1:8">
      <c r="A815" s="103"/>
      <c r="B815" s="130"/>
      <c r="D815" s="164"/>
      <c r="E815" s="165"/>
      <c r="F815" s="165"/>
      <c r="G815" s="166"/>
      <c r="H815" s="165"/>
    </row>
    <row r="816" spans="1:8">
      <c r="A816" s="103"/>
      <c r="B816" s="130"/>
      <c r="D816" s="164"/>
      <c r="E816" s="165"/>
      <c r="F816" s="165"/>
      <c r="G816" s="166"/>
      <c r="H816" s="165"/>
    </row>
    <row r="817" spans="1:8">
      <c r="A817" s="103"/>
      <c r="B817" s="130"/>
      <c r="D817" s="164"/>
      <c r="E817" s="165"/>
      <c r="F817" s="165"/>
      <c r="G817" s="166"/>
      <c r="H817" s="165"/>
    </row>
    <row r="818" spans="1:8">
      <c r="A818" s="103"/>
      <c r="B818" s="130"/>
      <c r="D818" s="164"/>
      <c r="E818" s="165"/>
      <c r="F818" s="165"/>
      <c r="G818" s="166"/>
      <c r="H818" s="165"/>
    </row>
    <row r="819" spans="1:8">
      <c r="A819" s="103"/>
      <c r="B819" s="130"/>
      <c r="D819" s="164"/>
      <c r="E819" s="165"/>
      <c r="F819" s="165"/>
      <c r="G819" s="166"/>
      <c r="H819" s="165"/>
    </row>
    <row r="820" spans="1:8">
      <c r="A820" s="103"/>
      <c r="B820" s="130"/>
      <c r="D820" s="164"/>
      <c r="E820" s="165"/>
      <c r="F820" s="165"/>
      <c r="G820" s="166"/>
      <c r="H820" s="165"/>
    </row>
    <row r="821" spans="1:8">
      <c r="A821" s="103"/>
      <c r="B821" s="130"/>
      <c r="D821" s="164"/>
      <c r="E821" s="165"/>
      <c r="F821" s="165"/>
      <c r="G821" s="166"/>
      <c r="H821" s="165"/>
    </row>
    <row r="822" spans="1:8">
      <c r="A822" s="103"/>
      <c r="B822" s="130"/>
      <c r="D822" s="164"/>
      <c r="E822" s="165"/>
      <c r="F822" s="165"/>
      <c r="G822" s="166"/>
      <c r="H822" s="165"/>
    </row>
    <row r="823" spans="1:8">
      <c r="A823" s="103"/>
      <c r="B823" s="130"/>
      <c r="D823" s="164"/>
      <c r="E823" s="165"/>
      <c r="F823" s="165"/>
      <c r="G823" s="166"/>
      <c r="H823" s="165"/>
    </row>
    <row r="824" spans="1:8">
      <c r="A824" s="103"/>
      <c r="B824" s="130"/>
      <c r="D824" s="164"/>
      <c r="E824" s="165"/>
      <c r="F824" s="165"/>
      <c r="G824" s="166"/>
      <c r="H824" s="165"/>
    </row>
    <row r="825" spans="1:8">
      <c r="A825" s="103"/>
      <c r="B825" s="130"/>
      <c r="D825" s="164"/>
      <c r="E825" s="165"/>
      <c r="F825" s="165"/>
      <c r="G825" s="166"/>
      <c r="H825" s="165"/>
    </row>
    <row r="826" spans="1:8">
      <c r="A826" s="103"/>
      <c r="B826" s="130"/>
      <c r="D826" s="164"/>
      <c r="E826" s="165"/>
      <c r="F826" s="165"/>
      <c r="G826" s="166"/>
      <c r="H826" s="165"/>
    </row>
    <row r="827" spans="1:8">
      <c r="A827" s="103"/>
      <c r="B827" s="130"/>
      <c r="D827" s="164"/>
      <c r="E827" s="165"/>
      <c r="F827" s="165"/>
      <c r="G827" s="166"/>
      <c r="H827" s="165"/>
    </row>
    <row r="828" spans="1:8">
      <c r="A828" s="103"/>
      <c r="B828" s="130"/>
      <c r="D828" s="164"/>
      <c r="E828" s="165"/>
      <c r="F828" s="165"/>
      <c r="G828" s="166"/>
      <c r="H828" s="165"/>
    </row>
    <row r="829" spans="1:8">
      <c r="A829" s="103"/>
      <c r="B829" s="130"/>
      <c r="D829" s="164"/>
      <c r="E829" s="165"/>
      <c r="F829" s="165"/>
      <c r="G829" s="166"/>
      <c r="H829" s="165"/>
    </row>
    <row r="830" spans="1:8">
      <c r="A830" s="103"/>
      <c r="B830" s="130"/>
      <c r="D830" s="164"/>
      <c r="E830" s="165"/>
      <c r="F830" s="165"/>
      <c r="G830" s="166"/>
      <c r="H830" s="165"/>
    </row>
    <row r="831" spans="1:8">
      <c r="A831" s="103"/>
      <c r="B831" s="130"/>
      <c r="D831" s="164"/>
      <c r="E831" s="165"/>
      <c r="F831" s="165"/>
      <c r="G831" s="166"/>
      <c r="H831" s="165"/>
    </row>
    <row r="832" spans="1:8">
      <c r="A832" s="103"/>
      <c r="B832" s="130"/>
      <c r="D832" s="164"/>
      <c r="E832" s="165"/>
      <c r="F832" s="165"/>
      <c r="G832" s="166"/>
      <c r="H832" s="165"/>
    </row>
    <row r="833" spans="1:8">
      <c r="A833" s="103"/>
      <c r="B833" s="130"/>
      <c r="D833" s="164"/>
      <c r="E833" s="165"/>
      <c r="F833" s="165"/>
      <c r="G833" s="166"/>
      <c r="H833" s="165"/>
    </row>
    <row r="834" spans="1:8">
      <c r="A834" s="103"/>
      <c r="B834" s="130"/>
      <c r="D834" s="164"/>
      <c r="E834" s="165"/>
      <c r="F834" s="165"/>
      <c r="G834" s="166"/>
      <c r="H834" s="165"/>
    </row>
    <row r="835" spans="1:8">
      <c r="A835" s="103"/>
      <c r="B835" s="130"/>
      <c r="D835" s="164"/>
      <c r="E835" s="165"/>
      <c r="F835" s="165"/>
      <c r="G835" s="166"/>
      <c r="H835" s="165"/>
    </row>
    <row r="836" spans="1:8">
      <c r="A836" s="103"/>
      <c r="B836" s="130"/>
      <c r="D836" s="164"/>
      <c r="E836" s="165"/>
      <c r="F836" s="165"/>
      <c r="G836" s="166"/>
      <c r="H836" s="165"/>
    </row>
    <row r="837" spans="1:8">
      <c r="A837" s="103"/>
      <c r="B837" s="130"/>
      <c r="D837" s="164"/>
      <c r="E837" s="165"/>
      <c r="F837" s="165"/>
      <c r="G837" s="166"/>
      <c r="H837" s="165"/>
    </row>
    <row r="838" spans="1:8">
      <c r="A838" s="103"/>
      <c r="B838" s="130"/>
      <c r="D838" s="164"/>
      <c r="E838" s="165"/>
      <c r="F838" s="165"/>
      <c r="G838" s="166"/>
      <c r="H838" s="165"/>
    </row>
    <row r="839" spans="1:8">
      <c r="A839" s="103"/>
      <c r="B839" s="130"/>
      <c r="D839" s="164"/>
      <c r="E839" s="165"/>
      <c r="F839" s="165"/>
      <c r="G839" s="166"/>
      <c r="H839" s="165"/>
    </row>
    <row r="840" spans="1:8">
      <c r="A840" s="103"/>
      <c r="B840" s="130"/>
      <c r="D840" s="164"/>
      <c r="E840" s="165"/>
      <c r="F840" s="165"/>
      <c r="G840" s="166"/>
      <c r="H840" s="165"/>
    </row>
    <row r="841" spans="1:8">
      <c r="A841" s="103"/>
      <c r="B841" s="130"/>
      <c r="D841" s="164"/>
      <c r="E841" s="165"/>
      <c r="F841" s="165"/>
      <c r="G841" s="166"/>
      <c r="H841" s="165"/>
    </row>
    <row r="842" spans="1:8">
      <c r="A842" s="103"/>
      <c r="B842" s="130"/>
      <c r="D842" s="164"/>
      <c r="E842" s="165"/>
      <c r="F842" s="165"/>
      <c r="G842" s="166"/>
      <c r="H842" s="165"/>
    </row>
    <row r="843" spans="1:8">
      <c r="A843" s="103"/>
      <c r="B843" s="130"/>
      <c r="D843" s="164"/>
      <c r="E843" s="165"/>
      <c r="F843" s="165"/>
      <c r="G843" s="166"/>
      <c r="H843" s="165"/>
    </row>
    <row r="844" spans="1:8">
      <c r="A844" s="103"/>
      <c r="B844" s="130"/>
      <c r="D844" s="164"/>
      <c r="E844" s="165"/>
      <c r="F844" s="165"/>
      <c r="G844" s="166"/>
      <c r="H844" s="165"/>
    </row>
    <row r="845" spans="1:8">
      <c r="A845" s="103"/>
      <c r="B845" s="130"/>
      <c r="D845" s="164"/>
      <c r="E845" s="165"/>
      <c r="F845" s="165"/>
      <c r="G845" s="166"/>
      <c r="H845" s="165"/>
    </row>
    <row r="846" spans="1:8">
      <c r="A846" s="103"/>
      <c r="B846" s="130"/>
      <c r="D846" s="164"/>
      <c r="E846" s="165"/>
      <c r="F846" s="165"/>
      <c r="G846" s="166"/>
      <c r="H846" s="165"/>
    </row>
    <row r="847" spans="1:8">
      <c r="A847" s="103"/>
      <c r="B847" s="130"/>
      <c r="D847" s="164"/>
      <c r="E847" s="165"/>
      <c r="F847" s="165"/>
      <c r="G847" s="166"/>
      <c r="H847" s="165"/>
    </row>
    <row r="848" spans="1:8">
      <c r="A848" s="103"/>
      <c r="B848" s="130"/>
      <c r="D848" s="164"/>
      <c r="E848" s="165"/>
      <c r="F848" s="165"/>
      <c r="G848" s="166"/>
      <c r="H848" s="165"/>
    </row>
    <row r="849" spans="1:8">
      <c r="A849" s="103"/>
      <c r="B849" s="130"/>
      <c r="D849" s="164"/>
      <c r="E849" s="165"/>
      <c r="F849" s="165"/>
      <c r="G849" s="166"/>
      <c r="H849" s="165"/>
    </row>
    <row r="850" spans="1:8">
      <c r="A850" s="103"/>
      <c r="B850" s="130"/>
      <c r="D850" s="164"/>
      <c r="E850" s="165"/>
      <c r="F850" s="165"/>
      <c r="G850" s="166"/>
      <c r="H850" s="165"/>
    </row>
    <row r="851" spans="1:8">
      <c r="A851" s="103"/>
      <c r="B851" s="130"/>
      <c r="D851" s="164"/>
      <c r="E851" s="165"/>
      <c r="F851" s="165"/>
      <c r="G851" s="166"/>
      <c r="H851" s="165"/>
    </row>
    <row r="852" spans="1:8">
      <c r="A852" s="103"/>
      <c r="B852" s="130"/>
      <c r="D852" s="164"/>
      <c r="E852" s="165"/>
      <c r="F852" s="165"/>
      <c r="G852" s="166"/>
      <c r="H852" s="165"/>
    </row>
    <row r="853" spans="1:8">
      <c r="A853" s="103"/>
      <c r="B853" s="130"/>
      <c r="D853" s="164"/>
      <c r="E853" s="165"/>
      <c r="F853" s="165"/>
      <c r="G853" s="166"/>
      <c r="H853" s="165"/>
    </row>
    <row r="854" spans="1:8">
      <c r="A854" s="103"/>
      <c r="B854" s="130"/>
      <c r="D854" s="164"/>
      <c r="E854" s="165"/>
      <c r="F854" s="165"/>
      <c r="G854" s="166"/>
      <c r="H854" s="165"/>
    </row>
    <row r="855" spans="1:8">
      <c r="A855" s="103"/>
      <c r="B855" s="130"/>
      <c r="D855" s="164"/>
      <c r="E855" s="165"/>
      <c r="F855" s="165"/>
      <c r="G855" s="166"/>
      <c r="H855" s="165"/>
    </row>
    <row r="856" spans="1:8">
      <c r="A856" s="103"/>
      <c r="B856" s="130"/>
      <c r="D856" s="164"/>
      <c r="E856" s="165"/>
      <c r="F856" s="165"/>
      <c r="G856" s="166"/>
      <c r="H856" s="165"/>
    </row>
    <row r="857" spans="1:8">
      <c r="A857" s="103"/>
      <c r="B857" s="130"/>
      <c r="D857" s="164"/>
      <c r="E857" s="165"/>
      <c r="F857" s="165"/>
      <c r="G857" s="166"/>
      <c r="H857" s="165"/>
    </row>
    <row r="858" spans="1:8">
      <c r="A858" s="103"/>
      <c r="B858" s="130"/>
      <c r="D858" s="164"/>
      <c r="E858" s="165"/>
      <c r="F858" s="165"/>
      <c r="G858" s="166"/>
      <c r="H858" s="165"/>
    </row>
    <row r="859" spans="1:8">
      <c r="A859" s="103"/>
      <c r="B859" s="130"/>
      <c r="D859" s="164"/>
      <c r="E859" s="165"/>
      <c r="F859" s="165"/>
      <c r="G859" s="166"/>
      <c r="H859" s="165"/>
    </row>
    <row r="860" spans="1:8">
      <c r="A860" s="103"/>
      <c r="B860" s="130"/>
      <c r="D860" s="164"/>
      <c r="E860" s="165"/>
      <c r="F860" s="165"/>
      <c r="G860" s="166"/>
      <c r="H860" s="165"/>
    </row>
    <row r="861" spans="1:8">
      <c r="A861" s="103"/>
      <c r="B861" s="130"/>
      <c r="D861" s="164"/>
      <c r="E861" s="165"/>
      <c r="F861" s="165"/>
      <c r="G861" s="166"/>
      <c r="H861" s="165"/>
    </row>
    <row r="862" spans="1:8">
      <c r="A862" s="103"/>
      <c r="B862" s="130"/>
      <c r="D862" s="164"/>
      <c r="E862" s="165"/>
      <c r="F862" s="165"/>
      <c r="G862" s="166"/>
      <c r="H862" s="165"/>
    </row>
    <row r="863" spans="1:8">
      <c r="A863" s="103"/>
      <c r="B863" s="130"/>
      <c r="D863" s="164"/>
      <c r="E863" s="165"/>
      <c r="F863" s="165"/>
      <c r="G863" s="166"/>
      <c r="H863" s="165"/>
    </row>
    <row r="864" spans="1:8">
      <c r="A864" s="103"/>
      <c r="B864" s="130"/>
      <c r="D864" s="164"/>
      <c r="E864" s="165"/>
      <c r="F864" s="165"/>
      <c r="G864" s="166"/>
      <c r="H864" s="165"/>
    </row>
    <row r="865" spans="1:8">
      <c r="A865" s="103"/>
      <c r="B865" s="130"/>
      <c r="D865" s="164"/>
      <c r="E865" s="165"/>
      <c r="F865" s="165"/>
      <c r="G865" s="166"/>
      <c r="H865" s="165"/>
    </row>
    <row r="866" spans="1:8">
      <c r="A866" s="103"/>
      <c r="B866" s="130"/>
      <c r="D866" s="164"/>
      <c r="E866" s="165"/>
      <c r="F866" s="165"/>
      <c r="G866" s="166"/>
      <c r="H866" s="165"/>
    </row>
    <row r="867" spans="1:8">
      <c r="A867" s="103"/>
      <c r="B867" s="130"/>
      <c r="D867" s="164"/>
      <c r="E867" s="165"/>
      <c r="F867" s="165"/>
      <c r="G867" s="166"/>
      <c r="H867" s="165"/>
    </row>
    <row r="868" spans="1:8">
      <c r="A868" s="103"/>
      <c r="B868" s="130"/>
      <c r="D868" s="164"/>
      <c r="E868" s="165"/>
      <c r="F868" s="165"/>
      <c r="G868" s="166"/>
      <c r="H868" s="165"/>
    </row>
    <row r="869" spans="1:8">
      <c r="A869" s="103"/>
      <c r="B869" s="130"/>
      <c r="D869" s="164"/>
      <c r="E869" s="165"/>
      <c r="F869" s="165"/>
      <c r="G869" s="166"/>
      <c r="H869" s="165"/>
    </row>
    <row r="870" spans="1:8">
      <c r="A870" s="103"/>
      <c r="B870" s="130"/>
      <c r="D870" s="164"/>
      <c r="E870" s="165"/>
      <c r="F870" s="165"/>
      <c r="G870" s="166"/>
      <c r="H870" s="165"/>
    </row>
    <row r="871" spans="1:8">
      <c r="A871" s="103"/>
      <c r="B871" s="130"/>
      <c r="D871" s="164"/>
      <c r="E871" s="165"/>
      <c r="F871" s="165"/>
      <c r="G871" s="166"/>
      <c r="H871" s="165"/>
    </row>
    <row r="872" spans="1:8">
      <c r="A872" s="103"/>
      <c r="B872" s="130"/>
      <c r="D872" s="164"/>
      <c r="E872" s="165"/>
      <c r="F872" s="165"/>
      <c r="G872" s="166"/>
      <c r="H872" s="165"/>
    </row>
    <row r="873" spans="1:8">
      <c r="A873" s="103"/>
      <c r="B873" s="130"/>
      <c r="D873" s="164"/>
      <c r="E873" s="165"/>
      <c r="F873" s="165"/>
      <c r="G873" s="166"/>
      <c r="H873" s="165"/>
    </row>
    <row r="874" spans="1:8">
      <c r="A874" s="103"/>
      <c r="B874" s="130"/>
      <c r="D874" s="164"/>
      <c r="E874" s="165"/>
      <c r="F874" s="165"/>
      <c r="G874" s="166"/>
      <c r="H874" s="165"/>
    </row>
    <row r="875" spans="1:8">
      <c r="A875" s="103"/>
      <c r="B875" s="130"/>
      <c r="D875" s="164"/>
      <c r="E875" s="165"/>
      <c r="F875" s="165"/>
      <c r="G875" s="166"/>
      <c r="H875" s="165"/>
    </row>
    <row r="876" spans="1:8">
      <c r="A876" s="103"/>
      <c r="B876" s="130"/>
      <c r="D876" s="164"/>
      <c r="E876" s="165"/>
      <c r="F876" s="165"/>
      <c r="G876" s="166"/>
      <c r="H876" s="165"/>
    </row>
    <row r="877" spans="1:8">
      <c r="A877" s="103"/>
      <c r="B877" s="130"/>
      <c r="D877" s="164"/>
      <c r="E877" s="165"/>
      <c r="F877" s="165"/>
      <c r="G877" s="166"/>
      <c r="H877" s="165"/>
    </row>
    <row r="878" spans="1:8">
      <c r="A878" s="103"/>
      <c r="B878" s="130"/>
      <c r="D878" s="164"/>
      <c r="E878" s="165"/>
      <c r="F878" s="165"/>
      <c r="G878" s="166"/>
      <c r="H878" s="165"/>
    </row>
    <row r="879" spans="1:8">
      <c r="A879" s="103"/>
      <c r="B879" s="130"/>
      <c r="D879" s="164"/>
      <c r="E879" s="165"/>
      <c r="F879" s="165"/>
      <c r="G879" s="166"/>
      <c r="H879" s="165"/>
    </row>
    <row r="880" spans="1:8">
      <c r="A880" s="103"/>
      <c r="B880" s="130"/>
      <c r="D880" s="164"/>
      <c r="E880" s="165"/>
      <c r="F880" s="165"/>
      <c r="G880" s="166"/>
      <c r="H880" s="165"/>
    </row>
    <row r="881" spans="1:8">
      <c r="A881" s="103"/>
      <c r="B881" s="130"/>
      <c r="D881" s="164"/>
      <c r="E881" s="165"/>
      <c r="F881" s="165"/>
      <c r="G881" s="166"/>
      <c r="H881" s="165"/>
    </row>
    <row r="882" spans="1:8">
      <c r="A882" s="103"/>
      <c r="B882" s="130"/>
      <c r="D882" s="164"/>
      <c r="E882" s="165"/>
      <c r="F882" s="165"/>
      <c r="G882" s="166"/>
      <c r="H882" s="165"/>
    </row>
    <row r="883" spans="1:8">
      <c r="A883" s="103"/>
      <c r="B883" s="130"/>
      <c r="D883" s="164"/>
      <c r="E883" s="165"/>
      <c r="F883" s="165"/>
      <c r="G883" s="166"/>
      <c r="H883" s="165"/>
    </row>
    <row r="884" spans="1:8">
      <c r="A884" s="103"/>
      <c r="B884" s="130"/>
      <c r="D884" s="164"/>
      <c r="E884" s="165"/>
      <c r="F884" s="165"/>
      <c r="G884" s="166"/>
      <c r="H884" s="165"/>
    </row>
    <row r="885" spans="1:8">
      <c r="A885" s="103"/>
      <c r="B885" s="130"/>
      <c r="D885" s="164"/>
      <c r="E885" s="165"/>
      <c r="F885" s="165"/>
      <c r="G885" s="166"/>
      <c r="H885" s="165"/>
    </row>
    <row r="886" spans="1:8">
      <c r="A886" s="103"/>
      <c r="B886" s="130"/>
      <c r="D886" s="164"/>
      <c r="E886" s="165"/>
      <c r="F886" s="165"/>
      <c r="G886" s="166"/>
      <c r="H886" s="165"/>
    </row>
    <row r="887" spans="1:8">
      <c r="A887" s="103"/>
      <c r="B887" s="130"/>
      <c r="D887" s="164"/>
      <c r="E887" s="165"/>
      <c r="F887" s="165"/>
      <c r="G887" s="166"/>
      <c r="H887" s="165"/>
    </row>
    <row r="888" spans="1:8">
      <c r="A888" s="103"/>
      <c r="B888" s="130"/>
      <c r="D888" s="164"/>
      <c r="E888" s="165"/>
      <c r="F888" s="165"/>
      <c r="G888" s="166"/>
      <c r="H888" s="165"/>
    </row>
    <row r="889" spans="1:8">
      <c r="A889" s="103"/>
      <c r="B889" s="130"/>
      <c r="D889" s="164"/>
      <c r="E889" s="165"/>
      <c r="F889" s="165"/>
      <c r="G889" s="166"/>
      <c r="H889" s="165"/>
    </row>
    <row r="890" spans="1:8">
      <c r="A890" s="103"/>
      <c r="B890" s="130"/>
      <c r="D890" s="164"/>
      <c r="E890" s="165"/>
      <c r="F890" s="165"/>
      <c r="G890" s="166"/>
      <c r="H890" s="165"/>
    </row>
    <row r="891" spans="1:8">
      <c r="A891" s="103"/>
      <c r="B891" s="130"/>
      <c r="D891" s="164"/>
      <c r="E891" s="165"/>
      <c r="F891" s="165"/>
      <c r="G891" s="166"/>
      <c r="H891" s="165"/>
    </row>
    <row r="892" spans="1:8">
      <c r="A892" s="103"/>
      <c r="B892" s="130"/>
      <c r="D892" s="164"/>
      <c r="E892" s="165"/>
      <c r="F892" s="165"/>
      <c r="G892" s="166"/>
      <c r="H892" s="165"/>
    </row>
    <row r="893" spans="1:8">
      <c r="A893" s="103"/>
      <c r="B893" s="130"/>
      <c r="D893" s="164"/>
      <c r="E893" s="165"/>
      <c r="F893" s="165"/>
      <c r="G893" s="166"/>
      <c r="H893" s="165"/>
    </row>
    <row r="894" spans="1:8">
      <c r="A894" s="103"/>
      <c r="B894" s="130"/>
      <c r="D894" s="164"/>
      <c r="E894" s="165"/>
      <c r="F894" s="165"/>
      <c r="G894" s="166"/>
      <c r="H894" s="165"/>
    </row>
    <row r="895" spans="1:8">
      <c r="A895" s="103"/>
      <c r="B895" s="130"/>
      <c r="D895" s="164"/>
      <c r="E895" s="165"/>
      <c r="F895" s="165"/>
      <c r="G895" s="166"/>
      <c r="H895" s="165"/>
    </row>
    <row r="896" spans="1:8">
      <c r="A896" s="103"/>
      <c r="B896" s="130"/>
      <c r="D896" s="164"/>
      <c r="E896" s="165"/>
      <c r="F896" s="165"/>
      <c r="G896" s="166"/>
      <c r="H896" s="165"/>
    </row>
    <row r="897" spans="1:8">
      <c r="A897" s="103"/>
      <c r="B897" s="130"/>
      <c r="D897" s="164"/>
      <c r="E897" s="165"/>
      <c r="F897" s="165"/>
      <c r="G897" s="166"/>
      <c r="H897" s="165"/>
    </row>
    <row r="898" spans="1:8">
      <c r="A898" s="103"/>
      <c r="B898" s="130"/>
      <c r="D898" s="164"/>
      <c r="E898" s="165"/>
      <c r="F898" s="165"/>
      <c r="G898" s="166"/>
      <c r="H898" s="165"/>
    </row>
    <row r="899" spans="1:8">
      <c r="A899" s="103"/>
      <c r="B899" s="130"/>
      <c r="D899" s="164"/>
      <c r="E899" s="165"/>
      <c r="F899" s="165"/>
      <c r="G899" s="166"/>
      <c r="H899" s="165"/>
    </row>
    <row r="900" spans="1:8">
      <c r="A900" s="103"/>
      <c r="B900" s="130"/>
      <c r="D900" s="164"/>
      <c r="E900" s="165"/>
      <c r="F900" s="165"/>
      <c r="G900" s="166"/>
      <c r="H900" s="165"/>
    </row>
    <row r="901" spans="1:8">
      <c r="A901" s="103"/>
      <c r="B901" s="130"/>
      <c r="D901" s="164"/>
      <c r="E901" s="165"/>
      <c r="F901" s="165"/>
      <c r="G901" s="166"/>
      <c r="H901" s="165"/>
    </row>
    <row r="902" spans="1:8">
      <c r="A902" s="103"/>
      <c r="B902" s="130"/>
      <c r="D902" s="164"/>
      <c r="E902" s="165"/>
      <c r="F902" s="165"/>
      <c r="G902" s="166"/>
      <c r="H902" s="165"/>
    </row>
    <row r="903" spans="1:8">
      <c r="A903" s="103"/>
      <c r="B903" s="130"/>
      <c r="D903" s="164"/>
      <c r="E903" s="165"/>
      <c r="F903" s="165"/>
      <c r="G903" s="166"/>
      <c r="H903" s="165"/>
    </row>
    <row r="904" spans="1:8">
      <c r="A904" s="103"/>
      <c r="B904" s="130"/>
      <c r="D904" s="164"/>
      <c r="E904" s="165"/>
      <c r="F904" s="165"/>
      <c r="G904" s="166"/>
      <c r="H904" s="165"/>
    </row>
    <row r="905" spans="1:8">
      <c r="A905" s="103"/>
      <c r="B905" s="130"/>
      <c r="D905" s="164"/>
      <c r="E905" s="165"/>
      <c r="F905" s="165"/>
      <c r="G905" s="166"/>
      <c r="H905" s="165"/>
    </row>
    <row r="906" spans="1:8">
      <c r="A906" s="103"/>
      <c r="B906" s="130"/>
      <c r="D906" s="164"/>
      <c r="E906" s="165"/>
      <c r="F906" s="165"/>
      <c r="G906" s="166"/>
      <c r="H906" s="165"/>
    </row>
    <row r="907" spans="1:8">
      <c r="A907" s="103"/>
      <c r="B907" s="130"/>
      <c r="D907" s="164"/>
      <c r="E907" s="165"/>
      <c r="F907" s="165"/>
      <c r="G907" s="166"/>
      <c r="H907" s="165"/>
    </row>
    <row r="908" spans="1:8">
      <c r="A908" s="103"/>
      <c r="B908" s="130"/>
      <c r="D908" s="164"/>
      <c r="E908" s="165"/>
      <c r="F908" s="165"/>
      <c r="G908" s="166"/>
      <c r="H908" s="165"/>
    </row>
    <row r="909" spans="1:8">
      <c r="A909" s="103"/>
      <c r="B909" s="130"/>
      <c r="D909" s="164"/>
      <c r="E909" s="165"/>
      <c r="F909" s="165"/>
      <c r="G909" s="166"/>
      <c r="H909" s="165"/>
    </row>
    <row r="910" spans="1:8">
      <c r="A910" s="103"/>
      <c r="B910" s="130"/>
      <c r="D910" s="164"/>
      <c r="E910" s="165"/>
      <c r="F910" s="165"/>
      <c r="G910" s="166"/>
      <c r="H910" s="165"/>
    </row>
    <row r="911" spans="1:8">
      <c r="A911" s="103"/>
      <c r="B911" s="130"/>
      <c r="D911" s="164"/>
      <c r="E911" s="165"/>
      <c r="F911" s="165"/>
      <c r="G911" s="166"/>
      <c r="H911" s="165"/>
    </row>
    <row r="912" spans="1:8">
      <c r="A912" s="103"/>
      <c r="B912" s="130"/>
      <c r="D912" s="164"/>
      <c r="E912" s="165"/>
      <c r="F912" s="165"/>
      <c r="G912" s="166"/>
      <c r="H912" s="165"/>
    </row>
    <row r="913" spans="1:8">
      <c r="A913" s="103"/>
      <c r="B913" s="130"/>
      <c r="D913" s="164"/>
      <c r="E913" s="165"/>
      <c r="F913" s="165"/>
      <c r="G913" s="166"/>
      <c r="H913" s="165"/>
    </row>
    <row r="914" spans="1:8">
      <c r="A914" s="103"/>
      <c r="B914" s="130"/>
      <c r="D914" s="164"/>
      <c r="E914" s="165"/>
      <c r="F914" s="165"/>
      <c r="G914" s="166"/>
      <c r="H914" s="165"/>
    </row>
    <row r="915" spans="1:8">
      <c r="A915" s="103"/>
      <c r="B915" s="130"/>
      <c r="D915" s="164"/>
      <c r="E915" s="165"/>
      <c r="F915" s="165"/>
      <c r="G915" s="166"/>
      <c r="H915" s="165"/>
    </row>
    <row r="916" spans="1:8">
      <c r="A916" s="103"/>
      <c r="B916" s="130"/>
      <c r="D916" s="164"/>
      <c r="E916" s="165"/>
      <c r="F916" s="165"/>
      <c r="G916" s="166"/>
      <c r="H916" s="165"/>
    </row>
    <row r="917" spans="1:8">
      <c r="A917" s="103"/>
      <c r="B917" s="130"/>
      <c r="D917" s="164"/>
      <c r="E917" s="165"/>
      <c r="F917" s="165"/>
      <c r="G917" s="166"/>
      <c r="H917" s="165"/>
    </row>
    <row r="918" spans="1:8">
      <c r="A918" s="103"/>
      <c r="B918" s="130"/>
      <c r="D918" s="164"/>
      <c r="E918" s="165"/>
      <c r="F918" s="165"/>
      <c r="G918" s="166"/>
      <c r="H918" s="165"/>
    </row>
    <row r="919" spans="1:8">
      <c r="A919" s="103"/>
      <c r="B919" s="130"/>
      <c r="D919" s="164"/>
      <c r="E919" s="165"/>
      <c r="F919" s="165"/>
      <c r="G919" s="166"/>
      <c r="H919" s="165"/>
    </row>
    <row r="920" spans="1:8">
      <c r="A920" s="103"/>
      <c r="B920" s="130"/>
      <c r="D920" s="164"/>
      <c r="E920" s="165"/>
      <c r="F920" s="165"/>
      <c r="G920" s="166"/>
      <c r="H920" s="165"/>
    </row>
    <row r="921" spans="1:8">
      <c r="A921" s="103"/>
      <c r="B921" s="130"/>
      <c r="D921" s="164"/>
      <c r="E921" s="165"/>
      <c r="F921" s="165"/>
      <c r="G921" s="166"/>
      <c r="H921" s="165"/>
    </row>
    <row r="922" spans="1:8">
      <c r="A922" s="103"/>
      <c r="B922" s="130"/>
      <c r="D922" s="164"/>
      <c r="E922" s="165"/>
      <c r="F922" s="165"/>
      <c r="G922" s="166"/>
      <c r="H922" s="165"/>
    </row>
    <row r="923" spans="1:8">
      <c r="A923" s="103"/>
      <c r="B923" s="130"/>
      <c r="D923" s="164"/>
      <c r="E923" s="165"/>
      <c r="F923" s="165"/>
      <c r="G923" s="166"/>
      <c r="H923" s="165"/>
    </row>
    <row r="924" spans="1:8">
      <c r="A924" s="103"/>
      <c r="B924" s="130"/>
      <c r="D924" s="164"/>
      <c r="E924" s="165"/>
      <c r="F924" s="165"/>
      <c r="G924" s="166"/>
      <c r="H924" s="165"/>
    </row>
    <row r="925" spans="1:8">
      <c r="A925" s="103"/>
      <c r="B925" s="130"/>
      <c r="D925" s="164"/>
      <c r="E925" s="165"/>
      <c r="F925" s="165"/>
      <c r="G925" s="166"/>
      <c r="H925" s="165"/>
    </row>
    <row r="926" spans="1:8">
      <c r="A926" s="103"/>
      <c r="B926" s="130"/>
      <c r="D926" s="164"/>
      <c r="E926" s="165"/>
      <c r="F926" s="165"/>
      <c r="G926" s="166"/>
      <c r="H926" s="165"/>
    </row>
    <row r="927" spans="1:8">
      <c r="A927" s="103"/>
      <c r="B927" s="130"/>
      <c r="D927" s="164"/>
      <c r="E927" s="165"/>
      <c r="F927" s="165"/>
      <c r="G927" s="166"/>
      <c r="H927" s="165"/>
    </row>
    <row r="928" spans="1:8">
      <c r="A928" s="103"/>
      <c r="B928" s="130"/>
      <c r="D928" s="164"/>
      <c r="E928" s="165"/>
      <c r="F928" s="165"/>
      <c r="G928" s="166"/>
      <c r="H928" s="165"/>
    </row>
    <row r="929" spans="1:8">
      <c r="A929" s="103"/>
      <c r="B929" s="130"/>
      <c r="D929" s="164"/>
      <c r="E929" s="165"/>
      <c r="F929" s="165"/>
      <c r="G929" s="166"/>
      <c r="H929" s="165"/>
    </row>
    <row r="930" spans="1:8">
      <c r="A930" s="103"/>
      <c r="B930" s="130"/>
      <c r="D930" s="164"/>
      <c r="E930" s="165"/>
      <c r="F930" s="165"/>
      <c r="G930" s="166"/>
      <c r="H930" s="165"/>
    </row>
    <row r="931" spans="1:8">
      <c r="A931" s="103"/>
      <c r="B931" s="130"/>
      <c r="D931" s="164"/>
      <c r="E931" s="165"/>
      <c r="F931" s="165"/>
      <c r="G931" s="166"/>
      <c r="H931" s="165"/>
    </row>
    <row r="932" spans="1:8">
      <c r="A932" s="103"/>
      <c r="B932" s="130"/>
      <c r="D932" s="164"/>
      <c r="E932" s="165"/>
      <c r="F932" s="165"/>
      <c r="G932" s="166"/>
      <c r="H932" s="165"/>
    </row>
    <row r="933" spans="1:8">
      <c r="A933" s="103"/>
      <c r="B933" s="130"/>
      <c r="D933" s="164"/>
      <c r="E933" s="165"/>
      <c r="F933" s="165"/>
      <c r="G933" s="166"/>
      <c r="H933" s="165"/>
    </row>
    <row r="934" spans="1:8">
      <c r="A934" s="103"/>
      <c r="B934" s="130"/>
      <c r="D934" s="164"/>
      <c r="E934" s="165"/>
      <c r="F934" s="165"/>
      <c r="G934" s="166"/>
      <c r="H934" s="165"/>
    </row>
    <row r="935" spans="1:8">
      <c r="A935" s="103"/>
      <c r="B935" s="130"/>
      <c r="D935" s="164"/>
      <c r="E935" s="165"/>
      <c r="F935" s="165"/>
      <c r="G935" s="166"/>
      <c r="H935" s="165"/>
    </row>
    <row r="936" spans="1:8">
      <c r="A936" s="103"/>
      <c r="B936" s="130"/>
      <c r="D936" s="164"/>
      <c r="E936" s="165"/>
      <c r="F936" s="165"/>
      <c r="G936" s="166"/>
      <c r="H936" s="165"/>
    </row>
    <row r="937" spans="1:8">
      <c r="A937" s="103"/>
      <c r="B937" s="130"/>
      <c r="D937" s="164"/>
      <c r="E937" s="165"/>
      <c r="F937" s="165"/>
      <c r="G937" s="166"/>
      <c r="H937" s="165"/>
    </row>
    <row r="938" spans="1:8">
      <c r="A938" s="103"/>
      <c r="B938" s="130"/>
      <c r="D938" s="164"/>
      <c r="E938" s="165"/>
      <c r="F938" s="165"/>
      <c r="G938" s="166"/>
      <c r="H938" s="165"/>
    </row>
    <row r="939" spans="1:8">
      <c r="A939" s="103"/>
      <c r="B939" s="130"/>
      <c r="D939" s="164"/>
      <c r="E939" s="165"/>
      <c r="F939" s="165"/>
      <c r="G939" s="166"/>
      <c r="H939" s="165"/>
    </row>
    <row r="940" spans="1:8">
      <c r="A940" s="103"/>
      <c r="B940" s="130"/>
      <c r="D940" s="164"/>
      <c r="E940" s="165"/>
      <c r="F940" s="165"/>
      <c r="G940" s="166"/>
      <c r="H940" s="165"/>
    </row>
    <row r="941" spans="1:8">
      <c r="A941" s="103"/>
      <c r="B941" s="130"/>
      <c r="D941" s="164"/>
      <c r="E941" s="165"/>
      <c r="F941" s="165"/>
      <c r="G941" s="166"/>
      <c r="H941" s="165"/>
    </row>
    <row r="942" spans="1:8">
      <c r="A942" s="103"/>
      <c r="B942" s="130"/>
      <c r="D942" s="164"/>
      <c r="E942" s="165"/>
      <c r="F942" s="165"/>
      <c r="G942" s="166"/>
      <c r="H942" s="165"/>
    </row>
    <row r="943" spans="1:8">
      <c r="A943" s="103"/>
      <c r="B943" s="130"/>
      <c r="D943" s="164"/>
      <c r="E943" s="165"/>
      <c r="F943" s="165"/>
      <c r="G943" s="166"/>
      <c r="H943" s="165"/>
    </row>
    <row r="944" spans="1:8">
      <c r="A944" s="103"/>
      <c r="B944" s="130"/>
      <c r="D944" s="164"/>
      <c r="E944" s="165"/>
      <c r="F944" s="165"/>
      <c r="G944" s="166"/>
      <c r="H944" s="165"/>
    </row>
    <row r="945" spans="1:8">
      <c r="A945" s="103"/>
      <c r="B945" s="130"/>
      <c r="D945" s="164"/>
      <c r="E945" s="165"/>
      <c r="F945" s="165"/>
      <c r="G945" s="166"/>
      <c r="H945" s="165"/>
    </row>
    <row r="946" spans="1:8">
      <c r="A946" s="103"/>
      <c r="B946" s="130"/>
      <c r="D946" s="164"/>
      <c r="E946" s="165"/>
      <c r="F946" s="165"/>
      <c r="G946" s="166"/>
      <c r="H946" s="165"/>
    </row>
    <row r="947" spans="1:8">
      <c r="A947" s="103"/>
      <c r="B947" s="130"/>
      <c r="D947" s="164"/>
      <c r="E947" s="165"/>
      <c r="F947" s="165"/>
      <c r="G947" s="166"/>
      <c r="H947" s="165"/>
    </row>
    <row r="948" spans="1:8">
      <c r="A948" s="103"/>
      <c r="B948" s="130"/>
      <c r="D948" s="164"/>
      <c r="E948" s="165"/>
      <c r="F948" s="165"/>
      <c r="G948" s="166"/>
      <c r="H948" s="165"/>
    </row>
    <row r="949" spans="1:8">
      <c r="A949" s="103"/>
      <c r="B949" s="130"/>
      <c r="D949" s="164"/>
      <c r="E949" s="165"/>
      <c r="F949" s="165"/>
      <c r="G949" s="166"/>
      <c r="H949" s="165"/>
    </row>
    <row r="950" spans="1:8">
      <c r="A950" s="103"/>
      <c r="B950" s="130"/>
      <c r="D950" s="164"/>
      <c r="E950" s="165"/>
      <c r="F950" s="165"/>
      <c r="G950" s="166"/>
      <c r="H950" s="165"/>
    </row>
    <row r="951" spans="1:8">
      <c r="A951" s="103"/>
      <c r="B951" s="130"/>
      <c r="D951" s="164"/>
      <c r="E951" s="165"/>
      <c r="F951" s="165"/>
      <c r="G951" s="166"/>
      <c r="H951" s="165"/>
    </row>
  </sheetData>
  <mergeCells count="7">
    <mergeCell ref="C2:F5"/>
    <mergeCell ref="C1:F1"/>
    <mergeCell ref="H7:H8"/>
    <mergeCell ref="C6:F6"/>
    <mergeCell ref="A7:A8"/>
    <mergeCell ref="B7:B8"/>
    <mergeCell ref="C7:F7"/>
  </mergeCells>
  <pageMargins left="0.25" right="0.25"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Building Works</vt:lpstr>
      <vt:lpstr>FFE</vt:lpstr>
      <vt:lpstr>'Building Works'!Print_Area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Ali Shaikh</dc:creator>
  <cp:lastModifiedBy>Shadab Sukri</cp:lastModifiedBy>
  <cp:lastPrinted>2024-07-01T08:58:29Z</cp:lastPrinted>
  <dcterms:created xsi:type="dcterms:W3CDTF">2023-09-04T08:45:46Z</dcterms:created>
  <dcterms:modified xsi:type="dcterms:W3CDTF">2024-11-08T12:24:51Z</dcterms:modified>
</cp:coreProperties>
</file>