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Backup\Quotation\Music\Revised quote\"/>
    </mc:Choice>
  </mc:AlternateContent>
  <bookViews>
    <workbookView xWindow="0" yWindow="0" windowWidth="20490" windowHeight="7755"/>
  </bookViews>
  <sheets>
    <sheet name="JBL Amplifier JBL Speaker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8" l="1"/>
  <c r="K36" i="8" s="1"/>
  <c r="L36" i="8" s="1"/>
  <c r="H35" i="8"/>
  <c r="J35" i="8" s="1"/>
  <c r="H32" i="8"/>
  <c r="K32" i="8" s="1"/>
  <c r="L32" i="8" s="1"/>
  <c r="H31" i="8"/>
  <c r="K31" i="8" s="1"/>
  <c r="L31" i="8" s="1"/>
  <c r="H28" i="8"/>
  <c r="J28" i="8" s="1"/>
  <c r="H27" i="8"/>
  <c r="K24" i="8"/>
  <c r="L24" i="8" s="1"/>
  <c r="H24" i="8"/>
  <c r="J24" i="8" s="1"/>
  <c r="H23" i="8"/>
  <c r="J23" i="8" s="1"/>
  <c r="H20" i="8"/>
  <c r="K20" i="8" s="1"/>
  <c r="L20" i="8" s="1"/>
  <c r="H19" i="8"/>
  <c r="K19" i="8" s="1"/>
  <c r="L19" i="8" s="1"/>
  <c r="H16" i="8"/>
  <c r="J16" i="8" s="1"/>
  <c r="H15" i="8"/>
  <c r="K15" i="8" s="1"/>
  <c r="L15" i="8" s="1"/>
  <c r="H12" i="8"/>
  <c r="K12" i="8" s="1"/>
  <c r="L12" i="8" s="1"/>
  <c r="H11" i="8"/>
  <c r="J11" i="8" s="1"/>
  <c r="H8" i="8"/>
  <c r="K8" i="8" s="1"/>
  <c r="L8" i="8" s="1"/>
  <c r="H7" i="8"/>
  <c r="K7" i="8" s="1"/>
  <c r="L7" i="8" s="1"/>
  <c r="J12" i="8" l="1"/>
  <c r="J31" i="8"/>
  <c r="J8" i="8"/>
  <c r="J15" i="8"/>
  <c r="M35" i="8"/>
  <c r="J19" i="8"/>
  <c r="M19" i="8" s="1"/>
  <c r="M21" i="8" s="1"/>
  <c r="M8" i="8"/>
  <c r="J20" i="8"/>
  <c r="M20" i="8" s="1"/>
  <c r="K35" i="8"/>
  <c r="L35" i="8" s="1"/>
  <c r="J32" i="8"/>
  <c r="M32" i="8" s="1"/>
  <c r="M15" i="8"/>
  <c r="J36" i="8"/>
  <c r="M36" i="8" s="1"/>
  <c r="M24" i="8"/>
  <c r="M12" i="8"/>
  <c r="K27" i="8"/>
  <c r="L27" i="8" s="1"/>
  <c r="J27" i="8"/>
  <c r="J7" i="8"/>
  <c r="M7" i="8" s="1"/>
  <c r="K23" i="8"/>
  <c r="L23" i="8" s="1"/>
  <c r="K28" i="8"/>
  <c r="L28" i="8" s="1"/>
  <c r="M31" i="8"/>
  <c r="K11" i="8"/>
  <c r="L11" i="8" s="1"/>
  <c r="K16" i="8"/>
  <c r="L16" i="8" s="1"/>
  <c r="M37" i="8" l="1"/>
  <c r="M9" i="8"/>
  <c r="M27" i="8"/>
  <c r="M33" i="8"/>
  <c r="M16" i="8"/>
  <c r="M17" i="8" s="1"/>
  <c r="M11" i="8"/>
  <c r="M13" i="8" s="1"/>
  <c r="M28" i="8"/>
  <c r="M23" i="8"/>
  <c r="M25" i="8" s="1"/>
  <c r="M29" i="8" l="1"/>
</calcChain>
</file>

<file path=xl/sharedStrings.xml><?xml version="1.0" encoding="utf-8"?>
<sst xmlns="http://schemas.openxmlformats.org/spreadsheetml/2006/main" count="72" uniqueCount="36">
  <si>
    <t>Description</t>
  </si>
  <si>
    <t>Qty</t>
  </si>
  <si>
    <t>Amount</t>
  </si>
  <si>
    <t>Sl.No</t>
  </si>
  <si>
    <t>Brand/Mode</t>
  </si>
  <si>
    <t>Unit</t>
  </si>
  <si>
    <t>Unit Rate</t>
  </si>
  <si>
    <t>Nos</t>
  </si>
  <si>
    <t>Tax %</t>
  </si>
  <si>
    <t>HSN Code</t>
  </si>
  <si>
    <t>Total Basic Value</t>
  </si>
  <si>
    <t>GST Value</t>
  </si>
  <si>
    <t>GST on Installation charge</t>
  </si>
  <si>
    <t>Installation Charge @ 5% on Basic Value</t>
  </si>
  <si>
    <t>Brioche doree , terminal 2 , BIAL</t>
  </si>
  <si>
    <t>James martin kitchen, terminal 2 , BIAL</t>
  </si>
  <si>
    <t>Gully kitchen, terminal 2 , BIAL</t>
  </si>
  <si>
    <t>Kfc bar, terminal 2 , BIAL</t>
  </si>
  <si>
    <t>Jamie oliver kitchen, terminal 2 , BIAL</t>
  </si>
  <si>
    <t>Irish house , terminal 2 , BIAL</t>
  </si>
  <si>
    <t>Bombay brasire, terminal 2 , BIAL</t>
  </si>
  <si>
    <t>Wendys, terminal 2 , BIAL</t>
  </si>
  <si>
    <t xml:space="preserve">JBL Control 65 P/T </t>
  </si>
  <si>
    <t>JBL Control 65 P/T Compact Full-Range Pendant Speaker (65 watts @ 8ohms)</t>
  </si>
  <si>
    <t>Jbl 8128 ceiling speakers with custom colour 25 watts full range speakers</t>
  </si>
  <si>
    <t>JBL 8128</t>
  </si>
  <si>
    <t>Jbl 8128 ceiling speakers with custom colour /custom box25 watts full range speakers</t>
  </si>
  <si>
    <t>JBL Control One PRO (Pair)</t>
  </si>
  <si>
    <t>JBL Control One</t>
  </si>
  <si>
    <t>COSTING FOR AMPLIFIERS AND SPEAKERS</t>
  </si>
  <si>
    <t>JBL Libra 300</t>
  </si>
  <si>
    <t>JBL Libra 300 is a 300-watt amplifier featuring Bluetooth connectivity. It operates on an AC power supply of 240V at 50/60 Hz and a DC power supply of 24V. With a rated power of 300 watts at 10% THD, 240 VAC, 1 kHz, and 4Ω, it delivers robust performance. The amplifier can provide at least 50% of its rated power from its DC power supply. It includes tone controls for bass adjustment of ± 10 dB at 100 Hz and uses cables with a gauge of 16 AWG or larger. The barrier strip supports 4Ω/8Ω and 70/100V connections, and is equipped with a touch-proof cover. Its frequency response ranges from 50 to 15,000 Hz with a tolerance of ± 3 dB, and it has an output regulation of ± 3 dB from no load to full load at 1 kHz. The signal-to-noise ratio is ≥ 70 dB, ensuring clear audio performance.</t>
  </si>
  <si>
    <t>JBL Libra 500 is a high-performance 500-watt amplifier designed to deliver powerful audio output. It operates with an AC power supply of 240V at 50/60 Hz and requires a 36V DC power supply, offering at least 50% of its rated power from the DC source. The amplifier is rated for 500 watts at 10% THD with a 240 VAC input, 1 kHz frequency, and a 4Ω load. It features adjustable bass tone controls of ± 10 dB at 100 Hz and utilizes 16 AWG or larger cables for tone control. The barrier strip accommodates 4Ω/8Ω and 70/100V connections and includes a touch-proof cover. It provides a frequency response from 50 to 15,000 Hz with a tolerance of ± 3 dB and maintains an output regulation of ± 3 dB from no load to full load at 1 kHz. Additionally, the amplifier has a signal-to-noise ratio of ≥ 70 dB, ensuring clear and high-quality audio performance.</t>
  </si>
  <si>
    <t>JBL Libra 500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</si>
  <si>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Date 11-09-2024</t>
  </si>
  <si>
    <t xml:space="preserve">Wiring and cables charges extra – Rs.108 per feet will be calculated as per actual post installation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</si>
</sst>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878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/>
    </xf>
    <xf numFmtId="165" fontId="5" fillId="2" borderId="3" xfId="1" applyNumberFormat="1" applyFont="1" applyFill="1" applyBorder="1" applyAlignment="1">
      <alignment horizontal="center" vertical="center"/>
    </xf>
    <xf numFmtId="9" fontId="5" fillId="2" borderId="3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3" fontId="7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3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colors>
    <mruColors>
      <color rgb="FFEFF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727075</xdr:colOff>
      <xdr:row>2</xdr:row>
      <xdr:rowOff>3175</xdr:rowOff>
    </xdr:to>
    <xdr:pic>
      <xdr:nvPicPr>
        <xdr:cNvPr id="2" name="Picture 1" descr="radiowalla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topLeftCell="A6" workbookViewId="0">
      <selection activeCell="A6" sqref="A6:M6"/>
    </sheetView>
  </sheetViews>
  <sheetFormatPr defaultRowHeight="15" x14ac:dyDescent="0.25"/>
  <cols>
    <col min="1" max="1" width="4.7109375" bestFit="1" customWidth="1"/>
    <col min="2" max="2" width="35.42578125" customWidth="1"/>
    <col min="3" max="3" width="13.85546875" customWidth="1"/>
    <col min="11" max="11" width="11.5703125" customWidth="1"/>
    <col min="13" max="13" width="9.85546875" bestFit="1" customWidth="1"/>
  </cols>
  <sheetData>
    <row r="1" spans="1:13" x14ac:dyDescent="0.2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5">
      <c r="A4" s="19" t="s">
        <v>29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3" ht="57.6" customHeight="1" x14ac:dyDescent="0.25">
      <c r="A5" s="1" t="s">
        <v>3</v>
      </c>
      <c r="B5" s="1" t="s">
        <v>0</v>
      </c>
      <c r="C5" s="1" t="s">
        <v>4</v>
      </c>
      <c r="D5" s="1" t="s">
        <v>9</v>
      </c>
      <c r="E5" s="1" t="s">
        <v>1</v>
      </c>
      <c r="F5" s="1" t="s">
        <v>5</v>
      </c>
      <c r="G5" s="1" t="s">
        <v>6</v>
      </c>
      <c r="H5" s="1" t="s">
        <v>10</v>
      </c>
      <c r="I5" s="1" t="s">
        <v>8</v>
      </c>
      <c r="J5" s="1" t="s">
        <v>11</v>
      </c>
      <c r="K5" s="1" t="s">
        <v>13</v>
      </c>
      <c r="L5" s="1" t="s">
        <v>12</v>
      </c>
      <c r="M5" s="1" t="s">
        <v>2</v>
      </c>
    </row>
    <row r="6" spans="1:13" ht="14.45" customHeight="1" x14ac:dyDescent="0.25">
      <c r="A6" s="16" t="s">
        <v>14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1:13" ht="218.45" customHeight="1" x14ac:dyDescent="0.25">
      <c r="A7" s="2">
        <v>1</v>
      </c>
      <c r="B7" s="3" t="s">
        <v>31</v>
      </c>
      <c r="C7" s="3" t="s">
        <v>30</v>
      </c>
      <c r="D7" s="3">
        <v>85184000</v>
      </c>
      <c r="E7" s="2">
        <v>1</v>
      </c>
      <c r="F7" s="4" t="s">
        <v>7</v>
      </c>
      <c r="G7" s="5">
        <v>33750</v>
      </c>
      <c r="H7" s="4">
        <f t="shared" ref="H7:H8" si="0">E7*G7</f>
        <v>33750</v>
      </c>
      <c r="I7" s="6">
        <v>0.18</v>
      </c>
      <c r="J7" s="4">
        <f t="shared" ref="J7:J8" si="1">H7*18%</f>
        <v>6075</v>
      </c>
      <c r="K7" s="4">
        <f t="shared" ref="K7:K8" si="2">H7*5%</f>
        <v>1687.5</v>
      </c>
      <c r="L7" s="4">
        <f>K7*18%</f>
        <v>303.75</v>
      </c>
      <c r="M7" s="4">
        <f>H7+J7+K7+L7</f>
        <v>41816.25</v>
      </c>
    </row>
    <row r="8" spans="1:13" ht="24" x14ac:dyDescent="0.25">
      <c r="A8" s="2">
        <v>2</v>
      </c>
      <c r="B8" s="3" t="s">
        <v>23</v>
      </c>
      <c r="C8" s="3" t="s">
        <v>22</v>
      </c>
      <c r="D8" s="3">
        <v>85182200</v>
      </c>
      <c r="E8" s="2">
        <v>3</v>
      </c>
      <c r="F8" s="4" t="s">
        <v>7</v>
      </c>
      <c r="G8" s="5">
        <v>19022</v>
      </c>
      <c r="H8" s="4">
        <f t="shared" si="0"/>
        <v>57066</v>
      </c>
      <c r="I8" s="6">
        <v>0.18</v>
      </c>
      <c r="J8" s="4">
        <f t="shared" si="1"/>
        <v>10271.879999999999</v>
      </c>
      <c r="K8" s="4">
        <f t="shared" si="2"/>
        <v>2853.3</v>
      </c>
      <c r="L8" s="4">
        <f t="shared" ref="L8" si="3">K8*18%</f>
        <v>513.59400000000005</v>
      </c>
      <c r="M8" s="4">
        <f t="shared" ref="M8" si="4">H8+J8+K8+L8</f>
        <v>70704.774000000005</v>
      </c>
    </row>
    <row r="9" spans="1:13" x14ac:dyDescent="0.25">
      <c r="A9" s="2"/>
      <c r="B9" s="3"/>
      <c r="C9" s="3"/>
      <c r="D9" s="7"/>
      <c r="E9" s="2"/>
      <c r="F9" s="4"/>
      <c r="G9" s="5"/>
      <c r="H9" s="4"/>
      <c r="I9" s="6"/>
      <c r="J9" s="4"/>
      <c r="K9" s="4"/>
      <c r="L9" s="4"/>
      <c r="M9" s="8">
        <f>SUM(M7:M8)</f>
        <v>112521.024</v>
      </c>
    </row>
    <row r="10" spans="1:13" ht="14.45" customHeight="1" x14ac:dyDescent="0.25">
      <c r="A10" s="16" t="s">
        <v>15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 spans="1:13" ht="218.45" customHeight="1" x14ac:dyDescent="0.25">
      <c r="A11" s="2">
        <v>1</v>
      </c>
      <c r="B11" s="3" t="s">
        <v>31</v>
      </c>
      <c r="C11" s="3" t="s">
        <v>30</v>
      </c>
      <c r="D11" s="3">
        <v>85184000</v>
      </c>
      <c r="E11" s="2">
        <v>1</v>
      </c>
      <c r="F11" s="4" t="s">
        <v>7</v>
      </c>
      <c r="G11" s="5">
        <v>33750</v>
      </c>
      <c r="H11" s="4">
        <f t="shared" ref="H11:H12" si="5">E11*G11</f>
        <v>33750</v>
      </c>
      <c r="I11" s="6">
        <v>0.18</v>
      </c>
      <c r="J11" s="4">
        <f t="shared" ref="J11:J12" si="6">H11*18%</f>
        <v>6075</v>
      </c>
      <c r="K11" s="4">
        <f t="shared" ref="K11:K12" si="7">H11*5%</f>
        <v>1687.5</v>
      </c>
      <c r="L11" s="4">
        <f>K11*18%</f>
        <v>303.75</v>
      </c>
      <c r="M11" s="4">
        <f t="shared" ref="M11:M12" si="8">H11+J11+K11+L11</f>
        <v>41816.25</v>
      </c>
    </row>
    <row r="12" spans="1:13" ht="24" x14ac:dyDescent="0.25">
      <c r="A12" s="2">
        <v>2</v>
      </c>
      <c r="B12" s="3" t="s">
        <v>24</v>
      </c>
      <c r="C12" s="3" t="s">
        <v>25</v>
      </c>
      <c r="D12" s="3">
        <v>85182200</v>
      </c>
      <c r="E12" s="2">
        <v>4</v>
      </c>
      <c r="F12" s="4" t="s">
        <v>7</v>
      </c>
      <c r="G12" s="5">
        <v>4612</v>
      </c>
      <c r="H12" s="4">
        <f t="shared" si="5"/>
        <v>18448</v>
      </c>
      <c r="I12" s="6">
        <v>0.18</v>
      </c>
      <c r="J12" s="4">
        <f t="shared" si="6"/>
        <v>3320.64</v>
      </c>
      <c r="K12" s="4">
        <f t="shared" si="7"/>
        <v>922.40000000000009</v>
      </c>
      <c r="L12" s="4">
        <f t="shared" ref="L12" si="9">K12*18%</f>
        <v>166.03200000000001</v>
      </c>
      <c r="M12" s="4">
        <f t="shared" si="8"/>
        <v>22857.072</v>
      </c>
    </row>
    <row r="13" spans="1:13" x14ac:dyDescent="0.25">
      <c r="A13" s="2"/>
      <c r="B13" s="3"/>
      <c r="C13" s="3"/>
      <c r="D13" s="7"/>
      <c r="E13" s="2"/>
      <c r="F13" s="4"/>
      <c r="G13" s="5"/>
      <c r="H13" s="4"/>
      <c r="I13" s="6"/>
      <c r="J13" s="4"/>
      <c r="K13" s="4"/>
      <c r="L13" s="4"/>
      <c r="M13" s="8">
        <f>SUM(M11:M12)</f>
        <v>64673.322</v>
      </c>
    </row>
    <row r="14" spans="1:13" ht="14.45" customHeight="1" x14ac:dyDescent="0.25">
      <c r="A14" s="16" t="s">
        <v>16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 spans="1:13" ht="218.45" customHeight="1" x14ac:dyDescent="0.25">
      <c r="A15" s="2">
        <v>1</v>
      </c>
      <c r="B15" s="3" t="s">
        <v>31</v>
      </c>
      <c r="C15" s="3" t="s">
        <v>30</v>
      </c>
      <c r="D15" s="3">
        <v>85184000</v>
      </c>
      <c r="E15" s="2">
        <v>1</v>
      </c>
      <c r="F15" s="4" t="s">
        <v>7</v>
      </c>
      <c r="G15" s="5">
        <v>33750</v>
      </c>
      <c r="H15" s="4">
        <f t="shared" ref="H15:H16" si="10">E15*G15</f>
        <v>33750</v>
      </c>
      <c r="I15" s="6">
        <v>0.18</v>
      </c>
      <c r="J15" s="4">
        <f t="shared" ref="J15:J16" si="11">H15*18%</f>
        <v>6075</v>
      </c>
      <c r="K15" s="4">
        <f t="shared" ref="K15:K16" si="12">H15*5%</f>
        <v>1687.5</v>
      </c>
      <c r="L15" s="4">
        <f>K15*18%</f>
        <v>303.75</v>
      </c>
      <c r="M15" s="4">
        <f t="shared" ref="M15:M16" si="13">H15+J15+K15+L15</f>
        <v>41816.25</v>
      </c>
    </row>
    <row r="16" spans="1:13" ht="24" x14ac:dyDescent="0.25">
      <c r="A16" s="2">
        <v>2</v>
      </c>
      <c r="B16" s="3" t="s">
        <v>24</v>
      </c>
      <c r="C16" s="3" t="s">
        <v>25</v>
      </c>
      <c r="D16" s="3">
        <v>85182200</v>
      </c>
      <c r="E16" s="2">
        <v>4</v>
      </c>
      <c r="F16" s="4" t="s">
        <v>7</v>
      </c>
      <c r="G16" s="5">
        <v>4612</v>
      </c>
      <c r="H16" s="4">
        <f t="shared" si="10"/>
        <v>18448</v>
      </c>
      <c r="I16" s="6">
        <v>0.18</v>
      </c>
      <c r="J16" s="4">
        <f t="shared" si="11"/>
        <v>3320.64</v>
      </c>
      <c r="K16" s="4">
        <f t="shared" si="12"/>
        <v>922.40000000000009</v>
      </c>
      <c r="L16" s="4">
        <f t="shared" ref="L16" si="14">K16*18%</f>
        <v>166.03200000000001</v>
      </c>
      <c r="M16" s="4">
        <f t="shared" si="13"/>
        <v>22857.072</v>
      </c>
    </row>
    <row r="17" spans="1:13" x14ac:dyDescent="0.25">
      <c r="A17" s="2"/>
      <c r="B17" s="3"/>
      <c r="C17" s="3"/>
      <c r="D17" s="7"/>
      <c r="E17" s="2"/>
      <c r="F17" s="4"/>
      <c r="G17" s="5"/>
      <c r="H17" s="4"/>
      <c r="I17" s="6"/>
      <c r="J17" s="4"/>
      <c r="K17" s="4"/>
      <c r="L17" s="4"/>
      <c r="M17" s="8">
        <f>SUM(M15:M16)</f>
        <v>64673.322</v>
      </c>
    </row>
    <row r="18" spans="1:13" ht="14.45" customHeight="1" x14ac:dyDescent="0.25">
      <c r="A18" s="16" t="s">
        <v>17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3" ht="218.45" customHeight="1" x14ac:dyDescent="0.25">
      <c r="A19" s="2">
        <v>1</v>
      </c>
      <c r="B19" s="3" t="s">
        <v>31</v>
      </c>
      <c r="C19" s="3" t="s">
        <v>30</v>
      </c>
      <c r="D19" s="3">
        <v>85184000</v>
      </c>
      <c r="E19" s="2">
        <v>1</v>
      </c>
      <c r="F19" s="4" t="s">
        <v>7</v>
      </c>
      <c r="G19" s="5">
        <v>33750</v>
      </c>
      <c r="H19" s="4">
        <f t="shared" ref="H19:H20" si="15">E19*G19</f>
        <v>33750</v>
      </c>
      <c r="I19" s="6">
        <v>0.18</v>
      </c>
      <c r="J19" s="4">
        <f t="shared" ref="J19:J20" si="16">H19*18%</f>
        <v>6075</v>
      </c>
      <c r="K19" s="4">
        <f t="shared" ref="K19:K20" si="17">H19*5%</f>
        <v>1687.5</v>
      </c>
      <c r="L19" s="4">
        <f>K19*18%</f>
        <v>303.75</v>
      </c>
      <c r="M19" s="4">
        <f>H19+J19+K19+L19</f>
        <v>41816.25</v>
      </c>
    </row>
    <row r="20" spans="1:13" ht="24" x14ac:dyDescent="0.25">
      <c r="A20" s="2">
        <v>2</v>
      </c>
      <c r="B20" s="3" t="s">
        <v>23</v>
      </c>
      <c r="C20" s="3" t="s">
        <v>22</v>
      </c>
      <c r="D20" s="3">
        <v>85182200</v>
      </c>
      <c r="E20" s="2">
        <v>3</v>
      </c>
      <c r="F20" s="4" t="s">
        <v>7</v>
      </c>
      <c r="G20" s="5">
        <v>19022</v>
      </c>
      <c r="H20" s="4">
        <f t="shared" si="15"/>
        <v>57066</v>
      </c>
      <c r="I20" s="6">
        <v>0.18</v>
      </c>
      <c r="J20" s="4">
        <f t="shared" si="16"/>
        <v>10271.879999999999</v>
      </c>
      <c r="K20" s="4">
        <f t="shared" si="17"/>
        <v>2853.3</v>
      </c>
      <c r="L20" s="4">
        <f t="shared" ref="L20" si="18">K20*18%</f>
        <v>513.59400000000005</v>
      </c>
      <c r="M20" s="4">
        <f t="shared" ref="M20" si="19">H20+J20+K20+L20</f>
        <v>70704.774000000005</v>
      </c>
    </row>
    <row r="21" spans="1:13" x14ac:dyDescent="0.25">
      <c r="A21" s="2"/>
      <c r="B21" s="3"/>
      <c r="C21" s="3"/>
      <c r="D21" s="7"/>
      <c r="E21" s="2"/>
      <c r="F21" s="4"/>
      <c r="G21" s="5"/>
      <c r="H21" s="4"/>
      <c r="I21" s="6"/>
      <c r="J21" s="4"/>
      <c r="K21" s="4"/>
      <c r="L21" s="4"/>
      <c r="M21" s="8">
        <f>SUM(M19:M20)</f>
        <v>112521.024</v>
      </c>
    </row>
    <row r="22" spans="1:13" ht="14.45" customHeight="1" x14ac:dyDescent="0.25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 spans="1:13" ht="218.45" customHeight="1" x14ac:dyDescent="0.25">
      <c r="A23" s="2">
        <v>1</v>
      </c>
      <c r="B23" s="3" t="s">
        <v>31</v>
      </c>
      <c r="C23" s="3" t="s">
        <v>30</v>
      </c>
      <c r="D23" s="3">
        <v>85184000</v>
      </c>
      <c r="E23" s="2">
        <v>1</v>
      </c>
      <c r="F23" s="4" t="s">
        <v>7</v>
      </c>
      <c r="G23" s="5">
        <v>33750</v>
      </c>
      <c r="H23" s="4">
        <f t="shared" ref="H23:H24" si="20">E23*G23</f>
        <v>33750</v>
      </c>
      <c r="I23" s="6">
        <v>0.18</v>
      </c>
      <c r="J23" s="4">
        <f t="shared" ref="J23:J24" si="21">H23*18%</f>
        <v>6075</v>
      </c>
      <c r="K23" s="4">
        <f t="shared" ref="K23:K24" si="22">H23*5%</f>
        <v>1687.5</v>
      </c>
      <c r="L23" s="4">
        <f>K23*18%</f>
        <v>303.75</v>
      </c>
      <c r="M23" s="4">
        <f t="shared" ref="M23:M24" si="23">H23+J23+K23+L23</f>
        <v>41816.25</v>
      </c>
    </row>
    <row r="24" spans="1:13" ht="34.5" customHeight="1" x14ac:dyDescent="0.25">
      <c r="A24" s="9">
        <v>2</v>
      </c>
      <c r="B24" s="3" t="s">
        <v>26</v>
      </c>
      <c r="C24" s="3" t="s">
        <v>25</v>
      </c>
      <c r="D24" s="3">
        <v>85182200</v>
      </c>
      <c r="E24" s="2">
        <v>4</v>
      </c>
      <c r="F24" s="4" t="s">
        <v>7</v>
      </c>
      <c r="G24" s="5">
        <v>5740</v>
      </c>
      <c r="H24" s="4">
        <f t="shared" si="20"/>
        <v>22960</v>
      </c>
      <c r="I24" s="6">
        <v>0.18</v>
      </c>
      <c r="J24" s="4">
        <f t="shared" si="21"/>
        <v>4132.8</v>
      </c>
      <c r="K24" s="4">
        <f t="shared" si="22"/>
        <v>1148</v>
      </c>
      <c r="L24" s="4">
        <f t="shared" ref="L24" si="24">K24*18%</f>
        <v>206.64</v>
      </c>
      <c r="M24" s="4">
        <f t="shared" si="23"/>
        <v>28447.439999999999</v>
      </c>
    </row>
    <row r="25" spans="1:13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0">
        <f>SUM(M23:M24)</f>
        <v>70263.69</v>
      </c>
    </row>
    <row r="26" spans="1:13" ht="14.45" customHeight="1" x14ac:dyDescent="0.25">
      <c r="A26" s="16" t="s">
        <v>19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ht="228" x14ac:dyDescent="0.25">
      <c r="A27" s="9">
        <v>1</v>
      </c>
      <c r="B27" s="3" t="s">
        <v>32</v>
      </c>
      <c r="C27" s="3" t="s">
        <v>33</v>
      </c>
      <c r="D27" s="3">
        <v>85184000</v>
      </c>
      <c r="E27" s="2">
        <v>1</v>
      </c>
      <c r="F27" s="4" t="s">
        <v>7</v>
      </c>
      <c r="G27" s="5">
        <v>41250</v>
      </c>
      <c r="H27" s="4">
        <f t="shared" ref="H27:H28" si="25">E27*G27</f>
        <v>41250</v>
      </c>
      <c r="I27" s="6">
        <v>0.18</v>
      </c>
      <c r="J27" s="4">
        <f t="shared" ref="J27:J28" si="26">H27*18%</f>
        <v>7425</v>
      </c>
      <c r="K27" s="4">
        <f t="shared" ref="K27:K28" si="27">H27*5%</f>
        <v>2062.5</v>
      </c>
      <c r="L27" s="4">
        <f>K27*18%</f>
        <v>371.25</v>
      </c>
      <c r="M27" s="4">
        <f>H27+J27+K27+L27</f>
        <v>51108.75</v>
      </c>
    </row>
    <row r="28" spans="1:13" x14ac:dyDescent="0.25">
      <c r="A28" s="9">
        <v>2</v>
      </c>
      <c r="B28" s="11" t="s">
        <v>27</v>
      </c>
      <c r="C28" s="11" t="s">
        <v>28</v>
      </c>
      <c r="D28" s="3">
        <v>85182200</v>
      </c>
      <c r="E28" s="2">
        <v>6</v>
      </c>
      <c r="F28" s="4" t="s">
        <v>7</v>
      </c>
      <c r="G28" s="5">
        <v>6080</v>
      </c>
      <c r="H28" s="4">
        <f t="shared" si="25"/>
        <v>36480</v>
      </c>
      <c r="I28" s="6">
        <v>0.18</v>
      </c>
      <c r="J28" s="4">
        <f t="shared" si="26"/>
        <v>6566.4</v>
      </c>
      <c r="K28" s="4">
        <f t="shared" si="27"/>
        <v>1824</v>
      </c>
      <c r="L28" s="4">
        <f t="shared" ref="L28" si="28">K28*18%</f>
        <v>328.32</v>
      </c>
      <c r="M28" s="4">
        <f t="shared" ref="M28" si="29">H28+J28+K28+L28</f>
        <v>45198.720000000001</v>
      </c>
    </row>
    <row r="29" spans="1:13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>
        <f>SUM(M27:M28)</f>
        <v>96307.47</v>
      </c>
    </row>
    <row r="30" spans="1:13" ht="14.45" customHeight="1" x14ac:dyDescent="0.25">
      <c r="A30" s="16" t="s">
        <v>20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 ht="228" x14ac:dyDescent="0.25">
      <c r="A31" s="2">
        <v>1</v>
      </c>
      <c r="B31" s="3" t="s">
        <v>32</v>
      </c>
      <c r="C31" s="3" t="s">
        <v>33</v>
      </c>
      <c r="D31" s="3">
        <v>85184000</v>
      </c>
      <c r="E31" s="2">
        <v>1</v>
      </c>
      <c r="F31" s="4" t="s">
        <v>7</v>
      </c>
      <c r="G31" s="5">
        <v>41250</v>
      </c>
      <c r="H31" s="4">
        <f t="shared" ref="H31:H32" si="30">E31*G31</f>
        <v>41250</v>
      </c>
      <c r="I31" s="6">
        <v>0.18</v>
      </c>
      <c r="J31" s="4">
        <f t="shared" ref="J31:J32" si="31">H31*18%</f>
        <v>7425</v>
      </c>
      <c r="K31" s="4">
        <f t="shared" ref="K31:K32" si="32">H31*5%</f>
        <v>2062.5</v>
      </c>
      <c r="L31" s="4">
        <f>K31*18%</f>
        <v>371.25</v>
      </c>
      <c r="M31" s="4">
        <f>H31+J31+K31+L31</f>
        <v>51108.75</v>
      </c>
    </row>
    <row r="32" spans="1:13" x14ac:dyDescent="0.25">
      <c r="A32" s="12">
        <v>2</v>
      </c>
      <c r="B32" s="11" t="s">
        <v>27</v>
      </c>
      <c r="C32" s="11" t="s">
        <v>28</v>
      </c>
      <c r="D32" s="3">
        <v>85182200</v>
      </c>
      <c r="E32" s="2">
        <v>6</v>
      </c>
      <c r="F32" s="4" t="s">
        <v>7</v>
      </c>
      <c r="G32" s="5">
        <v>6080</v>
      </c>
      <c r="H32" s="4">
        <f t="shared" si="30"/>
        <v>36480</v>
      </c>
      <c r="I32" s="6">
        <v>0.18</v>
      </c>
      <c r="J32" s="4">
        <f t="shared" si="31"/>
        <v>6566.4</v>
      </c>
      <c r="K32" s="4">
        <f t="shared" si="32"/>
        <v>1824</v>
      </c>
      <c r="L32" s="4">
        <f t="shared" ref="L32" si="33">K32*18%</f>
        <v>328.32</v>
      </c>
      <c r="M32" s="4">
        <f t="shared" ref="M32" si="34">H32+J32+K32+L32</f>
        <v>45198.720000000001</v>
      </c>
    </row>
    <row r="33" spans="1:13" x14ac:dyDescent="0.25">
      <c r="A33" s="12"/>
      <c r="B33" s="11"/>
      <c r="C33" s="11"/>
      <c r="D33" s="3"/>
      <c r="E33" s="2"/>
      <c r="F33" s="4"/>
      <c r="G33" s="5"/>
      <c r="H33" s="4"/>
      <c r="I33" s="6"/>
      <c r="J33" s="4"/>
      <c r="K33" s="4"/>
      <c r="L33" s="4"/>
      <c r="M33" s="8">
        <f>SUM(M31:M32)</f>
        <v>96307.47</v>
      </c>
    </row>
    <row r="34" spans="1:13" ht="14.45" customHeight="1" x14ac:dyDescent="0.25">
      <c r="A34" s="16" t="s">
        <v>21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 spans="1:13" ht="228" x14ac:dyDescent="0.25">
      <c r="A35" s="2">
        <v>1</v>
      </c>
      <c r="B35" s="3" t="s">
        <v>32</v>
      </c>
      <c r="C35" s="3" t="s">
        <v>33</v>
      </c>
      <c r="D35" s="3">
        <v>85184000</v>
      </c>
      <c r="E35" s="2">
        <v>1</v>
      </c>
      <c r="F35" s="4" t="s">
        <v>7</v>
      </c>
      <c r="G35" s="5">
        <v>41250</v>
      </c>
      <c r="H35" s="4">
        <f t="shared" ref="H35:H36" si="35">E35*G35</f>
        <v>41250</v>
      </c>
      <c r="I35" s="6">
        <v>0.18</v>
      </c>
      <c r="J35" s="4">
        <f t="shared" ref="J35:J36" si="36">H35*18%</f>
        <v>7425</v>
      </c>
      <c r="K35" s="4">
        <f t="shared" ref="K35:K36" si="37">H35*5%</f>
        <v>2062.5</v>
      </c>
      <c r="L35" s="4">
        <f>K35*18%</f>
        <v>371.25</v>
      </c>
      <c r="M35" s="4">
        <f>H35+J35+K35+L35</f>
        <v>51108.75</v>
      </c>
    </row>
    <row r="36" spans="1:13" x14ac:dyDescent="0.25">
      <c r="A36" s="12">
        <v>2</v>
      </c>
      <c r="B36" s="11" t="s">
        <v>27</v>
      </c>
      <c r="C36" s="11" t="s">
        <v>28</v>
      </c>
      <c r="D36" s="3">
        <v>85182200</v>
      </c>
      <c r="E36" s="2">
        <v>6</v>
      </c>
      <c r="F36" s="4" t="s">
        <v>7</v>
      </c>
      <c r="G36" s="5">
        <v>6080</v>
      </c>
      <c r="H36" s="4">
        <f t="shared" si="35"/>
        <v>36480</v>
      </c>
      <c r="I36" s="6">
        <v>0.18</v>
      </c>
      <c r="J36" s="4">
        <f t="shared" si="36"/>
        <v>6566.4</v>
      </c>
      <c r="K36" s="4">
        <f t="shared" si="37"/>
        <v>1824</v>
      </c>
      <c r="L36" s="4">
        <f t="shared" ref="L36" si="38">K36*18%</f>
        <v>328.32</v>
      </c>
      <c r="M36" s="4">
        <f t="shared" ref="M36" si="39">H36+J36+K36+L36</f>
        <v>45198.720000000001</v>
      </c>
    </row>
    <row r="37" spans="1:13" x14ac:dyDescent="0.25">
      <c r="A37" s="12"/>
      <c r="B37" s="11"/>
      <c r="C37" s="11"/>
      <c r="D37" s="3"/>
      <c r="E37" s="2"/>
      <c r="F37" s="4"/>
      <c r="G37" s="5"/>
      <c r="H37" s="4"/>
      <c r="I37" s="6"/>
      <c r="J37" s="4"/>
      <c r="K37" s="4"/>
      <c r="L37" s="4"/>
      <c r="M37" s="8">
        <f>SUM(M35:M36)</f>
        <v>96307.47</v>
      </c>
    </row>
    <row r="40" spans="1:13" x14ac:dyDescent="0.25">
      <c r="A40" s="13" t="s">
        <v>35</v>
      </c>
      <c r="B40" s="13"/>
      <c r="C40" s="13"/>
      <c r="D40" s="13"/>
      <c r="E40" s="13"/>
      <c r="F40" s="13"/>
      <c r="G40" s="13"/>
      <c r="H40" s="13"/>
      <c r="I40" s="13"/>
    </row>
  </sheetData>
  <mergeCells count="11">
    <mergeCell ref="A40:I40"/>
    <mergeCell ref="A1:M3"/>
    <mergeCell ref="A26:M26"/>
    <mergeCell ref="A30:M30"/>
    <mergeCell ref="A34:M34"/>
    <mergeCell ref="A22:M22"/>
    <mergeCell ref="A18:M18"/>
    <mergeCell ref="A14:M14"/>
    <mergeCell ref="A4:M4"/>
    <mergeCell ref="A10:M10"/>
    <mergeCell ref="A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JBL Amplifier JBL Speaker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Aswin</dc:creator>
  <cp:lastModifiedBy>Nashid Ahmed</cp:lastModifiedBy>
  <cp:lastPrinted>2022-06-07T09:38:31Z</cp:lastPrinted>
  <dcterms:created xsi:type="dcterms:W3CDTF">2011-07-29T11:01:22Z</dcterms:created>
  <dcterms:modified xsi:type="dcterms:W3CDTF">2024-11-08T09:13:45Z</dcterms:modified>
</cp:coreProperties>
</file>