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45" yWindow="495" windowWidth="38355" windowHeight="19395" tabRatio="806" activeTab="1"/>
  </bookViews>
  <sheets>
    <sheet name="Summary " sheetId="43" r:id="rId1"/>
    <sheet name="ELV Works" sheetId="54" r:id="rId2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_xlnm.Print_Area" localSheetId="0">'Summary '!$A$1:$F$24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54" l="1"/>
  <c r="G16" i="54"/>
  <c r="D22" i="43" l="1"/>
  <c r="C22" i="43"/>
  <c r="E22" i="43" l="1"/>
  <c r="D19" i="43"/>
  <c r="C19" i="43"/>
  <c r="E19" i="43" l="1"/>
  <c r="D18" i="43" l="1"/>
  <c r="C18" i="43"/>
  <c r="E18" i="43" l="1"/>
  <c r="C17" i="43" l="1"/>
  <c r="D17" i="43"/>
  <c r="C16" i="43"/>
  <c r="D16" i="43"/>
  <c r="E16" i="43" l="1"/>
  <c r="C11" i="43" l="1"/>
  <c r="C14" i="43" l="1"/>
  <c r="C12" i="43"/>
  <c r="C8" i="43"/>
  <c r="C9" i="43"/>
  <c r="C7" i="43"/>
  <c r="C10" i="43"/>
  <c r="C15" i="43" l="1"/>
  <c r="D12" i="43"/>
  <c r="E12" i="43" l="1"/>
  <c r="E17" i="43"/>
  <c r="D14" i="43"/>
  <c r="E14" i="43" s="1"/>
  <c r="D13" i="43"/>
  <c r="C13" i="43"/>
  <c r="C24" i="43" s="1"/>
  <c r="D15" i="43" l="1"/>
  <c r="E15" i="43" s="1"/>
  <c r="E13" i="43"/>
  <c r="D11" i="43"/>
  <c r="E11" i="43" l="1"/>
  <c r="D10" i="43"/>
  <c r="E10" i="43" s="1"/>
  <c r="D9" i="43" l="1"/>
  <c r="E9" i="43" s="1"/>
  <c r="D8" i="43" l="1"/>
  <c r="D7" i="43"/>
  <c r="D24" i="43" l="1"/>
  <c r="E7" i="43"/>
  <c r="E8" i="43"/>
  <c r="E24" i="43" l="1"/>
</calcChain>
</file>

<file path=xl/sharedStrings.xml><?xml version="1.0" encoding="utf-8"?>
<sst xmlns="http://schemas.openxmlformats.org/spreadsheetml/2006/main" count="76" uniqueCount="69">
  <si>
    <t>Amount</t>
  </si>
  <si>
    <t>Supply</t>
  </si>
  <si>
    <t>Nos</t>
  </si>
  <si>
    <t>Total</t>
  </si>
  <si>
    <t>Installation</t>
  </si>
  <si>
    <t>Note:</t>
  </si>
  <si>
    <t>MCB Distribution boards</t>
  </si>
  <si>
    <t>PVC pipes (Electrical/IT/AV/CCTV/ACS)</t>
  </si>
  <si>
    <t>8</t>
  </si>
  <si>
    <t xml:space="preserve">Remarks </t>
  </si>
  <si>
    <t xml:space="preserve">LT Switchgear and Distribution Boards </t>
  </si>
  <si>
    <t>Low Voltage Cables and End Termination</t>
  </si>
  <si>
    <t xml:space="preserve">Swicthes and Sockets </t>
  </si>
  <si>
    <t xml:space="preserve">Circuit Mains </t>
  </si>
  <si>
    <t xml:space="preserve">Point Wiring </t>
  </si>
  <si>
    <t>Cable Trays/Raceways</t>
  </si>
  <si>
    <t>Earthing</t>
  </si>
  <si>
    <t xml:space="preserve">Miscellaneous Works </t>
  </si>
  <si>
    <t xml:space="preserve">SUMMARY </t>
  </si>
  <si>
    <t>S.No</t>
  </si>
  <si>
    <t xml:space="preserve">Description </t>
  </si>
  <si>
    <t>A</t>
  </si>
  <si>
    <t>Electrical Works :</t>
  </si>
  <si>
    <t xml:space="preserve">Structural Works </t>
  </si>
  <si>
    <t>B</t>
  </si>
  <si>
    <t>Description</t>
  </si>
  <si>
    <t>Unit</t>
  </si>
  <si>
    <t>Qty</t>
  </si>
  <si>
    <t>Rate</t>
  </si>
  <si>
    <t>ELV Works :</t>
  </si>
  <si>
    <t>Mtr</t>
  </si>
  <si>
    <t>Light Fixtures</t>
  </si>
  <si>
    <t>1</t>
  </si>
  <si>
    <t>3</t>
  </si>
  <si>
    <t>4</t>
  </si>
  <si>
    <t>5</t>
  </si>
  <si>
    <t>UPS</t>
  </si>
  <si>
    <t>Project:  AJ Kitchen Mumbai</t>
  </si>
  <si>
    <t>Scope of Work :  Electrical and ELV</t>
  </si>
  <si>
    <t xml:space="preserve">IT/CCTV Works </t>
  </si>
  <si>
    <t>ESTIMATION FOR ELV</t>
  </si>
  <si>
    <t>Date:</t>
  </si>
  <si>
    <t>11.04.2024</t>
  </si>
  <si>
    <t xml:space="preserve">Location: </t>
  </si>
  <si>
    <t>Revision</t>
  </si>
  <si>
    <t>Project no:</t>
  </si>
  <si>
    <t>Document No:</t>
  </si>
  <si>
    <t>S.no</t>
  </si>
  <si>
    <t>CCTV :</t>
  </si>
  <si>
    <r>
      <t>Supply, installation, testing and Commissioning of</t>
    </r>
    <r>
      <rPr>
        <b/>
        <sz val="12"/>
        <rFont val="Arial"/>
        <family val="2"/>
      </rPr>
      <t xml:space="preserve"> 8 Channel NVR</t>
    </r>
    <r>
      <rPr>
        <sz val="12"/>
        <rFont val="Arial"/>
        <family val="2"/>
      </rPr>
      <t xml:space="preserve"> Ultra 4 K resolution and recording software with </t>
    </r>
    <r>
      <rPr>
        <b/>
        <sz val="12"/>
        <rFont val="Arial"/>
        <family val="2"/>
      </rPr>
      <t>Storage capacity of  30Days</t>
    </r>
    <r>
      <rPr>
        <sz val="12"/>
        <rFont val="Arial"/>
        <family val="2"/>
      </rPr>
      <t xml:space="preserve"> .with all required accessories </t>
    </r>
  </si>
  <si>
    <t>No</t>
  </si>
  <si>
    <t>Cat 6 Sngle Information Outlets including faceplates and backbox accessories.</t>
  </si>
  <si>
    <t xml:space="preserve">TOTAL AMOUNT </t>
  </si>
  <si>
    <t>TAX</t>
  </si>
  <si>
    <t>GRAND TOTAL - SUPPLY + INSTALLATION +TAXES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</si>
  <si>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</si>
  <si>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</si>
  <si>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</si>
  <si>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</si>
  <si>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</si>
  <si>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</si>
  <si>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Project name:    AJ Kitchen Mumbai</t>
  </si>
  <si>
    <t>R0</t>
  </si>
  <si>
    <t>CAT 6 PoE Cable, as per the survey done, Rate shall include required accessories, tools etc., complete as required.</t>
  </si>
  <si>
    <t>Cat 6,  PoE 4ft Gigabit Snagless Molded Patch Cable (RJ-45 Male) with factory crimping, these patch cords will suffice for connecting between Data Outlet &amp; CCTV (100%)</t>
  </si>
  <si>
    <t xml:space="preserve">Supply, installation, testing and Commissioning of UL approved, IP based Dome Indoor type 5MP,HD Dome camera </t>
  </si>
  <si>
    <t>CAMERAS &amp; SOFTWARE: Hikvision,Dahua,Bosch</t>
  </si>
  <si>
    <t>NVR: Hikvision,Dahua,Bosch</t>
  </si>
  <si>
    <t xml:space="preserve">Electrical and ELV - 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</si>
</sst>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  <numFmt numFmtId="200" formatCode="&quot; &quot;#,##0.00&quot; &quot;;&quot; (&quot;#,##0.00&quot;)&quot;;&quot; -&quot;00&quot; &quot;;&quot; &quot;@&quot; &quot;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430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6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7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7" fillId="0" borderId="0"/>
    <xf numFmtId="0" fontId="41" fillId="0" borderId="0"/>
    <xf numFmtId="0" fontId="121" fillId="0" borderId="0"/>
  </cellStyleXfs>
  <cellXfs count="99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5" applyFont="1" applyAlignment="1">
      <alignment vertical="center"/>
    </xf>
    <xf numFmtId="0" fontId="33" fillId="45" borderId="0" xfId="5" applyFont="1" applyFill="1" applyAlignment="1">
      <alignment vertical="center"/>
    </xf>
    <xf numFmtId="0" fontId="111" fillId="0" borderId="0" xfId="0" applyFont="1" applyAlignment="1">
      <alignment vertical="center"/>
    </xf>
    <xf numFmtId="164" fontId="109" fillId="48" borderId="0" xfId="4" applyFont="1" applyFill="1" applyAlignment="1">
      <alignment horizontal="left" vertical="center"/>
    </xf>
    <xf numFmtId="164" fontId="109" fillId="48" borderId="0" xfId="4" applyFont="1" applyFill="1" applyAlignment="1">
      <alignment vertical="center"/>
    </xf>
    <xf numFmtId="43" fontId="109" fillId="48" borderId="0" xfId="36419" applyFont="1" applyFill="1" applyAlignment="1">
      <alignment vertical="center"/>
    </xf>
    <xf numFmtId="43" fontId="109" fillId="48" borderId="0" xfId="36419" applyFont="1" applyFill="1" applyAlignment="1">
      <alignment horizontal="center" vertical="center"/>
    </xf>
    <xf numFmtId="43" fontId="109" fillId="48" borderId="0" xfId="36419" applyFont="1" applyFill="1" applyAlignment="1">
      <alignment horizontal="left" vertical="center"/>
    </xf>
    <xf numFmtId="43" fontId="78" fillId="48" borderId="0" xfId="36419" applyFont="1" applyFill="1" applyAlignment="1">
      <alignment vertical="center"/>
    </xf>
    <xf numFmtId="43" fontId="33" fillId="0" borderId="0" xfId="36419" applyFont="1"/>
    <xf numFmtId="43" fontId="33" fillId="0" borderId="35" xfId="36419" applyFont="1" applyBorder="1" applyAlignment="1">
      <alignment vertical="center"/>
    </xf>
    <xf numFmtId="0" fontId="33" fillId="0" borderId="35" xfId="0" applyFont="1" applyBorder="1" applyAlignment="1">
      <alignment horizontal="center" vertical="center"/>
    </xf>
    <xf numFmtId="169" fontId="2" fillId="0" borderId="35" xfId="65" applyNumberFormat="1" applyFont="1" applyBorder="1" applyAlignment="1">
      <alignment horizontal="left" vertical="center" wrapText="1"/>
    </xf>
    <xf numFmtId="0" fontId="111" fillId="46" borderId="35" xfId="0" applyFont="1" applyFill="1" applyBorder="1" applyAlignment="1">
      <alignment vertical="center"/>
    </xf>
    <xf numFmtId="43" fontId="111" fillId="46" borderId="35" xfId="36419" applyFont="1" applyFill="1" applyBorder="1" applyAlignment="1">
      <alignment vertical="center"/>
    </xf>
    <xf numFmtId="0" fontId="112" fillId="0" borderId="35" xfId="0" applyFont="1" applyBorder="1" applyAlignment="1">
      <alignment horizontal="center" vertical="center"/>
    </xf>
    <xf numFmtId="0" fontId="112" fillId="0" borderId="35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111" fillId="0" borderId="35" xfId="0" applyFont="1" applyBorder="1" applyAlignment="1">
      <alignment vertical="center"/>
    </xf>
    <xf numFmtId="43" fontId="33" fillId="0" borderId="35" xfId="36419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64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41" fontId="32" fillId="0" borderId="0" xfId="0" applyNumberFormat="1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wrapText="1"/>
      <protection locked="0"/>
    </xf>
    <xf numFmtId="0" fontId="114" fillId="0" borderId="0" xfId="6949" applyFont="1" applyAlignment="1">
      <alignment wrapText="1"/>
    </xf>
    <xf numFmtId="0" fontId="113" fillId="0" borderId="35" xfId="0" applyFont="1" applyBorder="1" applyAlignment="1">
      <alignment horizontal="left" vertical="center"/>
    </xf>
    <xf numFmtId="0" fontId="37" fillId="0" borderId="35" xfId="0" applyFont="1" applyBorder="1" applyAlignment="1">
      <alignment vertical="center"/>
    </xf>
    <xf numFmtId="0" fontId="37" fillId="0" borderId="35" xfId="0" applyFont="1" applyBorder="1" applyAlignment="1">
      <alignment horizontal="center" vertical="center"/>
    </xf>
    <xf numFmtId="0" fontId="113" fillId="0" borderId="35" xfId="0" applyFont="1" applyBorder="1" applyAlignment="1">
      <alignment vertical="center"/>
    </xf>
    <xf numFmtId="14" fontId="115" fillId="0" borderId="35" xfId="0" applyNumberFormat="1" applyFont="1" applyBorder="1" applyAlignment="1">
      <alignment vertical="center"/>
    </xf>
    <xf numFmtId="0" fontId="115" fillId="0" borderId="35" xfId="0" applyFont="1" applyBorder="1" applyAlignment="1">
      <alignment vertical="center"/>
    </xf>
    <xf numFmtId="0" fontId="113" fillId="0" borderId="35" xfId="0" applyFont="1" applyBorder="1" applyAlignment="1">
      <alignment horizontal="center" vertical="center"/>
    </xf>
    <xf numFmtId="0" fontId="120" fillId="0" borderId="0" xfId="0" applyFont="1"/>
    <xf numFmtId="0" fontId="37" fillId="0" borderId="35" xfId="0" applyFont="1" applyBorder="1" applyAlignment="1">
      <alignment horizontal="center" vertical="center" wrapText="1"/>
    </xf>
    <xf numFmtId="0" fontId="108" fillId="0" borderId="35" xfId="0" applyFont="1" applyBorder="1" applyAlignment="1">
      <alignment horizontal="center" vertical="center"/>
    </xf>
    <xf numFmtId="0" fontId="108" fillId="0" borderId="35" xfId="36428" applyFont="1" applyBorder="1" applyAlignment="1">
      <alignment vertical="center" wrapText="1"/>
    </xf>
    <xf numFmtId="0" fontId="32" fillId="0" borderId="0" xfId="0" applyFont="1"/>
    <xf numFmtId="1" fontId="32" fillId="0" borderId="35" xfId="36419" applyNumberFormat="1" applyFont="1" applyFill="1" applyBorder="1" applyAlignment="1" applyProtection="1">
      <alignment horizontal="center" vertical="center"/>
      <protection locked="0"/>
    </xf>
    <xf numFmtId="49" fontId="32" fillId="0" borderId="35" xfId="65" applyNumberFormat="1" applyFont="1" applyBorder="1" applyAlignment="1">
      <alignment horizontal="center" vertical="center"/>
    </xf>
    <xf numFmtId="169" fontId="29" fillId="0" borderId="35" xfId="65" applyNumberFormat="1" applyFont="1" applyBorder="1" applyAlignment="1">
      <alignment horizontal="justify" vertical="center" wrapText="1"/>
    </xf>
    <xf numFmtId="0" fontId="32" fillId="0" borderId="35" xfId="0" applyFont="1" applyBorder="1" applyAlignment="1">
      <alignment horizontal="center" vertical="center" wrapText="1"/>
    </xf>
    <xf numFmtId="1" fontId="32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32" fillId="0" borderId="35" xfId="0" applyFont="1" applyBorder="1" applyAlignment="1">
      <alignment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32" fillId="0" borderId="35" xfId="0" applyFont="1" applyBorder="1" applyAlignment="1">
      <alignment horizontal="left" vertical="center" wrapText="1"/>
    </xf>
    <xf numFmtId="0" fontId="32" fillId="0" borderId="35" xfId="0" applyFont="1" applyBorder="1" applyAlignment="1" applyProtection="1">
      <alignment vertical="center" wrapText="1"/>
      <protection locked="0"/>
    </xf>
    <xf numFmtId="41" fontId="32" fillId="0" borderId="35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16" fillId="0" borderId="35" xfId="0" applyFont="1" applyBorder="1" applyAlignment="1">
      <alignment horizontal="left" vertical="center" wrapText="1"/>
    </xf>
    <xf numFmtId="0" fontId="37" fillId="49" borderId="35" xfId="0" applyFont="1" applyFill="1" applyBorder="1" applyAlignment="1">
      <alignment horizontal="center" vertical="center"/>
    </xf>
    <xf numFmtId="0" fontId="37" fillId="49" borderId="35" xfId="0" applyFont="1" applyFill="1" applyBorder="1" applyAlignment="1">
      <alignment horizontal="left" vertical="center"/>
    </xf>
    <xf numFmtId="2" fontId="37" fillId="49" borderId="35" xfId="0" applyNumberFormat="1" applyFont="1" applyFill="1" applyBorder="1" applyAlignment="1">
      <alignment horizontal="center" vertical="center"/>
    </xf>
    <xf numFmtId="2" fontId="37" fillId="49" borderId="35" xfId="0" applyNumberFormat="1" applyFont="1" applyFill="1" applyBorder="1" applyAlignment="1">
      <alignment horizontal="left" vertical="center"/>
    </xf>
    <xf numFmtId="0" fontId="32" fillId="0" borderId="0" xfId="1" applyFont="1" applyAlignment="1">
      <alignment vertical="center"/>
    </xf>
    <xf numFmtId="0" fontId="37" fillId="45" borderId="35" xfId="0" applyFont="1" applyFill="1" applyBorder="1" applyAlignment="1">
      <alignment horizontal="center" vertical="center"/>
    </xf>
    <xf numFmtId="0" fontId="37" fillId="45" borderId="35" xfId="0" applyFont="1" applyFill="1" applyBorder="1" applyAlignment="1">
      <alignment horizontal="left" vertical="center"/>
    </xf>
    <xf numFmtId="0" fontId="32" fillId="45" borderId="0" xfId="1" applyFont="1" applyFill="1" applyAlignment="1">
      <alignment vertical="center"/>
    </xf>
    <xf numFmtId="0" fontId="37" fillId="0" borderId="35" xfId="0" applyFont="1" applyBorder="1" applyAlignment="1">
      <alignment horizontal="left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2" fillId="0" borderId="35" xfId="0" applyFont="1" applyBorder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2" fillId="0" borderId="35" xfId="36429" applyFont="1" applyBorder="1" applyAlignment="1">
      <alignment horizontal="center" vertical="center"/>
    </xf>
    <xf numFmtId="0" fontId="32" fillId="0" borderId="35" xfId="7" applyFont="1" applyBorder="1" applyAlignment="1">
      <alignment vertical="center"/>
    </xf>
    <xf numFmtId="0" fontId="32" fillId="0" borderId="0" xfId="36429" applyFont="1" applyAlignment="1">
      <alignment vertical="center"/>
    </xf>
    <xf numFmtId="0" fontId="32" fillId="0" borderId="35" xfId="7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43" fontId="2" fillId="0" borderId="35" xfId="36419" applyFont="1" applyBorder="1" applyAlignment="1">
      <alignment vertical="center"/>
    </xf>
    <xf numFmtId="43" fontId="2" fillId="0" borderId="35" xfId="36419" applyFont="1" applyFill="1" applyBorder="1" applyAlignment="1">
      <alignment vertical="center"/>
    </xf>
    <xf numFmtId="0" fontId="119" fillId="47" borderId="35" xfId="0" applyFont="1" applyFill="1" applyBorder="1" applyAlignment="1">
      <alignment horizontal="center" vertical="center" wrapText="1"/>
    </xf>
    <xf numFmtId="200" fontId="109" fillId="47" borderId="37" xfId="4" applyNumberFormat="1" applyFont="1" applyFill="1" applyBorder="1" applyAlignment="1">
      <alignment horizontal="center" vertical="center"/>
    </xf>
    <xf numFmtId="200" fontId="109" fillId="47" borderId="28" xfId="4" applyNumberFormat="1" applyFont="1" applyFill="1" applyBorder="1" applyAlignment="1">
      <alignment horizontal="center" vertical="center"/>
    </xf>
    <xf numFmtId="43" fontId="110" fillId="47" borderId="35" xfId="36419" applyFont="1" applyFill="1" applyBorder="1" applyAlignment="1">
      <alignment horizontal="center" vertical="center" wrapText="1"/>
    </xf>
    <xf numFmtId="0" fontId="110" fillId="47" borderId="35" xfId="11280" applyFont="1" applyFill="1" applyBorder="1" applyAlignment="1">
      <alignment horizontal="center" vertical="center"/>
    </xf>
    <xf numFmtId="0" fontId="110" fillId="47" borderId="35" xfId="11280" applyFont="1" applyFill="1" applyBorder="1" applyAlignment="1">
      <alignment horizontal="center" vertical="center" wrapText="1"/>
    </xf>
    <xf numFmtId="43" fontId="110" fillId="47" borderId="35" xfId="36419" applyFont="1" applyFill="1" applyBorder="1" applyAlignment="1">
      <alignment horizontal="center" vertical="center"/>
    </xf>
    <xf numFmtId="0" fontId="118" fillId="0" borderId="38" xfId="0" applyFont="1" applyBorder="1" applyAlignment="1">
      <alignment horizontal="center" vertical="center"/>
    </xf>
    <xf numFmtId="0" fontId="118" fillId="0" borderId="40" xfId="0" applyFont="1" applyBorder="1" applyAlignment="1">
      <alignment horizontal="center" vertical="center"/>
    </xf>
    <xf numFmtId="0" fontId="118" fillId="0" borderId="39" xfId="0" applyFont="1" applyBorder="1" applyAlignment="1">
      <alignment horizontal="center" vertical="center"/>
    </xf>
    <xf numFmtId="0" fontId="37" fillId="47" borderId="34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center" vertical="center" wrapText="1"/>
    </xf>
    <xf numFmtId="0" fontId="119" fillId="47" borderId="34" xfId="0" applyFont="1" applyFill="1" applyBorder="1" applyAlignment="1">
      <alignment horizontal="center" vertical="center" wrapText="1"/>
    </xf>
    <xf numFmtId="0" fontId="119" fillId="47" borderId="36" xfId="0" applyFont="1" applyFill="1" applyBorder="1" applyAlignment="1">
      <alignment horizontal="center" vertical="center" wrapText="1"/>
    </xf>
    <xf numFmtId="0" fontId="119" fillId="47" borderId="38" xfId="0" applyFont="1" applyFill="1" applyBorder="1" applyAlignment="1">
      <alignment horizontal="center" vertical="center" wrapText="1"/>
    </xf>
    <xf numFmtId="0" fontId="119" fillId="47" borderId="39" xfId="0" applyFont="1" applyFill="1" applyBorder="1" applyAlignment="1">
      <alignment horizontal="center" vertical="center" wrapText="1"/>
    </xf>
  </cellXfs>
  <cellStyles count="36430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" xfId="36419" builtinId="3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4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7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1"/>
    <cellStyle name="Normal 15 20" xfId="36420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6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3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2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5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8"/>
    <cellStyle name="Normal_Quantities of the materials" xfId="36429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130" zoomScaleNormal="100" zoomScaleSheetLayoutView="130" workbookViewId="0">
      <selection activeCell="B16" sqref="B16"/>
    </sheetView>
  </sheetViews>
  <sheetFormatPr defaultColWidth="8.85546875" defaultRowHeight="12.75"/>
  <cols>
    <col min="1" max="1" width="6.42578125" style="1" bestFit="1" customWidth="1"/>
    <col min="2" max="2" width="37.85546875" style="1" customWidth="1"/>
    <col min="3" max="3" width="12.85546875" style="12" bestFit="1" customWidth="1"/>
    <col min="4" max="4" width="11.85546875" style="12" bestFit="1" customWidth="1"/>
    <col min="5" max="5" width="14.42578125" style="12" bestFit="1" customWidth="1"/>
    <col min="6" max="6" width="15.42578125" style="1" customWidth="1"/>
    <col min="7" max="16384" width="8.85546875" style="1"/>
  </cols>
  <sheetData>
    <row r="1" spans="1:15" s="3" customFormat="1" ht="15" customHeight="1">
      <c r="A1" s="6" t="s">
        <v>37</v>
      </c>
      <c r="B1" s="7"/>
      <c r="C1" s="8"/>
      <c r="D1" s="9"/>
      <c r="E1" s="9"/>
      <c r="F1" s="9"/>
      <c r="L1" s="4"/>
      <c r="M1" s="4"/>
      <c r="N1" s="4"/>
      <c r="O1" s="4"/>
    </row>
    <row r="2" spans="1:15" s="3" customFormat="1" ht="15" customHeight="1">
      <c r="A2" s="6" t="s">
        <v>38</v>
      </c>
      <c r="B2" s="6"/>
      <c r="C2" s="10"/>
      <c r="D2" s="9"/>
      <c r="E2" s="11"/>
      <c r="F2" s="11"/>
      <c r="L2" s="4"/>
      <c r="M2" s="4"/>
      <c r="N2" s="4"/>
      <c r="O2" s="4"/>
    </row>
    <row r="3" spans="1:15" s="2" customFormat="1" ht="20.100000000000001" customHeight="1">
      <c r="A3" s="84" t="s">
        <v>18</v>
      </c>
      <c r="B3" s="85"/>
      <c r="C3" s="85"/>
      <c r="D3" s="85"/>
      <c r="E3" s="85"/>
      <c r="F3" s="85"/>
    </row>
    <row r="4" spans="1:15" s="2" customFormat="1" ht="15" customHeight="1">
      <c r="A4" s="87" t="s">
        <v>19</v>
      </c>
      <c r="B4" s="88" t="s">
        <v>20</v>
      </c>
      <c r="C4" s="89" t="s">
        <v>1</v>
      </c>
      <c r="D4" s="89" t="s">
        <v>4</v>
      </c>
      <c r="E4" s="86" t="s">
        <v>3</v>
      </c>
      <c r="F4" s="86" t="s">
        <v>9</v>
      </c>
    </row>
    <row r="5" spans="1:15" s="2" customFormat="1" ht="15" customHeight="1">
      <c r="A5" s="87"/>
      <c r="B5" s="88"/>
      <c r="C5" s="89"/>
      <c r="D5" s="89"/>
      <c r="E5" s="86"/>
      <c r="F5" s="86"/>
    </row>
    <row r="6" spans="1:15" s="2" customFormat="1" ht="30" customHeight="1">
      <c r="A6" s="18" t="s">
        <v>21</v>
      </c>
      <c r="B6" s="19" t="s">
        <v>22</v>
      </c>
      <c r="C6" s="13"/>
      <c r="D6" s="13"/>
      <c r="E6" s="13"/>
      <c r="F6" s="20"/>
    </row>
    <row r="7" spans="1:15" s="2" customFormat="1" ht="30" customHeight="1">
      <c r="A7" s="14">
        <v>1</v>
      </c>
      <c r="B7" s="15" t="s">
        <v>10</v>
      </c>
      <c r="C7" s="22" t="e">
        <f>#REF!</f>
        <v>#REF!</v>
      </c>
      <c r="D7" s="22" t="e">
        <f>#REF!</f>
        <v>#REF!</v>
      </c>
      <c r="E7" s="22" t="e">
        <f>C7+D7</f>
        <v>#REF!</v>
      </c>
      <c r="F7" s="20"/>
    </row>
    <row r="8" spans="1:15" s="2" customFormat="1" ht="30" customHeight="1">
      <c r="A8" s="14">
        <v>2</v>
      </c>
      <c r="B8" s="15" t="s">
        <v>6</v>
      </c>
      <c r="C8" s="22" t="e">
        <f>#REF!</f>
        <v>#REF!</v>
      </c>
      <c r="D8" s="22" t="e">
        <f>#REF!</f>
        <v>#REF!</v>
      </c>
      <c r="E8" s="22" t="e">
        <f t="shared" ref="E8:E17" si="0">C8+D8</f>
        <v>#REF!</v>
      </c>
      <c r="F8" s="20"/>
    </row>
    <row r="9" spans="1:15" s="2" customFormat="1" ht="30" customHeight="1">
      <c r="A9" s="14">
        <v>3</v>
      </c>
      <c r="B9" s="15" t="s">
        <v>11</v>
      </c>
      <c r="C9" s="22" t="e">
        <f>#REF!</f>
        <v>#REF!</v>
      </c>
      <c r="D9" s="22" t="e">
        <f>#REF!</f>
        <v>#REF!</v>
      </c>
      <c r="E9" s="22" t="e">
        <f t="shared" si="0"/>
        <v>#REF!</v>
      </c>
      <c r="F9" s="20"/>
    </row>
    <row r="10" spans="1:15" s="2" customFormat="1" ht="30" customHeight="1">
      <c r="A10" s="14">
        <v>4</v>
      </c>
      <c r="B10" s="15" t="s">
        <v>12</v>
      </c>
      <c r="C10" s="22" t="e">
        <f>#REF!</f>
        <v>#REF!</v>
      </c>
      <c r="D10" s="22" t="e">
        <f>#REF!</f>
        <v>#REF!</v>
      </c>
      <c r="E10" s="22" t="e">
        <f t="shared" si="0"/>
        <v>#REF!</v>
      </c>
      <c r="F10" s="20"/>
    </row>
    <row r="11" spans="1:15" s="2" customFormat="1" ht="30" customHeight="1">
      <c r="A11" s="14">
        <v>5</v>
      </c>
      <c r="B11" s="15" t="s">
        <v>13</v>
      </c>
      <c r="C11" s="22" t="e">
        <f>#REF!</f>
        <v>#REF!</v>
      </c>
      <c r="D11" s="22" t="e">
        <f>#REF!</f>
        <v>#REF!</v>
      </c>
      <c r="E11" s="22" t="e">
        <f t="shared" si="0"/>
        <v>#REF!</v>
      </c>
      <c r="F11" s="20"/>
    </row>
    <row r="12" spans="1:15" s="2" customFormat="1" ht="30" customHeight="1">
      <c r="A12" s="14">
        <v>6</v>
      </c>
      <c r="B12" s="15" t="s">
        <v>14</v>
      </c>
      <c r="C12" s="22" t="e">
        <f>#REF!</f>
        <v>#REF!</v>
      </c>
      <c r="D12" s="22" t="e">
        <f>#REF!</f>
        <v>#REF!</v>
      </c>
      <c r="E12" s="22" t="e">
        <f t="shared" si="0"/>
        <v>#REF!</v>
      </c>
      <c r="F12" s="20"/>
    </row>
    <row r="13" spans="1:15" s="2" customFormat="1" ht="30" customHeight="1">
      <c r="A13" s="14">
        <v>7</v>
      </c>
      <c r="B13" s="15" t="s">
        <v>15</v>
      </c>
      <c r="C13" s="22" t="e">
        <f>#REF!</f>
        <v>#REF!</v>
      </c>
      <c r="D13" s="22" t="e">
        <f>#REF!</f>
        <v>#REF!</v>
      </c>
      <c r="E13" s="22" t="e">
        <f t="shared" si="0"/>
        <v>#REF!</v>
      </c>
      <c r="F13" s="20"/>
    </row>
    <row r="14" spans="1:15" s="2" customFormat="1" ht="30" customHeight="1">
      <c r="A14" s="14">
        <v>8</v>
      </c>
      <c r="B14" s="15" t="s">
        <v>16</v>
      </c>
      <c r="C14" s="22" t="e">
        <f>#REF!</f>
        <v>#REF!</v>
      </c>
      <c r="D14" s="22" t="e">
        <f>#REF!</f>
        <v>#REF!</v>
      </c>
      <c r="E14" s="22" t="e">
        <f t="shared" si="0"/>
        <v>#REF!</v>
      </c>
      <c r="F14" s="20"/>
    </row>
    <row r="15" spans="1:15" s="2" customFormat="1" ht="30" customHeight="1">
      <c r="A15" s="14">
        <v>9</v>
      </c>
      <c r="B15" s="15" t="s">
        <v>7</v>
      </c>
      <c r="C15" s="22" t="e">
        <f>#REF!</f>
        <v>#REF!</v>
      </c>
      <c r="D15" s="22" t="e">
        <f>#REF!</f>
        <v>#REF!</v>
      </c>
      <c r="E15" s="22" t="e">
        <f t="shared" si="0"/>
        <v>#REF!</v>
      </c>
      <c r="F15" s="20"/>
    </row>
    <row r="16" spans="1:15" s="2" customFormat="1" ht="30" customHeight="1">
      <c r="A16" s="14">
        <v>10</v>
      </c>
      <c r="B16" s="15" t="s">
        <v>23</v>
      </c>
      <c r="C16" s="22" t="e">
        <f>#REF!</f>
        <v>#REF!</v>
      </c>
      <c r="D16" s="22" t="e">
        <f>#REF!</f>
        <v>#REF!</v>
      </c>
      <c r="E16" s="22" t="e">
        <f t="shared" ref="E16" si="1">C16+D16</f>
        <v>#REF!</v>
      </c>
      <c r="F16" s="20"/>
    </row>
    <row r="17" spans="1:6" s="2" customFormat="1" ht="30" customHeight="1">
      <c r="A17" s="14">
        <v>11</v>
      </c>
      <c r="B17" s="15" t="s">
        <v>17</v>
      </c>
      <c r="C17" s="22" t="e">
        <f>#REF!</f>
        <v>#REF!</v>
      </c>
      <c r="D17" s="22" t="e">
        <f>#REF!</f>
        <v>#REF!</v>
      </c>
      <c r="E17" s="22" t="e">
        <f t="shared" si="0"/>
        <v>#REF!</v>
      </c>
      <c r="F17" s="20"/>
    </row>
    <row r="18" spans="1:6" s="2" customFormat="1" ht="30" customHeight="1">
      <c r="A18" s="14">
        <v>12</v>
      </c>
      <c r="B18" s="15" t="s">
        <v>31</v>
      </c>
      <c r="C18" s="22" t="e">
        <f>#REF!</f>
        <v>#REF!</v>
      </c>
      <c r="D18" s="22" t="e">
        <f>#REF!</f>
        <v>#REF!</v>
      </c>
      <c r="E18" s="22" t="e">
        <f>C18+D18</f>
        <v>#REF!</v>
      </c>
      <c r="F18" s="20"/>
    </row>
    <row r="19" spans="1:6" s="2" customFormat="1" ht="30" customHeight="1">
      <c r="A19" s="14">
        <v>13</v>
      </c>
      <c r="B19" s="15" t="s">
        <v>36</v>
      </c>
      <c r="C19" s="22" t="e">
        <f>#REF!</f>
        <v>#REF!</v>
      </c>
      <c r="D19" s="22" t="e">
        <f>#REF!</f>
        <v>#REF!</v>
      </c>
      <c r="E19" s="22" t="e">
        <f>C19+D19</f>
        <v>#REF!</v>
      </c>
      <c r="F19" s="20"/>
    </row>
    <row r="20" spans="1:6" s="2" customFormat="1" ht="30" customHeight="1">
      <c r="A20" s="14"/>
      <c r="B20" s="15"/>
      <c r="C20" s="22"/>
      <c r="D20" s="22"/>
      <c r="E20" s="22"/>
      <c r="F20" s="20"/>
    </row>
    <row r="21" spans="1:6" s="2" customFormat="1" ht="30" customHeight="1">
      <c r="A21" s="18" t="s">
        <v>24</v>
      </c>
      <c r="B21" s="19" t="s">
        <v>29</v>
      </c>
      <c r="C21" s="13"/>
      <c r="D21" s="13"/>
      <c r="E21" s="13"/>
      <c r="F21" s="20"/>
    </row>
    <row r="22" spans="1:6" s="23" customFormat="1" ht="30" customHeight="1">
      <c r="A22" s="24">
        <v>1</v>
      </c>
      <c r="B22" s="25" t="s">
        <v>39</v>
      </c>
      <c r="C22" s="81">
        <f>'ELV Works'!G16</f>
        <v>51250</v>
      </c>
      <c r="D22" s="81">
        <f>'ELV Works'!H16</f>
        <v>9250</v>
      </c>
      <c r="E22" s="82">
        <f>C22+D22</f>
        <v>60500</v>
      </c>
      <c r="F22" s="25"/>
    </row>
    <row r="23" spans="1:6" s="2" customFormat="1" ht="30" customHeight="1">
      <c r="A23" s="18"/>
      <c r="B23" s="19"/>
      <c r="C23" s="13"/>
      <c r="D23" s="13"/>
      <c r="E23" s="13"/>
      <c r="F23" s="20"/>
    </row>
    <row r="24" spans="1:6" s="5" customFormat="1" ht="30" customHeight="1">
      <c r="A24" s="16"/>
      <c r="B24" s="16" t="s">
        <v>68</v>
      </c>
      <c r="C24" s="17" t="e">
        <f>SUM(C6:C23)</f>
        <v>#REF!</v>
      </c>
      <c r="D24" s="17" t="e">
        <f>SUM(D6:D23)</f>
        <v>#REF!</v>
      </c>
      <c r="E24" s="17" t="e">
        <f>SUM(E6:E23)</f>
        <v>#REF!</v>
      </c>
      <c r="F24" s="21"/>
    </row>
  </sheetData>
  <mergeCells count="7">
    <mergeCell ref="A3:F3"/>
    <mergeCell ref="E4:E5"/>
    <mergeCell ref="A4:A5"/>
    <mergeCell ref="B4:B5"/>
    <mergeCell ref="C4:C5"/>
    <mergeCell ref="D4:D5"/>
    <mergeCell ref="F4:F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70" zoomScaleNormal="70" zoomScaleSheetLayoutView="70" workbookViewId="0">
      <selection activeCell="F16" sqref="F16"/>
    </sheetView>
  </sheetViews>
  <sheetFormatPr defaultColWidth="9.140625" defaultRowHeight="15"/>
  <cols>
    <col min="1" max="1" width="6.7109375" style="80" customWidth="1"/>
    <col min="2" max="2" width="129.7109375" style="80" customWidth="1"/>
    <col min="3" max="3" width="8.140625" style="28" customWidth="1"/>
    <col min="4" max="4" width="8.42578125" style="28" customWidth="1"/>
    <col min="5" max="5" width="13.28515625" style="29" customWidth="1"/>
    <col min="6" max="6" width="14.7109375" style="29" customWidth="1"/>
    <col min="7" max="7" width="14.28515625" style="29" customWidth="1"/>
    <col min="8" max="8" width="15" style="29" customWidth="1"/>
    <col min="9" max="9" width="17.42578125" style="30" customWidth="1"/>
    <col min="10" max="11" width="11.7109375" style="30" bestFit="1" customWidth="1"/>
    <col min="12" max="16384" width="9.140625" style="30"/>
  </cols>
  <sheetData>
    <row r="1" spans="1:9" ht="15.75">
      <c r="A1" s="26"/>
      <c r="B1" s="27"/>
    </row>
    <row r="2" spans="1:9" s="31" customFormat="1" ht="40.35" customHeight="1">
      <c r="A2" s="90" t="s">
        <v>40</v>
      </c>
      <c r="B2" s="91"/>
      <c r="C2" s="91"/>
      <c r="D2" s="91"/>
      <c r="E2" s="91"/>
      <c r="F2" s="91"/>
      <c r="G2" s="91"/>
      <c r="H2" s="91"/>
      <c r="I2" s="92"/>
    </row>
    <row r="3" spans="1:9" s="31" customFormat="1" ht="17.850000000000001" customHeight="1">
      <c r="A3" s="32" t="s">
        <v>61</v>
      </c>
      <c r="B3" s="33"/>
      <c r="C3" s="34"/>
      <c r="D3" s="33"/>
      <c r="E3" s="33"/>
      <c r="F3" s="33"/>
      <c r="G3" s="33"/>
      <c r="H3" s="35" t="s">
        <v>41</v>
      </c>
      <c r="I3" s="36" t="s">
        <v>42</v>
      </c>
    </row>
    <row r="4" spans="1:9" s="31" customFormat="1" ht="17.850000000000001" customHeight="1">
      <c r="A4" s="32" t="s">
        <v>43</v>
      </c>
      <c r="B4" s="33"/>
      <c r="C4" s="34"/>
      <c r="D4" s="33"/>
      <c r="E4" s="33"/>
      <c r="F4" s="33"/>
      <c r="G4" s="33"/>
      <c r="H4" s="35" t="s">
        <v>44</v>
      </c>
      <c r="I4" s="37" t="s">
        <v>62</v>
      </c>
    </row>
    <row r="5" spans="1:9" s="31" customFormat="1" ht="17.850000000000001" customHeight="1">
      <c r="A5" s="32" t="s">
        <v>45</v>
      </c>
      <c r="B5" s="33"/>
      <c r="C5" s="34"/>
      <c r="D5" s="33"/>
      <c r="E5" s="33"/>
      <c r="F5" s="33"/>
      <c r="G5" s="33"/>
      <c r="H5" s="35" t="s">
        <v>46</v>
      </c>
      <c r="I5" s="37"/>
    </row>
    <row r="6" spans="1:9" s="31" customFormat="1" ht="17.850000000000001" customHeight="1">
      <c r="A6" s="32"/>
      <c r="B6" s="35"/>
      <c r="C6" s="38"/>
      <c r="D6" s="35"/>
      <c r="E6" s="35"/>
      <c r="F6" s="35"/>
      <c r="G6" s="35"/>
      <c r="H6" s="35"/>
      <c r="I6" s="35"/>
    </row>
    <row r="7" spans="1:9" s="39" customFormat="1" ht="20.100000000000001" customHeight="1">
      <c r="A7" s="93" t="s">
        <v>47</v>
      </c>
      <c r="B7" s="95" t="s">
        <v>25</v>
      </c>
      <c r="C7" s="95" t="s">
        <v>26</v>
      </c>
      <c r="D7" s="95" t="s">
        <v>27</v>
      </c>
      <c r="E7" s="97" t="s">
        <v>28</v>
      </c>
      <c r="F7" s="98"/>
      <c r="G7" s="97" t="s">
        <v>0</v>
      </c>
      <c r="H7" s="98"/>
      <c r="I7" s="83" t="s">
        <v>9</v>
      </c>
    </row>
    <row r="8" spans="1:9" s="39" customFormat="1" ht="20.100000000000001" customHeight="1">
      <c r="A8" s="94"/>
      <c r="B8" s="96"/>
      <c r="C8" s="96"/>
      <c r="D8" s="96"/>
      <c r="E8" s="83" t="s">
        <v>1</v>
      </c>
      <c r="F8" s="83" t="s">
        <v>4</v>
      </c>
      <c r="G8" s="83" t="s">
        <v>1</v>
      </c>
      <c r="H8" s="83" t="s">
        <v>4</v>
      </c>
      <c r="I8" s="83"/>
    </row>
    <row r="9" spans="1:9" s="43" customFormat="1" ht="20.100000000000001" customHeight="1">
      <c r="A9" s="41">
        <v>2</v>
      </c>
      <c r="B9" s="42" t="s">
        <v>48</v>
      </c>
      <c r="C9" s="40"/>
      <c r="D9" s="40"/>
      <c r="E9" s="40"/>
      <c r="F9" s="40"/>
      <c r="G9" s="40"/>
      <c r="H9" s="40"/>
      <c r="I9" s="40"/>
    </row>
    <row r="10" spans="1:9" s="50" customFormat="1" ht="15.75">
      <c r="A10" s="45" t="s">
        <v>32</v>
      </c>
      <c r="B10" s="46" t="s">
        <v>65</v>
      </c>
      <c r="C10" s="47" t="s">
        <v>2</v>
      </c>
      <c r="D10" s="48">
        <v>5</v>
      </c>
      <c r="E10" s="47">
        <v>3000</v>
      </c>
      <c r="F10" s="47">
        <v>500</v>
      </c>
      <c r="G10" s="44">
        <v>15000</v>
      </c>
      <c r="H10" s="44">
        <v>2500</v>
      </c>
      <c r="I10" s="49"/>
    </row>
    <row r="11" spans="1:9" s="52" customFormat="1" ht="31.5">
      <c r="A11" s="45" t="s">
        <v>33</v>
      </c>
      <c r="B11" s="51" t="s">
        <v>49</v>
      </c>
      <c r="C11" s="47" t="s">
        <v>50</v>
      </c>
      <c r="D11" s="47">
        <v>1</v>
      </c>
      <c r="E11" s="47">
        <v>14000</v>
      </c>
      <c r="F11" s="47">
        <v>2000</v>
      </c>
      <c r="G11" s="44">
        <v>14000</v>
      </c>
      <c r="H11" s="44">
        <v>2000</v>
      </c>
      <c r="I11" s="49"/>
    </row>
    <row r="12" spans="1:9" s="52" customFormat="1" ht="30" customHeight="1">
      <c r="A12" s="45" t="s">
        <v>34</v>
      </c>
      <c r="B12" s="53" t="s">
        <v>63</v>
      </c>
      <c r="C12" s="47" t="s">
        <v>30</v>
      </c>
      <c r="D12" s="47">
        <v>100</v>
      </c>
      <c r="E12" s="47">
        <v>60</v>
      </c>
      <c r="F12" s="47">
        <v>20</v>
      </c>
      <c r="G12" s="44">
        <v>6000</v>
      </c>
      <c r="H12" s="44">
        <v>2000</v>
      </c>
      <c r="I12" s="54"/>
    </row>
    <row r="13" spans="1:9" s="52" customFormat="1" ht="30" customHeight="1">
      <c r="A13" s="45" t="s">
        <v>35</v>
      </c>
      <c r="B13" s="53" t="s">
        <v>51</v>
      </c>
      <c r="C13" s="47" t="s">
        <v>2</v>
      </c>
      <c r="D13" s="48">
        <v>5</v>
      </c>
      <c r="E13" s="47">
        <v>250</v>
      </c>
      <c r="F13" s="47">
        <v>50</v>
      </c>
      <c r="G13" s="44">
        <v>1250</v>
      </c>
      <c r="H13" s="44">
        <v>250</v>
      </c>
      <c r="I13" s="55"/>
    </row>
    <row r="14" spans="1:9" s="52" customFormat="1" ht="35.1" customHeight="1">
      <c r="A14" s="45" t="s">
        <v>8</v>
      </c>
      <c r="B14" s="53" t="s">
        <v>64</v>
      </c>
      <c r="C14" s="47" t="s">
        <v>50</v>
      </c>
      <c r="D14" s="48">
        <v>5</v>
      </c>
      <c r="E14" s="47">
        <v>3000</v>
      </c>
      <c r="F14" s="47">
        <v>500</v>
      </c>
      <c r="G14" s="44">
        <v>15000</v>
      </c>
      <c r="H14" s="44">
        <v>2500</v>
      </c>
      <c r="I14" s="55"/>
    </row>
    <row r="15" spans="1:9" s="57" customFormat="1" ht="30" customHeight="1">
      <c r="A15" s="56"/>
      <c r="B15" s="58"/>
      <c r="C15" s="47"/>
      <c r="D15" s="47"/>
      <c r="E15" s="47"/>
      <c r="F15" s="47"/>
      <c r="G15" s="44"/>
      <c r="H15" s="44"/>
      <c r="I15" s="54"/>
    </row>
    <row r="16" spans="1:9" s="63" customFormat="1" ht="22.5" customHeight="1">
      <c r="A16" s="59"/>
      <c r="B16" s="60" t="s">
        <v>52</v>
      </c>
      <c r="C16" s="60"/>
      <c r="D16" s="60"/>
      <c r="E16" s="60"/>
      <c r="F16" s="59"/>
      <c r="G16" s="61">
        <f>SUM(G9:G15)</f>
        <v>51250</v>
      </c>
      <c r="H16" s="61">
        <f>SUM(H9:H15)</f>
        <v>9250</v>
      </c>
      <c r="I16" s="62"/>
    </row>
    <row r="17" spans="1:9" s="63" customFormat="1" ht="22.5" customHeight="1">
      <c r="A17" s="59"/>
      <c r="B17" s="60" t="s">
        <v>53</v>
      </c>
      <c r="C17" s="60"/>
      <c r="D17" s="60"/>
      <c r="E17" s="60"/>
      <c r="F17" s="59"/>
      <c r="G17" s="59"/>
      <c r="H17" s="59"/>
      <c r="I17" s="60"/>
    </row>
    <row r="18" spans="1:9" s="63" customFormat="1" ht="22.5" customHeight="1">
      <c r="A18" s="59"/>
      <c r="B18" s="60" t="s">
        <v>54</v>
      </c>
      <c r="C18" s="60"/>
      <c r="D18" s="60"/>
      <c r="E18" s="60"/>
      <c r="F18" s="59"/>
      <c r="G18" s="59"/>
      <c r="H18" s="59"/>
      <c r="I18" s="60"/>
    </row>
    <row r="19" spans="1:9" s="66" customFormat="1" ht="22.35" customHeight="1">
      <c r="A19" s="64"/>
      <c r="B19" s="65"/>
      <c r="C19" s="65"/>
      <c r="D19" s="65"/>
      <c r="E19" s="65"/>
      <c r="F19" s="64"/>
      <c r="G19" s="64"/>
      <c r="H19" s="64"/>
      <c r="I19" s="65"/>
    </row>
    <row r="20" spans="1:9" s="70" customFormat="1" ht="30" customHeight="1">
      <c r="A20" s="34"/>
      <c r="B20" s="67"/>
      <c r="C20" s="34"/>
      <c r="D20" s="34"/>
      <c r="E20" s="68"/>
      <c r="F20" s="68"/>
      <c r="G20" s="68"/>
      <c r="H20" s="68"/>
      <c r="I20" s="69"/>
    </row>
    <row r="21" spans="1:9" s="73" customFormat="1" ht="20.100000000000001" customHeight="1">
      <c r="A21" s="56"/>
      <c r="B21" s="71" t="s">
        <v>55</v>
      </c>
      <c r="C21" s="71"/>
      <c r="D21" s="71"/>
      <c r="E21" s="40"/>
      <c r="F21" s="40"/>
      <c r="G21" s="40"/>
      <c r="H21" s="40"/>
      <c r="I21" s="72"/>
    </row>
    <row r="22" spans="1:9" s="75" customFormat="1" ht="20.100000000000001" customHeight="1">
      <c r="A22" s="56"/>
      <c r="B22" s="53" t="s">
        <v>66</v>
      </c>
      <c r="C22" s="53"/>
      <c r="D22" s="53"/>
      <c r="E22" s="47"/>
      <c r="F22" s="47"/>
      <c r="G22" s="47"/>
      <c r="H22" s="47"/>
      <c r="I22" s="74"/>
    </row>
    <row r="23" spans="1:9" s="78" customFormat="1" ht="20.100000000000001" customHeight="1">
      <c r="A23" s="76"/>
      <c r="B23" s="53" t="s">
        <v>67</v>
      </c>
      <c r="C23" s="53"/>
      <c r="D23" s="53"/>
      <c r="E23" s="47"/>
      <c r="F23" s="47"/>
      <c r="G23" s="47"/>
      <c r="H23" s="47"/>
      <c r="I23" s="77"/>
    </row>
    <row r="24" spans="1:9" s="78" customFormat="1" ht="20.100000000000001" customHeight="1">
      <c r="A24" s="76"/>
      <c r="B24" s="53" t="s">
        <v>56</v>
      </c>
      <c r="C24" s="53"/>
      <c r="D24" s="53"/>
      <c r="E24" s="47"/>
      <c r="F24" s="47"/>
      <c r="G24" s="47"/>
      <c r="H24" s="47"/>
      <c r="I24" s="77"/>
    </row>
    <row r="25" spans="1:9" s="78" customFormat="1" ht="20.100000000000001" customHeight="1">
      <c r="A25" s="76"/>
      <c r="B25" s="79" t="s">
        <v>57</v>
      </c>
      <c r="C25" s="53"/>
      <c r="D25" s="53"/>
      <c r="E25" s="47"/>
      <c r="F25" s="47"/>
      <c r="G25" s="47"/>
      <c r="H25" s="47"/>
      <c r="I25" s="77"/>
    </row>
    <row r="26" spans="1:9" s="78" customFormat="1" ht="20.100000000000001" customHeight="1">
      <c r="A26" s="76"/>
      <c r="B26" s="79"/>
      <c r="C26" s="53"/>
      <c r="D26" s="53"/>
      <c r="E26" s="47"/>
      <c r="F26" s="47"/>
      <c r="G26" s="47"/>
      <c r="H26" s="47"/>
      <c r="I26" s="77"/>
    </row>
    <row r="27" spans="1:9" s="80" customFormat="1" ht="20.100000000000001" customHeight="1">
      <c r="A27" s="51"/>
      <c r="B27" s="71" t="s">
        <v>58</v>
      </c>
      <c r="C27" s="53"/>
      <c r="D27" s="53"/>
      <c r="E27" s="47"/>
      <c r="F27" s="47"/>
      <c r="G27" s="47"/>
      <c r="H27" s="47"/>
      <c r="I27" s="51"/>
    </row>
    <row r="28" spans="1:9" s="80" customFormat="1" ht="20.100000000000001" customHeight="1">
      <c r="A28" s="51"/>
      <c r="B28" s="53" t="s">
        <v>59</v>
      </c>
      <c r="C28" s="71"/>
      <c r="D28" s="71"/>
      <c r="E28" s="40"/>
      <c r="F28" s="40"/>
      <c r="G28" s="40"/>
      <c r="H28" s="40"/>
      <c r="I28" s="51"/>
    </row>
    <row r="29" spans="1:9" s="80" customFormat="1" ht="20.100000000000001" customHeight="1">
      <c r="A29" s="51"/>
      <c r="B29" s="71" t="s">
        <v>5</v>
      </c>
      <c r="C29" s="53"/>
      <c r="D29" s="53"/>
      <c r="E29" s="47"/>
      <c r="F29" s="47"/>
      <c r="G29" s="47"/>
      <c r="H29" s="47"/>
      <c r="I29" s="51"/>
    </row>
    <row r="30" spans="1:9" s="80" customFormat="1" ht="20.100000000000001" customHeight="1">
      <c r="A30" s="51"/>
      <c r="B30" s="53" t="s">
        <v>60</v>
      </c>
      <c r="C30" s="53"/>
      <c r="D30" s="53"/>
      <c r="E30" s="47"/>
      <c r="F30" s="47"/>
      <c r="G30" s="47"/>
      <c r="H30" s="47"/>
      <c r="I30" s="51"/>
    </row>
  </sheetData>
  <protectedRanges>
    <protectedRange sqref="E7:H9" name="Range1_3"/>
    <protectedRange sqref="B12:B13 B14" name="Range1_1_1_1_1_3"/>
    <protectedRange sqref="D10 D12:D15" name="Range1_8"/>
    <protectedRange sqref="E10:E11" name="Range1_3_1_1"/>
    <protectedRange sqref="E12 E15" name="Range1_1_2_1_1"/>
    <protectedRange sqref="E13 E14" name="Range1_3_1_1_1"/>
    <protectedRange sqref="G10:G15" name="Range1_2_1_1"/>
    <protectedRange sqref="C10:C11 C13:C15" name="Range1_9"/>
    <protectedRange sqref="C12" name="Range1_1_2_2"/>
    <protectedRange sqref="D11" name="Range1_8_1"/>
    <protectedRange sqref="A1:D6" name="Range1_2_1"/>
    <protectedRange sqref="B15" name="Range1_1_1_1_1_3_1"/>
  </protectedRanges>
  <mergeCells count="7">
    <mergeCell ref="A2:I2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  <pageSetup paperSize="256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</vt:lpstr>
      <vt:lpstr>ELV Works</vt:lpstr>
      <vt:lpstr>'Summary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2024-07-08T11:38:12Z</dcterms:modified>
</cp:coreProperties>
</file>