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Bariccading Work Additional\Revised\"/>
    </mc:Choice>
  </mc:AlternateContent>
  <bookViews>
    <workbookView xWindow="0" yWindow="0" windowWidth="20490" windowHeight="6795"/>
  </bookViews>
  <sheets>
    <sheet name="MB " sheetId="1" r:id="rId1"/>
  </sheets>
  <definedNames>
    <definedName name="_xlnm.Print_Area" localSheetId="0">'MB '!$A$1:$K$114</definedName>
    <definedName name="_xlnm.Print_Titles" localSheetId="0">'MB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I23" i="1" s="1"/>
  <c r="H7" i="1"/>
  <c r="I7" i="1"/>
  <c r="H9" i="1"/>
  <c r="J9" i="1" s="1"/>
  <c r="H10" i="1"/>
  <c r="J10" i="1"/>
  <c r="H11" i="1"/>
  <c r="J11" i="1" s="1"/>
  <c r="H12" i="1"/>
  <c r="J12" i="1"/>
  <c r="H13" i="1"/>
  <c r="J13" i="1" s="1"/>
  <c r="H14" i="1"/>
  <c r="J14" i="1"/>
  <c r="H15" i="1"/>
  <c r="J15" i="1" s="1"/>
  <c r="H16" i="1"/>
  <c r="J16" i="1"/>
  <c r="H17" i="1"/>
  <c r="J17" i="1" s="1"/>
  <c r="H18" i="1"/>
  <c r="J18" i="1"/>
  <c r="H19" i="1"/>
  <c r="J19" i="1" s="1"/>
  <c r="H20" i="1"/>
  <c r="J20" i="1"/>
  <c r="H21" i="1"/>
  <c r="J21" i="1" s="1"/>
  <c r="H22" i="1"/>
  <c r="J22" i="1"/>
  <c r="H25" i="1"/>
  <c r="I25" i="1" s="1"/>
  <c r="I32" i="1" s="1"/>
  <c r="H26" i="1"/>
  <c r="I26" i="1"/>
  <c r="H27" i="1"/>
  <c r="I27" i="1"/>
  <c r="H29" i="1"/>
  <c r="J29" i="1"/>
  <c r="H30" i="1"/>
  <c r="J30" i="1" s="1"/>
  <c r="H31" i="1"/>
  <c r="J31" i="1"/>
  <c r="H35" i="1"/>
  <c r="I35" i="1"/>
  <c r="I43" i="1" s="1"/>
  <c r="H36" i="1"/>
  <c r="I36" i="1" s="1"/>
  <c r="H37" i="1"/>
  <c r="I37" i="1"/>
  <c r="H39" i="1"/>
  <c r="J39" i="1" s="1"/>
  <c r="J43" i="1" s="1"/>
  <c r="H40" i="1"/>
  <c r="J40" i="1"/>
  <c r="H41" i="1"/>
  <c r="J41" i="1" s="1"/>
  <c r="H42" i="1"/>
  <c r="J42" i="1"/>
  <c r="H43" i="1"/>
  <c r="H46" i="1"/>
  <c r="H54" i="1" s="1"/>
  <c r="H47" i="1"/>
  <c r="I47" i="1"/>
  <c r="H48" i="1"/>
  <c r="I48" i="1"/>
  <c r="H50" i="1"/>
  <c r="J50" i="1"/>
  <c r="H51" i="1"/>
  <c r="J51" i="1" s="1"/>
  <c r="J54" i="1" s="1"/>
  <c r="H52" i="1"/>
  <c r="J52" i="1"/>
  <c r="H53" i="1"/>
  <c r="J53" i="1"/>
  <c r="H57" i="1"/>
  <c r="I57" i="1" s="1"/>
  <c r="H58" i="1"/>
  <c r="I58" i="1"/>
  <c r="H59" i="1"/>
  <c r="I59" i="1" s="1"/>
  <c r="H61" i="1"/>
  <c r="J61" i="1"/>
  <c r="H62" i="1"/>
  <c r="J62" i="1" s="1"/>
  <c r="H63" i="1"/>
  <c r="J63" i="1"/>
  <c r="H64" i="1"/>
  <c r="J64" i="1" s="1"/>
  <c r="H68" i="1"/>
  <c r="I68" i="1"/>
  <c r="I80" i="1" s="1"/>
  <c r="H69" i="1"/>
  <c r="I69" i="1"/>
  <c r="H70" i="1"/>
  <c r="I70" i="1"/>
  <c r="H72" i="1"/>
  <c r="J72" i="1" s="1"/>
  <c r="H73" i="1"/>
  <c r="J73" i="1"/>
  <c r="H74" i="1"/>
  <c r="J74" i="1"/>
  <c r="H75" i="1"/>
  <c r="J75" i="1"/>
  <c r="H76" i="1"/>
  <c r="J76" i="1" s="1"/>
  <c r="H77" i="1"/>
  <c r="J77" i="1"/>
  <c r="H78" i="1"/>
  <c r="J78" i="1"/>
  <c r="H79" i="1"/>
  <c r="J79" i="1"/>
  <c r="H80" i="1"/>
  <c r="H83" i="1"/>
  <c r="H86" i="1" s="1"/>
  <c r="I83" i="1"/>
  <c r="H84" i="1"/>
  <c r="I84" i="1" s="1"/>
  <c r="H85" i="1"/>
  <c r="I85" i="1"/>
  <c r="H89" i="1"/>
  <c r="I89" i="1"/>
  <c r="H90" i="1"/>
  <c r="I90" i="1" s="1"/>
  <c r="I93" i="1" s="1"/>
  <c r="H91" i="1"/>
  <c r="I91" i="1"/>
  <c r="H92" i="1"/>
  <c r="I92" i="1" s="1"/>
  <c r="H96" i="1"/>
  <c r="I96" i="1" s="1"/>
  <c r="H97" i="1"/>
  <c r="I97" i="1"/>
  <c r="H98" i="1"/>
  <c r="I98" i="1" s="1"/>
  <c r="H100" i="1"/>
  <c r="J100" i="1"/>
  <c r="J103" i="1" s="1"/>
  <c r="H101" i="1"/>
  <c r="J101" i="1" s="1"/>
  <c r="H102" i="1"/>
  <c r="J102" i="1"/>
  <c r="H106" i="1"/>
  <c r="H110" i="1" s="1"/>
  <c r="I106" i="1"/>
  <c r="H107" i="1"/>
  <c r="I107" i="1"/>
  <c r="H108" i="1"/>
  <c r="I108" i="1" s="1"/>
  <c r="I110" i="1" s="1"/>
  <c r="H109" i="1"/>
  <c r="I109" i="1" s="1"/>
  <c r="M110" i="1" l="1"/>
  <c r="J32" i="1"/>
  <c r="I103" i="1"/>
  <c r="J23" i="1"/>
  <c r="J65" i="1"/>
  <c r="I86" i="1"/>
  <c r="I112" i="1" s="1"/>
  <c r="I114" i="1" s="1"/>
  <c r="J80" i="1"/>
  <c r="J112" i="1" s="1"/>
  <c r="J114" i="1" s="1"/>
  <c r="I65" i="1"/>
  <c r="H32" i="1"/>
  <c r="H93" i="1"/>
  <c r="H23" i="1"/>
  <c r="H103" i="1"/>
  <c r="H112" i="1" s="1"/>
  <c r="H114" i="1" s="1"/>
  <c r="I46" i="1"/>
  <c r="I54" i="1" s="1"/>
  <c r="H65" i="1"/>
</calcChain>
</file>

<file path=xl/sharedStrings.xml><?xml version="1.0" encoding="utf-8"?>
<sst xmlns="http://schemas.openxmlformats.org/spreadsheetml/2006/main" count="190" uniqueCount="56">
  <si>
    <t>Sqm</t>
  </si>
  <si>
    <t>This Bill Qty.</t>
  </si>
  <si>
    <t>Previous Qty in sft</t>
  </si>
  <si>
    <t>Total Qty in Sqm</t>
  </si>
  <si>
    <t>Total</t>
  </si>
  <si>
    <t>Right Side</t>
  </si>
  <si>
    <t>Left side</t>
  </si>
  <si>
    <t>Back</t>
  </si>
  <si>
    <t xml:space="preserve">Front  </t>
  </si>
  <si>
    <t>Nescafe Near gate no-1</t>
  </si>
  <si>
    <t>Top</t>
  </si>
  <si>
    <t>RHS area</t>
  </si>
  <si>
    <t>Front area</t>
  </si>
  <si>
    <t>Ra-2nd</t>
  </si>
  <si>
    <t>LHS area</t>
  </si>
  <si>
    <t>Shop no D-30 Subway</t>
  </si>
  <si>
    <t xml:space="preserve">RHS side </t>
  </si>
  <si>
    <t>Front</t>
  </si>
  <si>
    <t>Shop no A-09a fying bites</t>
  </si>
  <si>
    <t>Less area</t>
  </si>
  <si>
    <t>LHS Side area</t>
  </si>
  <si>
    <t>Shop no D-50 cafeccino</t>
  </si>
  <si>
    <t>LHS side</t>
  </si>
  <si>
    <t>RHS side</t>
  </si>
  <si>
    <t xml:space="preserve">Pannel-2 front </t>
  </si>
  <si>
    <t>RA-2nd</t>
  </si>
  <si>
    <t xml:space="preserve">Shop no D-21 and D-21a Domonis </t>
  </si>
  <si>
    <t xml:space="preserve">Front </t>
  </si>
  <si>
    <t>Shop no D-18 Cip Lounge</t>
  </si>
  <si>
    <t>.</t>
  </si>
  <si>
    <t xml:space="preserve">Shop no D-16a Car'ls Jr </t>
  </si>
  <si>
    <t>Temporary door close D-15</t>
  </si>
  <si>
    <t>Shop no D-15 and D-15a the irish house</t>
  </si>
  <si>
    <t xml:space="preserve">Top </t>
  </si>
  <si>
    <t>Sides</t>
  </si>
  <si>
    <t>Shop no D-16 AJ Kitchen</t>
  </si>
  <si>
    <t>The Lucknow kitchen coridor making</t>
  </si>
  <si>
    <t xml:space="preserve">The Lucknow kitchen Pannel -3 Front </t>
  </si>
  <si>
    <t xml:space="preserve">The Lucknow kitchen Pannel -2 Front </t>
  </si>
  <si>
    <t>The Lucknow kitchen Front</t>
  </si>
  <si>
    <t>Shop D-14 Lucknow Streat</t>
  </si>
  <si>
    <t>BARRICADES WORK</t>
  </si>
  <si>
    <t>A</t>
  </si>
  <si>
    <t>As per JMC Ra-2</t>
  </si>
  <si>
    <t>As per JMC Ra-1</t>
  </si>
  <si>
    <t>Total qty.</t>
  </si>
  <si>
    <t>Remarks</t>
  </si>
  <si>
    <t>Quantity</t>
  </si>
  <si>
    <t>Height</t>
  </si>
  <si>
    <t>Width</t>
  </si>
  <si>
    <t>Length</t>
  </si>
  <si>
    <t>No.</t>
  </si>
  <si>
    <t>UNIT</t>
  </si>
  <si>
    <t>DESCRIPTION</t>
  </si>
  <si>
    <t>Sr no.</t>
  </si>
  <si>
    <t>Measurment Sheet of Barricades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</si>
</sst>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1"/>
    <xf numFmtId="2" fontId="2" fillId="0" borderId="1" xfId="1" applyNumberFormat="1" applyFont="1" applyBorder="1"/>
    <xf numFmtId="2" fontId="2" fillId="0" borderId="2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2" fontId="2" fillId="0" borderId="11" xfId="1" applyNumberFormat="1" applyFont="1" applyBorder="1" applyAlignment="1">
      <alignment horizontal="center" vertical="center"/>
    </xf>
    <xf numFmtId="0" fontId="2" fillId="0" borderId="4" xfId="1" applyFont="1" applyBorder="1"/>
    <xf numFmtId="0" fontId="2" fillId="0" borderId="12" xfId="1" applyFont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2" fillId="0" borderId="0" xfId="1" applyFont="1"/>
    <xf numFmtId="2" fontId="2" fillId="0" borderId="0" xfId="1" applyNumberFormat="1" applyFont="1"/>
    <xf numFmtId="0" fontId="2" fillId="0" borderId="17" xfId="1" applyFont="1" applyBorder="1"/>
    <xf numFmtId="2" fontId="2" fillId="2" borderId="18" xfId="1" applyNumberFormat="1" applyFont="1" applyFill="1" applyBorder="1" applyAlignment="1">
      <alignment horizontal="center" vertical="center"/>
    </xf>
    <xf numFmtId="2" fontId="2" fillId="0" borderId="19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2" borderId="19" xfId="1" applyFont="1" applyFill="1" applyBorder="1"/>
    <xf numFmtId="0" fontId="2" fillId="0" borderId="20" xfId="1" applyFont="1" applyBorder="1"/>
    <xf numFmtId="0" fontId="1" fillId="0" borderId="21" xfId="1" applyBorder="1"/>
    <xf numFmtId="2" fontId="1" fillId="0" borderId="22" xfId="1" applyNumberFormat="1" applyFill="1" applyBorder="1" applyAlignment="1">
      <alignment horizontal="center" vertical="center"/>
    </xf>
    <xf numFmtId="2" fontId="1" fillId="0" borderId="23" xfId="1" applyNumberForma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2" borderId="23" xfId="1" applyFill="1" applyBorder="1"/>
    <xf numFmtId="0" fontId="1" fillId="0" borderId="24" xfId="1" applyBorder="1"/>
    <xf numFmtId="0" fontId="1" fillId="0" borderId="6" xfId="1" applyBorder="1"/>
    <xf numFmtId="2" fontId="1" fillId="0" borderId="7" xfId="1" applyNumberFormat="1" applyFill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2" borderId="8" xfId="1" applyFill="1" applyBorder="1"/>
    <xf numFmtId="0" fontId="1" fillId="0" borderId="9" xfId="1" applyBorder="1"/>
    <xf numFmtId="0" fontId="2" fillId="3" borderId="8" xfId="1" applyFont="1" applyFill="1" applyBorder="1"/>
    <xf numFmtId="0" fontId="1" fillId="0" borderId="25" xfId="1" applyBorder="1"/>
    <xf numFmtId="2" fontId="1" fillId="0" borderId="26" xfId="1" applyNumberFormat="1" applyFill="1" applyBorder="1" applyAlignment="1">
      <alignment horizontal="center" vertical="center"/>
    </xf>
    <xf numFmtId="2" fontId="1" fillId="0" borderId="27" xfId="1" applyNumberForma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2" borderId="27" xfId="1" applyFill="1" applyBorder="1"/>
    <xf numFmtId="0" fontId="1" fillId="0" borderId="28" xfId="1" applyBorder="1"/>
    <xf numFmtId="0" fontId="1" fillId="0" borderId="0" xfId="1" applyFill="1"/>
    <xf numFmtId="0" fontId="1" fillId="2" borderId="23" xfId="1" applyFill="1" applyBorder="1" applyAlignment="1">
      <alignment horizontal="center" vertical="center"/>
    </xf>
    <xf numFmtId="2" fontId="1" fillId="2" borderId="23" xfId="1" applyNumberForma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2" fontId="1" fillId="2" borderId="8" xfId="1" applyNumberFormat="1" applyFill="1" applyBorder="1" applyAlignment="1">
      <alignment horizontal="center" vertical="center"/>
    </xf>
    <xf numFmtId="0" fontId="2" fillId="2" borderId="8" xfId="1" applyFont="1" applyFill="1" applyBorder="1"/>
    <xf numFmtId="2" fontId="2" fillId="0" borderId="18" xfId="1" applyNumberFormat="1" applyFont="1" applyFill="1" applyBorder="1" applyAlignment="1">
      <alignment horizontal="center" vertical="center"/>
    </xf>
    <xf numFmtId="0" fontId="1" fillId="0" borderId="8" xfId="1" applyBorder="1"/>
    <xf numFmtId="0" fontId="1" fillId="0" borderId="23" xfId="1" applyFill="1" applyBorder="1" applyAlignment="1">
      <alignment horizontal="center" vertical="center"/>
    </xf>
    <xf numFmtId="0" fontId="1" fillId="0" borderId="23" xfId="1" applyFill="1" applyBorder="1"/>
    <xf numFmtId="0" fontId="1" fillId="0" borderId="8" xfId="1" applyFill="1" applyBorder="1" applyAlignment="1">
      <alignment horizontal="center" vertical="center"/>
    </xf>
    <xf numFmtId="0" fontId="1" fillId="0" borderId="8" xfId="1" applyFill="1" applyBorder="1"/>
    <xf numFmtId="0" fontId="2" fillId="0" borderId="25" xfId="1" applyFont="1" applyBorder="1"/>
    <xf numFmtId="2" fontId="2" fillId="0" borderId="26" xfId="1" applyNumberFormat="1" applyFont="1" applyFill="1" applyBorder="1" applyAlignment="1">
      <alignment horizontal="center" vertical="center"/>
    </xf>
    <xf numFmtId="2" fontId="2" fillId="0" borderId="27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27" xfId="1" applyFont="1" applyFill="1" applyBorder="1"/>
    <xf numFmtId="0" fontId="2" fillId="0" borderId="28" xfId="1" applyFont="1" applyBorder="1"/>
    <xf numFmtId="0" fontId="2" fillId="0" borderId="8" xfId="1" applyFont="1" applyFill="1" applyBorder="1"/>
    <xf numFmtId="2" fontId="2" fillId="0" borderId="26" xfId="1" applyNumberFormat="1" applyFont="1" applyBorder="1" applyAlignment="1">
      <alignment horizontal="center" vertical="center"/>
    </xf>
    <xf numFmtId="2" fontId="1" fillId="0" borderId="23" xfId="1" applyNumberFormat="1" applyFill="1" applyBorder="1" applyAlignment="1">
      <alignment horizontal="center" vertical="center"/>
    </xf>
    <xf numFmtId="2" fontId="1" fillId="0" borderId="8" xfId="1" applyNumberFormat="1" applyFill="1" applyBorder="1" applyAlignment="1">
      <alignment horizontal="center" vertical="center"/>
    </xf>
    <xf numFmtId="2" fontId="1" fillId="0" borderId="26" xfId="1" applyNumberFormat="1" applyBorder="1" applyAlignment="1">
      <alignment horizontal="center" vertical="center"/>
    </xf>
    <xf numFmtId="0" fontId="1" fillId="0" borderId="7" xfId="1" applyBorder="1"/>
    <xf numFmtId="164" fontId="3" fillId="2" borderId="22" xfId="2" applyNumberFormat="1" applyFont="1" applyFill="1" applyBorder="1" applyAlignment="1">
      <alignment horizontal="center" vertical="center" wrapText="1"/>
    </xf>
    <xf numFmtId="0" fontId="1" fillId="0" borderId="22" xfId="1" applyBorder="1"/>
    <xf numFmtId="0" fontId="1" fillId="0" borderId="23" xfId="1" applyBorder="1"/>
    <xf numFmtId="0" fontId="3" fillId="4" borderId="29" xfId="1" applyFont="1" applyFill="1" applyBorder="1" applyAlignment="1">
      <alignment horizontal="left" vertical="center" wrapText="1"/>
    </xf>
    <xf numFmtId="164" fontId="3" fillId="4" borderId="30" xfId="2" applyNumberFormat="1" applyFont="1" applyFill="1" applyBorder="1" applyAlignment="1">
      <alignment horizontal="center" vertical="center" wrapText="1"/>
    </xf>
    <xf numFmtId="164" fontId="3" fillId="2" borderId="21" xfId="1" applyNumberFormat="1" applyFont="1" applyFill="1" applyBorder="1" applyAlignment="1">
      <alignment horizontal="center" vertical="center" wrapText="1"/>
    </xf>
    <xf numFmtId="164" fontId="3" fillId="2" borderId="23" xfId="2" applyNumberFormat="1" applyFont="1" applyFill="1" applyBorder="1" applyAlignment="1">
      <alignment horizontal="center" vertical="center" wrapText="1"/>
    </xf>
    <xf numFmtId="164" fontId="3" fillId="2" borderId="23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8" xfId="2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horizontal="center" vertical="center" wrapText="1"/>
    </xf>
    <xf numFmtId="164" fontId="4" fillId="2" borderId="33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32" xfId="2" applyNumberFormat="1" applyFont="1" applyFill="1" applyBorder="1" applyAlignment="1">
      <alignment horizontal="center" vertical="center" wrapText="1"/>
    </xf>
    <xf numFmtId="164" fontId="3" fillId="2" borderId="31" xfId="2" applyNumberFormat="1" applyFont="1" applyFill="1" applyBorder="1" applyAlignment="1">
      <alignment horizontal="center" vertical="center" wrapText="1"/>
    </xf>
    <xf numFmtId="2" fontId="2" fillId="5" borderId="18" xfId="1" applyNumberFormat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view="pageBreakPreview" topLeftCell="A42" zoomScaleNormal="100" workbookViewId="0">
      <selection activeCell="J54" sqref="J54"/>
    </sheetView>
  </sheetViews>
  <sheetFormatPr defaultColWidth="9" defaultRowHeight="15" x14ac:dyDescent="0.25"/>
  <cols>
    <col min="1" max="1" width="9" style="1"/>
    <col min="2" max="2" width="35.42578125" style="1" customWidth="1"/>
    <col min="3" max="7" width="9" style="1"/>
    <col min="8" max="8" width="11.28515625" style="1" customWidth="1"/>
    <col min="9" max="9" width="10.7109375" style="1" customWidth="1"/>
    <col min="10" max="10" width="14.5703125" style="1" bestFit="1" customWidth="1"/>
    <col min="11" max="11" width="13.7109375" style="1" customWidth="1"/>
    <col min="12" max="16384" width="9" style="1"/>
  </cols>
  <sheetData>
    <row r="1" spans="1:11" ht="15.75" customHeight="1" x14ac:dyDescent="0.25">
      <c r="A1" s="87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ht="15.75" customHeight="1" x14ac:dyDescent="0.25">
      <c r="A2" s="86" t="s">
        <v>54</v>
      </c>
      <c r="B2" s="85" t="s">
        <v>53</v>
      </c>
      <c r="C2" s="85" t="s">
        <v>52</v>
      </c>
      <c r="D2" s="85" t="s">
        <v>51</v>
      </c>
      <c r="E2" s="84" t="s">
        <v>50</v>
      </c>
      <c r="F2" s="84" t="s">
        <v>49</v>
      </c>
      <c r="G2" s="84" t="s">
        <v>48</v>
      </c>
      <c r="H2" s="90" t="s">
        <v>47</v>
      </c>
      <c r="I2" s="91"/>
      <c r="J2" s="92"/>
      <c r="K2" s="83" t="s">
        <v>46</v>
      </c>
    </row>
    <row r="3" spans="1:11" ht="30.75" thickBot="1" x14ac:dyDescent="0.3">
      <c r="A3" s="82"/>
      <c r="B3" s="81"/>
      <c r="C3" s="80"/>
      <c r="D3" s="80"/>
      <c r="E3" s="79"/>
      <c r="F3" s="79"/>
      <c r="G3" s="79"/>
      <c r="H3" s="79" t="s">
        <v>45</v>
      </c>
      <c r="I3" s="73" t="s">
        <v>44</v>
      </c>
      <c r="J3" s="73" t="s">
        <v>43</v>
      </c>
      <c r="K3" s="78"/>
    </row>
    <row r="4" spans="1:11" ht="19.899999999999999" customHeight="1" x14ac:dyDescent="0.25">
      <c r="A4" s="77" t="s">
        <v>42</v>
      </c>
      <c r="B4" s="76" t="s">
        <v>41</v>
      </c>
      <c r="C4" s="75"/>
      <c r="D4" s="75"/>
      <c r="E4" s="75"/>
      <c r="F4" s="75"/>
      <c r="G4" s="75"/>
      <c r="H4" s="75"/>
      <c r="I4" s="74"/>
      <c r="J4" s="73" t="s">
        <v>1</v>
      </c>
      <c r="K4" s="30"/>
    </row>
    <row r="5" spans="1:11" ht="18.600000000000001" customHeight="1" x14ac:dyDescent="0.25">
      <c r="A5" s="41"/>
      <c r="B5" s="42" t="s">
        <v>40</v>
      </c>
      <c r="C5" s="56"/>
      <c r="D5" s="56"/>
      <c r="E5" s="56"/>
      <c r="F5" s="56"/>
      <c r="G5" s="56"/>
      <c r="H5" s="56"/>
      <c r="I5" s="72"/>
      <c r="J5" s="72"/>
      <c r="K5" s="36"/>
    </row>
    <row r="6" spans="1:11" ht="18.600000000000001" customHeight="1" x14ac:dyDescent="0.25">
      <c r="A6" s="41"/>
      <c r="B6" s="40" t="s">
        <v>39</v>
      </c>
      <c r="C6" s="39" t="s">
        <v>0</v>
      </c>
      <c r="D6" s="39">
        <v>1</v>
      </c>
      <c r="E6" s="38">
        <v>22.8</v>
      </c>
      <c r="F6" s="39"/>
      <c r="G6" s="38">
        <v>2.44</v>
      </c>
      <c r="H6" s="38">
        <f>PRODUCT(D6:G6)</f>
        <v>55.631999999999998</v>
      </c>
      <c r="I6" s="70">
        <f>H6</f>
        <v>55.631999999999998</v>
      </c>
      <c r="J6" s="70"/>
      <c r="K6" s="36"/>
    </row>
    <row r="7" spans="1:11" ht="18.600000000000001" customHeight="1" x14ac:dyDescent="0.25">
      <c r="A7" s="41"/>
      <c r="B7" s="40" t="s">
        <v>11</v>
      </c>
      <c r="C7" s="39" t="s">
        <v>0</v>
      </c>
      <c r="D7" s="39">
        <v>1</v>
      </c>
      <c r="E7" s="38">
        <v>0.17</v>
      </c>
      <c r="F7" s="39"/>
      <c r="G7" s="38">
        <v>2.44</v>
      </c>
      <c r="H7" s="38">
        <f>PRODUCT(D7:G7)</f>
        <v>0.4148</v>
      </c>
      <c r="I7" s="70">
        <f>H7</f>
        <v>0.4148</v>
      </c>
      <c r="J7" s="70"/>
      <c r="K7" s="36"/>
    </row>
    <row r="8" spans="1:11" ht="18.600000000000001" customHeight="1" x14ac:dyDescent="0.25">
      <c r="A8" s="41"/>
      <c r="B8" s="54" t="s">
        <v>13</v>
      </c>
      <c r="C8" s="39"/>
      <c r="D8" s="39"/>
      <c r="E8" s="38"/>
      <c r="F8" s="39"/>
      <c r="G8" s="38"/>
      <c r="H8" s="38"/>
      <c r="I8" s="70"/>
      <c r="J8" s="70"/>
      <c r="K8" s="36"/>
    </row>
    <row r="9" spans="1:11" ht="18.600000000000001" customHeight="1" x14ac:dyDescent="0.25">
      <c r="A9" s="41"/>
      <c r="B9" s="60" t="s">
        <v>39</v>
      </c>
      <c r="C9" s="59" t="s">
        <v>0</v>
      </c>
      <c r="D9" s="52">
        <v>1</v>
      </c>
      <c r="E9" s="53">
        <v>8.36</v>
      </c>
      <c r="F9" s="52"/>
      <c r="G9" s="53">
        <v>0.85</v>
      </c>
      <c r="H9" s="38">
        <f t="shared" ref="H9:H22" si="0">PRODUCT(D9:G9)</f>
        <v>7.105999999999999</v>
      </c>
      <c r="I9" s="60"/>
      <c r="J9" s="70">
        <f t="shared" ref="J9:J22" si="1">H9</f>
        <v>7.105999999999999</v>
      </c>
      <c r="K9" s="36"/>
    </row>
    <row r="10" spans="1:11" ht="18.600000000000001" customHeight="1" x14ac:dyDescent="0.25">
      <c r="A10" s="41"/>
      <c r="B10" s="60" t="s">
        <v>23</v>
      </c>
      <c r="C10" s="59" t="s">
        <v>0</v>
      </c>
      <c r="D10" s="52">
        <v>1</v>
      </c>
      <c r="E10" s="53">
        <v>0.15</v>
      </c>
      <c r="F10" s="52"/>
      <c r="G10" s="53">
        <v>0.85</v>
      </c>
      <c r="H10" s="38">
        <f t="shared" si="0"/>
        <v>0.1275</v>
      </c>
      <c r="I10" s="60"/>
      <c r="J10" s="70">
        <f t="shared" si="1"/>
        <v>0.1275</v>
      </c>
      <c r="K10" s="36"/>
    </row>
    <row r="11" spans="1:11" ht="18.600000000000001" customHeight="1" x14ac:dyDescent="0.25">
      <c r="A11" s="41"/>
      <c r="B11" s="60" t="s">
        <v>22</v>
      </c>
      <c r="C11" s="59" t="s">
        <v>0</v>
      </c>
      <c r="D11" s="52">
        <v>1</v>
      </c>
      <c r="E11" s="53">
        <v>0.15</v>
      </c>
      <c r="F11" s="52"/>
      <c r="G11" s="53">
        <v>0.85</v>
      </c>
      <c r="H11" s="38">
        <f t="shared" si="0"/>
        <v>0.1275</v>
      </c>
      <c r="I11" s="60"/>
      <c r="J11" s="70">
        <f t="shared" si="1"/>
        <v>0.1275</v>
      </c>
      <c r="K11" s="36"/>
    </row>
    <row r="12" spans="1:11" ht="18.600000000000001" customHeight="1" x14ac:dyDescent="0.25">
      <c r="A12" s="41"/>
      <c r="B12" s="60" t="s">
        <v>10</v>
      </c>
      <c r="C12" s="59" t="s">
        <v>0</v>
      </c>
      <c r="D12" s="52">
        <v>1</v>
      </c>
      <c r="E12" s="53">
        <v>0.15</v>
      </c>
      <c r="F12" s="52">
        <v>8.36</v>
      </c>
      <c r="G12" s="53"/>
      <c r="H12" s="38">
        <f t="shared" si="0"/>
        <v>1.2539999999999998</v>
      </c>
      <c r="I12" s="60"/>
      <c r="J12" s="70">
        <f t="shared" si="1"/>
        <v>1.2539999999999998</v>
      </c>
      <c r="K12" s="36"/>
    </row>
    <row r="13" spans="1:11" ht="18.600000000000001" customHeight="1" x14ac:dyDescent="0.25">
      <c r="A13" s="41"/>
      <c r="B13" s="60" t="s">
        <v>38</v>
      </c>
      <c r="C13" s="59" t="s">
        <v>0</v>
      </c>
      <c r="D13" s="52">
        <v>1</v>
      </c>
      <c r="E13" s="53">
        <v>4.46</v>
      </c>
      <c r="F13" s="52"/>
      <c r="G13" s="53">
        <v>0.85</v>
      </c>
      <c r="H13" s="38">
        <f t="shared" si="0"/>
        <v>3.7909999999999999</v>
      </c>
      <c r="I13" s="60"/>
      <c r="J13" s="70">
        <f t="shared" si="1"/>
        <v>3.7909999999999999</v>
      </c>
      <c r="K13" s="36"/>
    </row>
    <row r="14" spans="1:11" ht="18.600000000000001" customHeight="1" x14ac:dyDescent="0.25">
      <c r="A14" s="41"/>
      <c r="B14" s="60" t="s">
        <v>23</v>
      </c>
      <c r="C14" s="59" t="s">
        <v>0</v>
      </c>
      <c r="D14" s="52">
        <v>1</v>
      </c>
      <c r="E14" s="53">
        <v>0.28000000000000003</v>
      </c>
      <c r="F14" s="52"/>
      <c r="G14" s="53">
        <v>0.85</v>
      </c>
      <c r="H14" s="38">
        <f t="shared" si="0"/>
        <v>0.23800000000000002</v>
      </c>
      <c r="I14" s="60"/>
      <c r="J14" s="70">
        <f t="shared" si="1"/>
        <v>0.23800000000000002</v>
      </c>
      <c r="K14" s="36"/>
    </row>
    <row r="15" spans="1:11" ht="18.600000000000001" customHeight="1" x14ac:dyDescent="0.25">
      <c r="A15" s="41"/>
      <c r="B15" s="60" t="s">
        <v>22</v>
      </c>
      <c r="C15" s="59" t="s">
        <v>0</v>
      </c>
      <c r="D15" s="52">
        <v>1</v>
      </c>
      <c r="E15" s="53">
        <v>0.15</v>
      </c>
      <c r="F15" s="52"/>
      <c r="G15" s="53">
        <v>0.85</v>
      </c>
      <c r="H15" s="38">
        <f t="shared" si="0"/>
        <v>0.1275</v>
      </c>
      <c r="I15" s="60"/>
      <c r="J15" s="70">
        <f t="shared" si="1"/>
        <v>0.1275</v>
      </c>
      <c r="K15" s="36"/>
    </row>
    <row r="16" spans="1:11" ht="18.600000000000001" customHeight="1" x14ac:dyDescent="0.25">
      <c r="A16" s="41"/>
      <c r="B16" s="60" t="s">
        <v>10</v>
      </c>
      <c r="C16" s="59" t="s">
        <v>0</v>
      </c>
      <c r="D16" s="52">
        <v>1</v>
      </c>
      <c r="E16" s="53">
        <v>0.15</v>
      </c>
      <c r="F16" s="52">
        <v>4.46</v>
      </c>
      <c r="G16" s="53"/>
      <c r="H16" s="38">
        <f t="shared" si="0"/>
        <v>0.66899999999999993</v>
      </c>
      <c r="I16" s="60"/>
      <c r="J16" s="70">
        <f t="shared" si="1"/>
        <v>0.66899999999999993</v>
      </c>
      <c r="K16" s="36"/>
    </row>
    <row r="17" spans="1:11" ht="18.600000000000001" customHeight="1" x14ac:dyDescent="0.25">
      <c r="A17" s="41"/>
      <c r="B17" s="60" t="s">
        <v>37</v>
      </c>
      <c r="C17" s="59" t="s">
        <v>0</v>
      </c>
      <c r="D17" s="52">
        <v>1</v>
      </c>
      <c r="E17" s="53">
        <v>8.5299999999999994</v>
      </c>
      <c r="F17" s="52"/>
      <c r="G17" s="53">
        <v>0.85</v>
      </c>
      <c r="H17" s="38">
        <f t="shared" si="0"/>
        <v>7.2504999999999988</v>
      </c>
      <c r="I17" s="60"/>
      <c r="J17" s="70">
        <f t="shared" si="1"/>
        <v>7.2504999999999988</v>
      </c>
      <c r="K17" s="36"/>
    </row>
    <row r="18" spans="1:11" ht="18.600000000000001" customHeight="1" x14ac:dyDescent="0.25">
      <c r="A18" s="41"/>
      <c r="B18" s="60" t="s">
        <v>23</v>
      </c>
      <c r="C18" s="59" t="s">
        <v>0</v>
      </c>
      <c r="D18" s="52">
        <v>1</v>
      </c>
      <c r="E18" s="53">
        <v>0.15</v>
      </c>
      <c r="F18" s="52"/>
      <c r="G18" s="53">
        <v>0.85</v>
      </c>
      <c r="H18" s="38">
        <f t="shared" si="0"/>
        <v>0.1275</v>
      </c>
      <c r="I18" s="60"/>
      <c r="J18" s="70">
        <f t="shared" si="1"/>
        <v>0.1275</v>
      </c>
      <c r="K18" s="36"/>
    </row>
    <row r="19" spans="1:11" ht="18.600000000000001" customHeight="1" x14ac:dyDescent="0.25">
      <c r="A19" s="41"/>
      <c r="B19" s="60" t="s">
        <v>22</v>
      </c>
      <c r="C19" s="59" t="s">
        <v>0</v>
      </c>
      <c r="D19" s="52">
        <v>1</v>
      </c>
      <c r="E19" s="53">
        <v>0.15</v>
      </c>
      <c r="F19" s="52"/>
      <c r="G19" s="53">
        <v>0.85</v>
      </c>
      <c r="H19" s="38">
        <f t="shared" si="0"/>
        <v>0.1275</v>
      </c>
      <c r="I19" s="60"/>
      <c r="J19" s="70">
        <f t="shared" si="1"/>
        <v>0.1275</v>
      </c>
      <c r="K19" s="36"/>
    </row>
    <row r="20" spans="1:11" ht="18.600000000000001" customHeight="1" x14ac:dyDescent="0.25">
      <c r="A20" s="41"/>
      <c r="B20" s="60" t="s">
        <v>10</v>
      </c>
      <c r="C20" s="59" t="s">
        <v>0</v>
      </c>
      <c r="D20" s="52">
        <v>1</v>
      </c>
      <c r="E20" s="53">
        <v>0.15</v>
      </c>
      <c r="F20" s="52">
        <v>8.5299999999999994</v>
      </c>
      <c r="G20" s="53"/>
      <c r="H20" s="38">
        <f t="shared" si="0"/>
        <v>1.2794999999999999</v>
      </c>
      <c r="I20" s="60"/>
      <c r="J20" s="70">
        <f t="shared" si="1"/>
        <v>1.2794999999999999</v>
      </c>
      <c r="K20" s="36"/>
    </row>
    <row r="21" spans="1:11" ht="18.600000000000001" customHeight="1" x14ac:dyDescent="0.25">
      <c r="A21" s="41"/>
      <c r="B21" s="60" t="s">
        <v>36</v>
      </c>
      <c r="C21" s="59" t="s">
        <v>0</v>
      </c>
      <c r="D21" s="52">
        <v>1</v>
      </c>
      <c r="E21" s="53">
        <v>10</v>
      </c>
      <c r="F21" s="52"/>
      <c r="G21" s="53">
        <v>2.44</v>
      </c>
      <c r="H21" s="38">
        <f t="shared" si="0"/>
        <v>24.4</v>
      </c>
      <c r="I21" s="60"/>
      <c r="J21" s="70">
        <f t="shared" si="1"/>
        <v>24.4</v>
      </c>
      <c r="K21" s="36"/>
    </row>
    <row r="22" spans="1:11" ht="18.600000000000001" customHeight="1" thickBot="1" x14ac:dyDescent="0.3">
      <c r="A22" s="35"/>
      <c r="B22" s="58"/>
      <c r="C22" s="57" t="s">
        <v>0</v>
      </c>
      <c r="D22" s="50">
        <v>1</v>
      </c>
      <c r="E22" s="51">
        <v>10.34</v>
      </c>
      <c r="F22" s="50"/>
      <c r="G22" s="51">
        <v>2.44</v>
      </c>
      <c r="H22" s="32">
        <f t="shared" si="0"/>
        <v>25.229599999999998</v>
      </c>
      <c r="I22" s="58"/>
      <c r="J22" s="69">
        <f t="shared" si="1"/>
        <v>25.229599999999998</v>
      </c>
      <c r="K22" s="30"/>
    </row>
    <row r="23" spans="1:11" s="22" customFormat="1" ht="18.600000000000001" customHeight="1" thickBot="1" x14ac:dyDescent="0.3">
      <c r="A23" s="29"/>
      <c r="B23" s="28" t="s">
        <v>4</v>
      </c>
      <c r="C23" s="27"/>
      <c r="D23" s="27"/>
      <c r="E23" s="26"/>
      <c r="F23" s="27"/>
      <c r="G23" s="26"/>
      <c r="H23" s="55">
        <f>SUM(H6:H22)</f>
        <v>127.90189999999998</v>
      </c>
      <c r="I23" s="55">
        <f>SUM(I6:I22)</f>
        <v>56.046799999999998</v>
      </c>
      <c r="J23" s="93">
        <f>SUM(J6:J22)</f>
        <v>71.855099999999993</v>
      </c>
      <c r="K23" s="24"/>
    </row>
    <row r="24" spans="1:11" ht="13.15" customHeight="1" x14ac:dyDescent="0.25">
      <c r="A24" s="48"/>
      <c r="B24" s="47"/>
      <c r="C24" s="46"/>
      <c r="D24" s="46"/>
      <c r="E24" s="45"/>
      <c r="F24" s="46"/>
      <c r="G24" s="45"/>
      <c r="H24" s="45"/>
      <c r="I24" s="71"/>
      <c r="J24" s="71"/>
      <c r="K24" s="43"/>
    </row>
    <row r="25" spans="1:11" ht="18.600000000000001" customHeight="1" x14ac:dyDescent="0.25">
      <c r="A25" s="41"/>
      <c r="B25" s="42" t="s">
        <v>35</v>
      </c>
      <c r="C25" s="39" t="s">
        <v>0</v>
      </c>
      <c r="D25" s="39">
        <v>1</v>
      </c>
      <c r="E25" s="38">
        <v>13.17</v>
      </c>
      <c r="F25" s="39"/>
      <c r="G25" s="38">
        <v>2.44</v>
      </c>
      <c r="H25" s="38">
        <f>PRODUCT(D25:G25)</f>
        <v>32.134799999999998</v>
      </c>
      <c r="I25" s="70">
        <f>H25</f>
        <v>32.134799999999998</v>
      </c>
      <c r="J25" s="70"/>
      <c r="K25" s="36"/>
    </row>
    <row r="26" spans="1:11" ht="18.600000000000001" customHeight="1" x14ac:dyDescent="0.25">
      <c r="A26" s="41"/>
      <c r="B26" s="40" t="s">
        <v>23</v>
      </c>
      <c r="C26" s="39" t="s">
        <v>0</v>
      </c>
      <c r="D26" s="39">
        <v>1</v>
      </c>
      <c r="E26" s="38">
        <v>0.26</v>
      </c>
      <c r="F26" s="39"/>
      <c r="G26" s="38">
        <v>2.44</v>
      </c>
      <c r="H26" s="38">
        <f>PRODUCT(D26:G26)</f>
        <v>0.63439999999999996</v>
      </c>
      <c r="I26" s="70">
        <f>H26</f>
        <v>0.63439999999999996</v>
      </c>
      <c r="J26" s="70"/>
      <c r="K26" s="36"/>
    </row>
    <row r="27" spans="1:11" ht="18.600000000000001" customHeight="1" x14ac:dyDescent="0.25">
      <c r="A27" s="41"/>
      <c r="B27" s="40" t="s">
        <v>22</v>
      </c>
      <c r="C27" s="39" t="s">
        <v>0</v>
      </c>
      <c r="D27" s="39">
        <v>1</v>
      </c>
      <c r="E27" s="38">
        <v>0.52</v>
      </c>
      <c r="F27" s="39"/>
      <c r="G27" s="38">
        <v>2.44</v>
      </c>
      <c r="H27" s="38">
        <f>PRODUCT(D27:G27)</f>
        <v>1.2687999999999999</v>
      </c>
      <c r="I27" s="70">
        <f>H27</f>
        <v>1.2687999999999999</v>
      </c>
      <c r="J27" s="70"/>
      <c r="K27" s="36"/>
    </row>
    <row r="28" spans="1:11" ht="18.600000000000001" customHeight="1" x14ac:dyDescent="0.25">
      <c r="A28" s="41"/>
      <c r="B28" s="54" t="s">
        <v>13</v>
      </c>
      <c r="C28" s="39"/>
      <c r="D28" s="39"/>
      <c r="E28" s="38"/>
      <c r="F28" s="39"/>
      <c r="G28" s="38"/>
      <c r="H28" s="38"/>
      <c r="I28" s="70"/>
      <c r="J28" s="70"/>
      <c r="K28" s="36"/>
    </row>
    <row r="29" spans="1:11" ht="18.600000000000001" customHeight="1" x14ac:dyDescent="0.25">
      <c r="A29" s="41"/>
      <c r="B29" s="40" t="s">
        <v>35</v>
      </c>
      <c r="C29" s="39" t="s">
        <v>0</v>
      </c>
      <c r="D29" s="52">
        <v>1</v>
      </c>
      <c r="E29" s="53">
        <v>13.13</v>
      </c>
      <c r="F29" s="52"/>
      <c r="G29" s="53">
        <v>0.31</v>
      </c>
      <c r="H29" s="38">
        <f>PRODUCT(D29:G29)</f>
        <v>4.0703000000000005</v>
      </c>
      <c r="I29" s="60"/>
      <c r="J29" s="70">
        <f>H29</f>
        <v>4.0703000000000005</v>
      </c>
      <c r="K29" s="36"/>
    </row>
    <row r="30" spans="1:11" ht="18.600000000000001" customHeight="1" x14ac:dyDescent="0.25">
      <c r="A30" s="41"/>
      <c r="B30" s="40" t="s">
        <v>34</v>
      </c>
      <c r="C30" s="39" t="s">
        <v>0</v>
      </c>
      <c r="D30" s="39">
        <v>2</v>
      </c>
      <c r="E30" s="38">
        <v>0.2</v>
      </c>
      <c r="F30" s="39"/>
      <c r="G30" s="38">
        <v>0.31</v>
      </c>
      <c r="H30" s="38">
        <f>PRODUCT(D30:G30)</f>
        <v>0.124</v>
      </c>
      <c r="I30" s="60"/>
      <c r="J30" s="70">
        <f>H30</f>
        <v>0.124</v>
      </c>
      <c r="K30" s="36"/>
    </row>
    <row r="31" spans="1:11" ht="18.600000000000001" customHeight="1" thickBot="1" x14ac:dyDescent="0.3">
      <c r="A31" s="35"/>
      <c r="B31" s="34" t="s">
        <v>33</v>
      </c>
      <c r="C31" s="33" t="s">
        <v>0</v>
      </c>
      <c r="D31" s="33">
        <v>1</v>
      </c>
      <c r="E31" s="32">
        <v>0.2</v>
      </c>
      <c r="F31" s="33">
        <v>13.13</v>
      </c>
      <c r="G31" s="32"/>
      <c r="H31" s="32">
        <f>PRODUCT(D31:G31)</f>
        <v>2.6260000000000003</v>
      </c>
      <c r="I31" s="58"/>
      <c r="J31" s="69">
        <f>H31</f>
        <v>2.6260000000000003</v>
      </c>
      <c r="K31" s="30"/>
    </row>
    <row r="32" spans="1:11" s="22" customFormat="1" ht="18.600000000000001" customHeight="1" thickBot="1" x14ac:dyDescent="0.3">
      <c r="A32" s="29"/>
      <c r="B32" s="28" t="s">
        <v>4</v>
      </c>
      <c r="C32" s="27"/>
      <c r="D32" s="27"/>
      <c r="E32" s="26"/>
      <c r="F32" s="27"/>
      <c r="G32" s="26"/>
      <c r="H32" s="25">
        <f>SUM(H25:H31)</f>
        <v>40.8583</v>
      </c>
      <c r="I32" s="25">
        <f>SUM(I25:I31)</f>
        <v>34.037999999999997</v>
      </c>
      <c r="J32" s="93">
        <f>SUM(J25:J31)</f>
        <v>6.8203000000000005</v>
      </c>
      <c r="K32" s="24"/>
    </row>
    <row r="33" spans="1:13" s="22" customFormat="1" ht="14.45" customHeight="1" x14ac:dyDescent="0.25">
      <c r="A33" s="66"/>
      <c r="B33" s="65"/>
      <c r="C33" s="64"/>
      <c r="D33" s="64"/>
      <c r="E33" s="63"/>
      <c r="F33" s="64"/>
      <c r="G33" s="63"/>
      <c r="H33" s="68"/>
      <c r="I33" s="62"/>
      <c r="J33" s="62"/>
      <c r="K33" s="61"/>
    </row>
    <row r="34" spans="1:13" ht="18.600000000000001" customHeight="1" x14ac:dyDescent="0.25">
      <c r="A34" s="41"/>
      <c r="B34" s="42" t="s">
        <v>32</v>
      </c>
      <c r="C34" s="56"/>
      <c r="D34" s="56"/>
      <c r="E34" s="56"/>
      <c r="F34" s="56"/>
      <c r="G34" s="56"/>
      <c r="H34" s="56"/>
      <c r="I34" s="37"/>
      <c r="J34" s="37"/>
      <c r="K34" s="36"/>
    </row>
    <row r="35" spans="1:13" ht="18.600000000000001" customHeight="1" x14ac:dyDescent="0.25">
      <c r="A35" s="41"/>
      <c r="B35" s="40" t="s">
        <v>17</v>
      </c>
      <c r="C35" s="39" t="s">
        <v>0</v>
      </c>
      <c r="D35" s="39">
        <v>1</v>
      </c>
      <c r="E35" s="38">
        <v>17.02</v>
      </c>
      <c r="F35" s="39"/>
      <c r="G35" s="38">
        <v>2.44</v>
      </c>
      <c r="H35" s="38">
        <f>PRODUCT(D35:G35)</f>
        <v>41.528799999999997</v>
      </c>
      <c r="I35" s="37">
        <f>H35</f>
        <v>41.528799999999997</v>
      </c>
      <c r="J35" s="37"/>
      <c r="K35" s="36"/>
    </row>
    <row r="36" spans="1:13" ht="18.600000000000001" customHeight="1" x14ac:dyDescent="0.25">
      <c r="A36" s="41"/>
      <c r="B36" s="40" t="s">
        <v>14</v>
      </c>
      <c r="C36" s="39" t="s">
        <v>0</v>
      </c>
      <c r="D36" s="39">
        <v>1</v>
      </c>
      <c r="E36" s="38">
        <v>0.22</v>
      </c>
      <c r="F36" s="39"/>
      <c r="G36" s="38">
        <v>2.44</v>
      </c>
      <c r="H36" s="38">
        <f>PRODUCT(D36:G36)</f>
        <v>0.53679999999999994</v>
      </c>
      <c r="I36" s="37">
        <f>H36</f>
        <v>0.53679999999999994</v>
      </c>
      <c r="J36" s="37"/>
      <c r="K36" s="36"/>
    </row>
    <row r="37" spans="1:13" ht="18.600000000000001" customHeight="1" x14ac:dyDescent="0.25">
      <c r="A37" s="41"/>
      <c r="B37" s="40" t="s">
        <v>31</v>
      </c>
      <c r="C37" s="39" t="s">
        <v>0</v>
      </c>
      <c r="D37" s="39">
        <v>1</v>
      </c>
      <c r="E37" s="38">
        <v>2.1</v>
      </c>
      <c r="F37" s="39"/>
      <c r="G37" s="38">
        <v>2.44</v>
      </c>
      <c r="H37" s="38">
        <f>PRODUCT(D37:G37)</f>
        <v>5.1239999999999997</v>
      </c>
      <c r="I37" s="37">
        <f>H37</f>
        <v>5.1239999999999997</v>
      </c>
      <c r="J37" s="37"/>
      <c r="K37" s="36"/>
    </row>
    <row r="38" spans="1:13" ht="18.600000000000001" customHeight="1" x14ac:dyDescent="0.25">
      <c r="A38" s="41"/>
      <c r="B38" s="67" t="s">
        <v>13</v>
      </c>
      <c r="C38" s="60"/>
      <c r="D38" s="40"/>
      <c r="E38" s="40"/>
      <c r="F38" s="40"/>
      <c r="G38" s="40"/>
      <c r="H38" s="40"/>
      <c r="I38" s="37"/>
      <c r="J38" s="37"/>
      <c r="K38" s="36"/>
    </row>
    <row r="39" spans="1:13" ht="18.600000000000001" customHeight="1" x14ac:dyDescent="0.25">
      <c r="A39" s="41"/>
      <c r="B39" s="60" t="s">
        <v>17</v>
      </c>
      <c r="C39" s="59" t="s">
        <v>0</v>
      </c>
      <c r="D39" s="52">
        <v>1</v>
      </c>
      <c r="E39" s="53">
        <v>12.9</v>
      </c>
      <c r="F39" s="52"/>
      <c r="G39" s="53">
        <v>0.85</v>
      </c>
      <c r="H39" s="38">
        <f>PRODUCT(D39:G39)</f>
        <v>10.965</v>
      </c>
      <c r="I39" s="37"/>
      <c r="J39" s="37">
        <f>H39</f>
        <v>10.965</v>
      </c>
      <c r="K39" s="36"/>
    </row>
    <row r="40" spans="1:13" ht="18.600000000000001" customHeight="1" x14ac:dyDescent="0.25">
      <c r="A40" s="41"/>
      <c r="B40" s="60" t="s">
        <v>23</v>
      </c>
      <c r="C40" s="59" t="s">
        <v>0</v>
      </c>
      <c r="D40" s="52">
        <v>1</v>
      </c>
      <c r="E40" s="53">
        <v>0.16</v>
      </c>
      <c r="F40" s="52"/>
      <c r="G40" s="53">
        <v>0.85</v>
      </c>
      <c r="H40" s="38">
        <f>PRODUCT(D40:G40)</f>
        <v>0.13600000000000001</v>
      </c>
      <c r="I40" s="37"/>
      <c r="J40" s="37">
        <f>H40</f>
        <v>0.13600000000000001</v>
      </c>
      <c r="K40" s="36"/>
    </row>
    <row r="41" spans="1:13" ht="18.600000000000001" customHeight="1" x14ac:dyDescent="0.25">
      <c r="A41" s="41"/>
      <c r="B41" s="60" t="s">
        <v>22</v>
      </c>
      <c r="C41" s="59" t="s">
        <v>0</v>
      </c>
      <c r="D41" s="52">
        <v>1</v>
      </c>
      <c r="E41" s="53">
        <v>0.16</v>
      </c>
      <c r="F41" s="52"/>
      <c r="G41" s="53">
        <v>0.85</v>
      </c>
      <c r="H41" s="38">
        <f>PRODUCT(D41:G41)</f>
        <v>0.13600000000000001</v>
      </c>
      <c r="I41" s="37"/>
      <c r="J41" s="37">
        <f>H41</f>
        <v>0.13600000000000001</v>
      </c>
      <c r="K41" s="36"/>
    </row>
    <row r="42" spans="1:13" ht="18.600000000000001" customHeight="1" thickBot="1" x14ac:dyDescent="0.3">
      <c r="A42" s="41"/>
      <c r="B42" s="60" t="s">
        <v>10</v>
      </c>
      <c r="C42" s="59" t="s">
        <v>0</v>
      </c>
      <c r="D42" s="52">
        <v>1</v>
      </c>
      <c r="E42" s="53">
        <v>0.16</v>
      </c>
      <c r="F42" s="52">
        <v>12.9</v>
      </c>
      <c r="G42" s="53"/>
      <c r="H42" s="38">
        <f>PRODUCT(D42:G42)</f>
        <v>2.0640000000000001</v>
      </c>
      <c r="I42" s="49"/>
      <c r="J42" s="37">
        <f>H42</f>
        <v>2.0640000000000001</v>
      </c>
      <c r="K42" s="36"/>
    </row>
    <row r="43" spans="1:13" s="22" customFormat="1" ht="18.600000000000001" customHeight="1" thickBot="1" x14ac:dyDescent="0.3">
      <c r="A43" s="29"/>
      <c r="B43" s="28" t="s">
        <v>4</v>
      </c>
      <c r="C43" s="27"/>
      <c r="D43" s="27"/>
      <c r="E43" s="26"/>
      <c r="F43" s="27"/>
      <c r="G43" s="26"/>
      <c r="H43" s="25">
        <f>SUM(H35:H42)</f>
        <v>60.490600000000008</v>
      </c>
      <c r="I43" s="25">
        <f>SUM(I35:I42)</f>
        <v>47.189599999999999</v>
      </c>
      <c r="J43" s="93">
        <f>SUM(J35:J42)</f>
        <v>13.300999999999998</v>
      </c>
      <c r="K43" s="24"/>
    </row>
    <row r="44" spans="1:13" ht="12.6" customHeight="1" x14ac:dyDescent="0.25">
      <c r="A44" s="48"/>
      <c r="B44" s="47"/>
      <c r="C44" s="46"/>
      <c r="D44" s="46"/>
      <c r="E44" s="45"/>
      <c r="F44" s="46"/>
      <c r="G44" s="45"/>
      <c r="H44" s="45"/>
      <c r="I44" s="44"/>
      <c r="J44" s="44"/>
      <c r="K44" s="43"/>
    </row>
    <row r="45" spans="1:13" ht="18.600000000000001" customHeight="1" x14ac:dyDescent="0.25">
      <c r="A45" s="41"/>
      <c r="B45" s="42" t="s">
        <v>30</v>
      </c>
      <c r="C45" s="56"/>
      <c r="D45" s="56"/>
      <c r="E45" s="56"/>
      <c r="F45" s="56"/>
      <c r="G45" s="56"/>
      <c r="H45" s="56"/>
      <c r="I45" s="37"/>
      <c r="J45" s="37"/>
      <c r="K45" s="36"/>
    </row>
    <row r="46" spans="1:13" ht="18.600000000000001" customHeight="1" x14ac:dyDescent="0.25">
      <c r="A46" s="41"/>
      <c r="B46" s="40" t="s">
        <v>27</v>
      </c>
      <c r="C46" s="39" t="s">
        <v>0</v>
      </c>
      <c r="D46" s="39">
        <v>1</v>
      </c>
      <c r="E46" s="38">
        <v>9.1999999999999993</v>
      </c>
      <c r="F46" s="39"/>
      <c r="G46" s="38">
        <v>2.44</v>
      </c>
      <c r="H46" s="38">
        <f>PRODUCT(D46:G46)</f>
        <v>22.447999999999997</v>
      </c>
      <c r="I46" s="37">
        <f>H46</f>
        <v>22.447999999999997</v>
      </c>
      <c r="J46" s="37"/>
      <c r="K46" s="36"/>
      <c r="M46" s="1" t="s">
        <v>29</v>
      </c>
    </row>
    <row r="47" spans="1:13" ht="18.600000000000001" customHeight="1" x14ac:dyDescent="0.25">
      <c r="A47" s="41"/>
      <c r="B47" s="40" t="s">
        <v>11</v>
      </c>
      <c r="C47" s="39" t="s">
        <v>0</v>
      </c>
      <c r="D47" s="39">
        <v>1</v>
      </c>
      <c r="E47" s="38">
        <v>0.23</v>
      </c>
      <c r="F47" s="39"/>
      <c r="G47" s="38">
        <v>2.44</v>
      </c>
      <c r="H47" s="38">
        <f>PRODUCT(D47:G47)</f>
        <v>0.56120000000000003</v>
      </c>
      <c r="I47" s="37">
        <f>H47</f>
        <v>0.56120000000000003</v>
      </c>
      <c r="J47" s="37"/>
      <c r="K47" s="36"/>
    </row>
    <row r="48" spans="1:13" ht="18.600000000000001" customHeight="1" x14ac:dyDescent="0.25">
      <c r="A48" s="41"/>
      <c r="B48" s="40" t="s">
        <v>14</v>
      </c>
      <c r="C48" s="39" t="s">
        <v>0</v>
      </c>
      <c r="D48" s="39">
        <v>1</v>
      </c>
      <c r="E48" s="38">
        <v>0.23</v>
      </c>
      <c r="F48" s="39"/>
      <c r="G48" s="38">
        <v>2.44</v>
      </c>
      <c r="H48" s="38">
        <f>PRODUCT(D48:G48)</f>
        <v>0.56120000000000003</v>
      </c>
      <c r="I48" s="37">
        <f>H48</f>
        <v>0.56120000000000003</v>
      </c>
      <c r="J48" s="37"/>
      <c r="K48" s="36"/>
    </row>
    <row r="49" spans="1:11" ht="18.600000000000001" customHeight="1" x14ac:dyDescent="0.25">
      <c r="A49" s="41"/>
      <c r="B49" s="54" t="s">
        <v>13</v>
      </c>
      <c r="C49" s="39"/>
      <c r="D49" s="39"/>
      <c r="E49" s="38"/>
      <c r="F49" s="39"/>
      <c r="G49" s="38"/>
      <c r="H49" s="38"/>
      <c r="I49" s="37"/>
      <c r="J49" s="37"/>
      <c r="K49" s="36"/>
    </row>
    <row r="50" spans="1:11" ht="18.600000000000001" customHeight="1" x14ac:dyDescent="0.25">
      <c r="A50" s="41"/>
      <c r="B50" s="60" t="s">
        <v>27</v>
      </c>
      <c r="C50" s="59" t="s">
        <v>0</v>
      </c>
      <c r="D50" s="52">
        <v>1</v>
      </c>
      <c r="E50" s="53">
        <v>9.1999999999999993</v>
      </c>
      <c r="F50" s="52"/>
      <c r="G50" s="53">
        <v>0.85</v>
      </c>
      <c r="H50" s="38">
        <f>PRODUCT(D50:G50)</f>
        <v>7.8199999999999994</v>
      </c>
      <c r="I50" s="37"/>
      <c r="J50" s="37">
        <f>H50</f>
        <v>7.8199999999999994</v>
      </c>
      <c r="K50" s="36"/>
    </row>
    <row r="51" spans="1:11" ht="18.600000000000001" customHeight="1" x14ac:dyDescent="0.25">
      <c r="A51" s="41"/>
      <c r="B51" s="60" t="s">
        <v>23</v>
      </c>
      <c r="C51" s="59" t="s">
        <v>0</v>
      </c>
      <c r="D51" s="52">
        <v>1</v>
      </c>
      <c r="E51" s="53">
        <v>0.15</v>
      </c>
      <c r="F51" s="52"/>
      <c r="G51" s="53">
        <v>0.85</v>
      </c>
      <c r="H51" s="38">
        <f>PRODUCT(D51:G51)</f>
        <v>0.1275</v>
      </c>
      <c r="I51" s="37"/>
      <c r="J51" s="37">
        <f>H51</f>
        <v>0.1275</v>
      </c>
      <c r="K51" s="36"/>
    </row>
    <row r="52" spans="1:11" ht="18.600000000000001" customHeight="1" x14ac:dyDescent="0.25">
      <c r="A52" s="41"/>
      <c r="B52" s="60" t="s">
        <v>22</v>
      </c>
      <c r="C52" s="59" t="s">
        <v>0</v>
      </c>
      <c r="D52" s="52">
        <v>1</v>
      </c>
      <c r="E52" s="53">
        <v>0.15</v>
      </c>
      <c r="F52" s="52"/>
      <c r="G52" s="53">
        <v>0.85</v>
      </c>
      <c r="H52" s="38">
        <f>PRODUCT(D52:G52)</f>
        <v>0.1275</v>
      </c>
      <c r="I52" s="37"/>
      <c r="J52" s="37">
        <f>H52</f>
        <v>0.1275</v>
      </c>
      <c r="K52" s="36"/>
    </row>
    <row r="53" spans="1:11" ht="18.600000000000001" customHeight="1" thickBot="1" x14ac:dyDescent="0.3">
      <c r="A53" s="35"/>
      <c r="B53" s="58" t="s">
        <v>10</v>
      </c>
      <c r="C53" s="57" t="s">
        <v>0</v>
      </c>
      <c r="D53" s="50">
        <v>1</v>
      </c>
      <c r="E53" s="51">
        <v>0.15</v>
      </c>
      <c r="F53" s="50">
        <v>9.1999999999999993</v>
      </c>
      <c r="G53" s="51"/>
      <c r="H53" s="32">
        <f>PRODUCT(D53:G53)</f>
        <v>1.38</v>
      </c>
      <c r="I53" s="49"/>
      <c r="J53" s="31">
        <f>H53</f>
        <v>1.38</v>
      </c>
      <c r="K53" s="30"/>
    </row>
    <row r="54" spans="1:11" s="22" customFormat="1" ht="18.600000000000001" customHeight="1" thickBot="1" x14ac:dyDescent="0.3">
      <c r="A54" s="29"/>
      <c r="B54" s="28" t="s">
        <v>4</v>
      </c>
      <c r="C54" s="27"/>
      <c r="D54" s="27"/>
      <c r="E54" s="26"/>
      <c r="F54" s="27"/>
      <c r="G54" s="26"/>
      <c r="H54" s="25">
        <f>SUM(H46:H53)</f>
        <v>33.025399999999998</v>
      </c>
      <c r="I54" s="25">
        <f>SUM(I46:I53)</f>
        <v>23.570399999999996</v>
      </c>
      <c r="J54" s="25">
        <f>SUM(J46:J53)</f>
        <v>9.4549999999999983</v>
      </c>
      <c r="K54" s="24"/>
    </row>
    <row r="55" spans="1:11" s="22" customFormat="1" ht="14.45" customHeight="1" x14ac:dyDescent="0.25">
      <c r="A55" s="66"/>
      <c r="B55" s="65"/>
      <c r="C55" s="64"/>
      <c r="D55" s="64"/>
      <c r="E55" s="63"/>
      <c r="F55" s="64"/>
      <c r="G55" s="63"/>
      <c r="H55" s="63"/>
      <c r="I55" s="62"/>
      <c r="J55" s="62"/>
      <c r="K55" s="61"/>
    </row>
    <row r="56" spans="1:11" ht="18.600000000000001" customHeight="1" x14ac:dyDescent="0.25">
      <c r="A56" s="41"/>
      <c r="B56" s="42" t="s">
        <v>28</v>
      </c>
      <c r="C56" s="56"/>
      <c r="D56" s="56"/>
      <c r="E56" s="56"/>
      <c r="F56" s="56"/>
      <c r="G56" s="56"/>
      <c r="H56" s="56"/>
      <c r="I56" s="37"/>
      <c r="J56" s="37"/>
      <c r="K56" s="36"/>
    </row>
    <row r="57" spans="1:11" ht="18.600000000000001" customHeight="1" x14ac:dyDescent="0.25">
      <c r="A57" s="41"/>
      <c r="B57" s="40" t="s">
        <v>27</v>
      </c>
      <c r="C57" s="39" t="s">
        <v>0</v>
      </c>
      <c r="D57" s="39">
        <v>1</v>
      </c>
      <c r="E57" s="38">
        <v>26.78</v>
      </c>
      <c r="F57" s="39"/>
      <c r="G57" s="38">
        <v>2.44</v>
      </c>
      <c r="H57" s="38">
        <f>PRODUCT(D57:G57)</f>
        <v>65.343199999999996</v>
      </c>
      <c r="I57" s="37">
        <f>H57</f>
        <v>65.343199999999996</v>
      </c>
      <c r="J57" s="37"/>
      <c r="K57" s="36"/>
    </row>
    <row r="58" spans="1:11" ht="18.600000000000001" customHeight="1" x14ac:dyDescent="0.25">
      <c r="A58" s="41"/>
      <c r="B58" s="40" t="s">
        <v>23</v>
      </c>
      <c r="C58" s="39" t="s">
        <v>0</v>
      </c>
      <c r="D58" s="39">
        <v>1</v>
      </c>
      <c r="E58" s="38">
        <v>0.23</v>
      </c>
      <c r="F58" s="39"/>
      <c r="G58" s="38">
        <v>2.44</v>
      </c>
      <c r="H58" s="38">
        <f>PRODUCT(D58:G58)</f>
        <v>0.56120000000000003</v>
      </c>
      <c r="I58" s="37">
        <f>H58</f>
        <v>0.56120000000000003</v>
      </c>
      <c r="J58" s="37"/>
      <c r="K58" s="36"/>
    </row>
    <row r="59" spans="1:11" ht="18.600000000000001" customHeight="1" x14ac:dyDescent="0.25">
      <c r="A59" s="41"/>
      <c r="B59" s="40" t="s">
        <v>22</v>
      </c>
      <c r="C59" s="39" t="s">
        <v>0</v>
      </c>
      <c r="D59" s="39">
        <v>1</v>
      </c>
      <c r="E59" s="38">
        <v>0.23</v>
      </c>
      <c r="F59" s="39"/>
      <c r="G59" s="38">
        <v>2.44</v>
      </c>
      <c r="H59" s="38">
        <f>PRODUCT(D59:G59)</f>
        <v>0.56120000000000003</v>
      </c>
      <c r="I59" s="37">
        <f>H59</f>
        <v>0.56120000000000003</v>
      </c>
      <c r="J59" s="37"/>
      <c r="K59" s="36"/>
    </row>
    <row r="60" spans="1:11" ht="18.600000000000001" customHeight="1" x14ac:dyDescent="0.25">
      <c r="A60" s="41"/>
      <c r="B60" s="54" t="s">
        <v>13</v>
      </c>
      <c r="C60" s="39"/>
      <c r="D60" s="39"/>
      <c r="E60" s="38"/>
      <c r="F60" s="39"/>
      <c r="G60" s="38"/>
      <c r="H60" s="38"/>
      <c r="I60" s="37"/>
      <c r="J60" s="37"/>
      <c r="K60" s="36"/>
    </row>
    <row r="61" spans="1:11" ht="18.600000000000001" customHeight="1" x14ac:dyDescent="0.25">
      <c r="A61" s="41"/>
      <c r="B61" s="60" t="s">
        <v>27</v>
      </c>
      <c r="C61" s="59" t="s">
        <v>0</v>
      </c>
      <c r="D61" s="52">
        <v>1</v>
      </c>
      <c r="E61" s="53">
        <v>26.71</v>
      </c>
      <c r="F61" s="52"/>
      <c r="G61" s="53">
        <v>0.85</v>
      </c>
      <c r="H61" s="38">
        <f>PRODUCT(D61:G61)</f>
        <v>22.703500000000002</v>
      </c>
      <c r="I61" s="37"/>
      <c r="J61" s="37">
        <f>H61</f>
        <v>22.703500000000002</v>
      </c>
      <c r="K61" s="36"/>
    </row>
    <row r="62" spans="1:11" ht="18.600000000000001" customHeight="1" x14ac:dyDescent="0.25">
      <c r="A62" s="41"/>
      <c r="B62" s="60" t="s">
        <v>23</v>
      </c>
      <c r="C62" s="59" t="s">
        <v>0</v>
      </c>
      <c r="D62" s="52">
        <v>1</v>
      </c>
      <c r="E62" s="53">
        <v>0.19</v>
      </c>
      <c r="F62" s="52"/>
      <c r="G62" s="53">
        <v>0.85</v>
      </c>
      <c r="H62" s="38">
        <f>PRODUCT(D62:G62)</f>
        <v>0.1615</v>
      </c>
      <c r="I62" s="37"/>
      <c r="J62" s="37">
        <f>H62</f>
        <v>0.1615</v>
      </c>
      <c r="K62" s="36"/>
    </row>
    <row r="63" spans="1:11" ht="18.600000000000001" customHeight="1" x14ac:dyDescent="0.25">
      <c r="A63" s="41"/>
      <c r="B63" s="60" t="s">
        <v>22</v>
      </c>
      <c r="C63" s="59" t="s">
        <v>0</v>
      </c>
      <c r="D63" s="52">
        <v>1</v>
      </c>
      <c r="E63" s="53">
        <v>0.19</v>
      </c>
      <c r="F63" s="52"/>
      <c r="G63" s="53">
        <v>0.85</v>
      </c>
      <c r="H63" s="38">
        <f>PRODUCT(D63:G63)</f>
        <v>0.1615</v>
      </c>
      <c r="I63" s="37"/>
      <c r="J63" s="37">
        <f>H63</f>
        <v>0.1615</v>
      </c>
      <c r="K63" s="36"/>
    </row>
    <row r="64" spans="1:11" ht="18.600000000000001" customHeight="1" thickBot="1" x14ac:dyDescent="0.3">
      <c r="A64" s="35"/>
      <c r="B64" s="58" t="s">
        <v>10</v>
      </c>
      <c r="C64" s="57" t="s">
        <v>0</v>
      </c>
      <c r="D64" s="50">
        <v>1</v>
      </c>
      <c r="E64" s="51">
        <v>0.19</v>
      </c>
      <c r="F64" s="50">
        <v>26.71</v>
      </c>
      <c r="G64" s="51"/>
      <c r="H64" s="32">
        <f>PRODUCT(D64:G64)</f>
        <v>5.0749000000000004</v>
      </c>
      <c r="I64" s="49"/>
      <c r="J64" s="31">
        <f>H64</f>
        <v>5.0749000000000004</v>
      </c>
      <c r="K64" s="30"/>
    </row>
    <row r="65" spans="1:11" s="22" customFormat="1" ht="18.600000000000001" customHeight="1" thickBot="1" x14ac:dyDescent="0.3">
      <c r="A65" s="29"/>
      <c r="B65" s="28" t="s">
        <v>4</v>
      </c>
      <c r="C65" s="27"/>
      <c r="D65" s="27"/>
      <c r="E65" s="26"/>
      <c r="F65" s="27"/>
      <c r="G65" s="26"/>
      <c r="H65" s="25">
        <f>SUM(H57:H64)</f>
        <v>94.567000000000007</v>
      </c>
      <c r="I65" s="25">
        <f>SUM(I57:I64)</f>
        <v>66.465599999999995</v>
      </c>
      <c r="J65" s="93">
        <f>SUM(J57:J64)</f>
        <v>28.101400000000002</v>
      </c>
      <c r="K65" s="24"/>
    </row>
    <row r="66" spans="1:11" ht="18.600000000000001" customHeight="1" x14ac:dyDescent="0.25">
      <c r="A66" s="48"/>
      <c r="B66" s="47"/>
      <c r="C66" s="46"/>
      <c r="D66" s="46"/>
      <c r="E66" s="45"/>
      <c r="F66" s="46"/>
      <c r="G66" s="45"/>
      <c r="H66" s="45"/>
      <c r="I66" s="44"/>
      <c r="J66" s="44"/>
      <c r="K66" s="43"/>
    </row>
    <row r="67" spans="1:11" ht="18.600000000000001" customHeight="1" x14ac:dyDescent="0.25">
      <c r="A67" s="41"/>
      <c r="B67" s="42" t="s">
        <v>26</v>
      </c>
      <c r="C67" s="56"/>
      <c r="D67" s="56"/>
      <c r="E67" s="56"/>
      <c r="F67" s="56"/>
      <c r="G67" s="56"/>
      <c r="H67" s="56"/>
      <c r="I67" s="37"/>
      <c r="J67" s="37"/>
      <c r="K67" s="36"/>
    </row>
    <row r="68" spans="1:11" ht="18.600000000000001" customHeight="1" x14ac:dyDescent="0.25">
      <c r="A68" s="41"/>
      <c r="B68" s="40" t="s">
        <v>17</v>
      </c>
      <c r="C68" s="39" t="s">
        <v>0</v>
      </c>
      <c r="D68" s="39">
        <v>1</v>
      </c>
      <c r="E68" s="38">
        <v>12</v>
      </c>
      <c r="F68" s="39"/>
      <c r="G68" s="38">
        <v>2.44</v>
      </c>
      <c r="H68" s="38">
        <f>PRODUCT(D68:G68)</f>
        <v>29.28</v>
      </c>
      <c r="I68" s="37">
        <f>H68</f>
        <v>29.28</v>
      </c>
      <c r="J68" s="37"/>
      <c r="K68" s="36"/>
    </row>
    <row r="69" spans="1:11" ht="18.600000000000001" customHeight="1" x14ac:dyDescent="0.25">
      <c r="A69" s="41"/>
      <c r="B69" s="40" t="s">
        <v>23</v>
      </c>
      <c r="C69" s="39" t="s">
        <v>0</v>
      </c>
      <c r="D69" s="39">
        <v>1</v>
      </c>
      <c r="E69" s="38">
        <v>0.23</v>
      </c>
      <c r="F69" s="39"/>
      <c r="G69" s="38">
        <v>2.44</v>
      </c>
      <c r="H69" s="38">
        <f>PRODUCT(D69:G69)</f>
        <v>0.56120000000000003</v>
      </c>
      <c r="I69" s="37">
        <f>H69</f>
        <v>0.56120000000000003</v>
      </c>
      <c r="J69" s="37"/>
      <c r="K69" s="36"/>
    </row>
    <row r="70" spans="1:11" ht="18.600000000000001" customHeight="1" x14ac:dyDescent="0.25">
      <c r="A70" s="41"/>
      <c r="B70" s="40" t="s">
        <v>22</v>
      </c>
      <c r="C70" s="39" t="s">
        <v>0</v>
      </c>
      <c r="D70" s="39">
        <v>1</v>
      </c>
      <c r="E70" s="38">
        <v>0.23</v>
      </c>
      <c r="F70" s="39"/>
      <c r="G70" s="38">
        <v>2.44</v>
      </c>
      <c r="H70" s="38">
        <f>PRODUCT(D70:G70)</f>
        <v>0.56120000000000003</v>
      </c>
      <c r="I70" s="37">
        <f>H70</f>
        <v>0.56120000000000003</v>
      </c>
      <c r="J70" s="37"/>
      <c r="K70" s="36"/>
    </row>
    <row r="71" spans="1:11" ht="18.600000000000001" customHeight="1" x14ac:dyDescent="0.25">
      <c r="A71" s="41"/>
      <c r="B71" s="54" t="s">
        <v>25</v>
      </c>
      <c r="C71" s="39"/>
      <c r="D71" s="39"/>
      <c r="E71" s="38"/>
      <c r="F71" s="39"/>
      <c r="G71" s="38"/>
      <c r="H71" s="38"/>
      <c r="I71" s="37"/>
      <c r="J71" s="37"/>
      <c r="K71" s="36"/>
    </row>
    <row r="72" spans="1:11" ht="18.600000000000001" customHeight="1" x14ac:dyDescent="0.25">
      <c r="A72" s="41"/>
      <c r="B72" s="60" t="s">
        <v>17</v>
      </c>
      <c r="C72" s="59" t="s">
        <v>0</v>
      </c>
      <c r="D72" s="52">
        <v>1</v>
      </c>
      <c r="E72" s="53">
        <v>7.59</v>
      </c>
      <c r="F72" s="52"/>
      <c r="G72" s="53">
        <v>0.85</v>
      </c>
      <c r="H72" s="38">
        <f t="shared" ref="H72:H79" si="2">PRODUCT(D72:G72)</f>
        <v>6.4514999999999993</v>
      </c>
      <c r="I72" s="37"/>
      <c r="J72" s="37">
        <f t="shared" ref="J72:J79" si="3">H72</f>
        <v>6.4514999999999993</v>
      </c>
      <c r="K72" s="36"/>
    </row>
    <row r="73" spans="1:11" ht="18.600000000000001" customHeight="1" x14ac:dyDescent="0.25">
      <c r="A73" s="41"/>
      <c r="B73" s="60" t="s">
        <v>23</v>
      </c>
      <c r="C73" s="59" t="s">
        <v>0</v>
      </c>
      <c r="D73" s="52">
        <v>1</v>
      </c>
      <c r="E73" s="53">
        <v>0.27</v>
      </c>
      <c r="F73" s="52"/>
      <c r="G73" s="53">
        <v>0.85</v>
      </c>
      <c r="H73" s="38">
        <f t="shared" si="2"/>
        <v>0.22950000000000001</v>
      </c>
      <c r="I73" s="37"/>
      <c r="J73" s="37">
        <f t="shared" si="3"/>
        <v>0.22950000000000001</v>
      </c>
      <c r="K73" s="36"/>
    </row>
    <row r="74" spans="1:11" ht="18.600000000000001" customHeight="1" x14ac:dyDescent="0.25">
      <c r="A74" s="41"/>
      <c r="B74" s="60" t="s">
        <v>22</v>
      </c>
      <c r="C74" s="59" t="s">
        <v>0</v>
      </c>
      <c r="D74" s="52">
        <v>1</v>
      </c>
      <c r="E74" s="53">
        <v>0.27</v>
      </c>
      <c r="F74" s="52"/>
      <c r="G74" s="53">
        <v>0.85</v>
      </c>
      <c r="H74" s="38">
        <f t="shared" si="2"/>
        <v>0.22950000000000001</v>
      </c>
      <c r="I74" s="37"/>
      <c r="J74" s="37">
        <f t="shared" si="3"/>
        <v>0.22950000000000001</v>
      </c>
      <c r="K74" s="36"/>
    </row>
    <row r="75" spans="1:11" ht="18.600000000000001" customHeight="1" x14ac:dyDescent="0.25">
      <c r="A75" s="41"/>
      <c r="B75" s="60" t="s">
        <v>10</v>
      </c>
      <c r="C75" s="59" t="s">
        <v>0</v>
      </c>
      <c r="D75" s="52">
        <v>1</v>
      </c>
      <c r="E75" s="53">
        <v>0.27</v>
      </c>
      <c r="F75" s="52">
        <v>7.59</v>
      </c>
      <c r="G75" s="53"/>
      <c r="H75" s="38">
        <f t="shared" si="2"/>
        <v>2.0493000000000001</v>
      </c>
      <c r="I75" s="37"/>
      <c r="J75" s="37">
        <f t="shared" si="3"/>
        <v>2.0493000000000001</v>
      </c>
      <c r="K75" s="36"/>
    </row>
    <row r="76" spans="1:11" ht="18.600000000000001" customHeight="1" x14ac:dyDescent="0.25">
      <c r="A76" s="41"/>
      <c r="B76" s="60" t="s">
        <v>24</v>
      </c>
      <c r="C76" s="59" t="s">
        <v>0</v>
      </c>
      <c r="D76" s="52">
        <v>1</v>
      </c>
      <c r="E76" s="53">
        <v>3.78</v>
      </c>
      <c r="F76" s="52"/>
      <c r="G76" s="53">
        <v>0.85</v>
      </c>
      <c r="H76" s="38">
        <f t="shared" si="2"/>
        <v>3.2129999999999996</v>
      </c>
      <c r="I76" s="37"/>
      <c r="J76" s="37">
        <f t="shared" si="3"/>
        <v>3.2129999999999996</v>
      </c>
      <c r="K76" s="36"/>
    </row>
    <row r="77" spans="1:11" ht="18.600000000000001" customHeight="1" x14ac:dyDescent="0.25">
      <c r="A77" s="41"/>
      <c r="B77" s="60" t="s">
        <v>23</v>
      </c>
      <c r="C77" s="59" t="s">
        <v>0</v>
      </c>
      <c r="D77" s="52">
        <v>1</v>
      </c>
      <c r="E77" s="53">
        <v>0.27</v>
      </c>
      <c r="F77" s="52"/>
      <c r="G77" s="53">
        <v>0.85</v>
      </c>
      <c r="H77" s="38">
        <f t="shared" si="2"/>
        <v>0.22950000000000001</v>
      </c>
      <c r="I77" s="37"/>
      <c r="J77" s="37">
        <f t="shared" si="3"/>
        <v>0.22950000000000001</v>
      </c>
      <c r="K77" s="36"/>
    </row>
    <row r="78" spans="1:11" ht="18.600000000000001" customHeight="1" x14ac:dyDescent="0.25">
      <c r="A78" s="41"/>
      <c r="B78" s="60" t="s">
        <v>22</v>
      </c>
      <c r="C78" s="59" t="s">
        <v>0</v>
      </c>
      <c r="D78" s="52">
        <v>1</v>
      </c>
      <c r="E78" s="53">
        <v>0.27</v>
      </c>
      <c r="F78" s="52"/>
      <c r="G78" s="53">
        <v>0.85</v>
      </c>
      <c r="H78" s="38">
        <f t="shared" si="2"/>
        <v>0.22950000000000001</v>
      </c>
      <c r="I78" s="37"/>
      <c r="J78" s="37">
        <f t="shared" si="3"/>
        <v>0.22950000000000001</v>
      </c>
      <c r="K78" s="36"/>
    </row>
    <row r="79" spans="1:11" ht="18.600000000000001" customHeight="1" thickBot="1" x14ac:dyDescent="0.3">
      <c r="A79" s="35"/>
      <c r="B79" s="58" t="s">
        <v>10</v>
      </c>
      <c r="C79" s="57" t="s">
        <v>0</v>
      </c>
      <c r="D79" s="50">
        <v>1</v>
      </c>
      <c r="E79" s="51">
        <v>0.27</v>
      </c>
      <c r="F79" s="50">
        <v>3.78</v>
      </c>
      <c r="G79" s="51"/>
      <c r="H79" s="32">
        <f t="shared" si="2"/>
        <v>1.0206</v>
      </c>
      <c r="I79" s="49"/>
      <c r="J79" s="31">
        <f t="shared" si="3"/>
        <v>1.0206</v>
      </c>
      <c r="K79" s="30"/>
    </row>
    <row r="80" spans="1:11" ht="18.600000000000001" customHeight="1" thickBot="1" x14ac:dyDescent="0.3">
      <c r="A80" s="29"/>
      <c r="B80" s="28" t="s">
        <v>4</v>
      </c>
      <c r="C80" s="27"/>
      <c r="D80" s="27"/>
      <c r="E80" s="26"/>
      <c r="F80" s="27"/>
      <c r="G80" s="26"/>
      <c r="H80" s="55">
        <f>SUM(H68:H79)</f>
        <v>44.054800000000007</v>
      </c>
      <c r="I80" s="55">
        <f>SUM(I68:I79)</f>
        <v>30.4024</v>
      </c>
      <c r="J80" s="93">
        <f>SUM(J68:J79)</f>
        <v>13.652399999999998</v>
      </c>
      <c r="K80" s="24"/>
    </row>
    <row r="81" spans="1:11" ht="12.6" customHeight="1" x14ac:dyDescent="0.25">
      <c r="A81" s="48"/>
      <c r="B81" s="47"/>
      <c r="C81" s="46"/>
      <c r="D81" s="46"/>
      <c r="E81" s="45"/>
      <c r="F81" s="46"/>
      <c r="G81" s="45"/>
      <c r="H81" s="45"/>
      <c r="I81" s="44"/>
      <c r="J81" s="44"/>
      <c r="K81" s="43"/>
    </row>
    <row r="82" spans="1:11" ht="18.600000000000001" customHeight="1" x14ac:dyDescent="0.25">
      <c r="A82" s="41"/>
      <c r="B82" s="42" t="s">
        <v>21</v>
      </c>
      <c r="C82" s="56"/>
      <c r="D82" s="56"/>
      <c r="E82" s="56"/>
      <c r="F82" s="56"/>
      <c r="G82" s="56"/>
      <c r="H82" s="56"/>
      <c r="I82" s="37"/>
      <c r="J82" s="37"/>
      <c r="K82" s="36"/>
    </row>
    <row r="83" spans="1:11" ht="18.600000000000001" customHeight="1" x14ac:dyDescent="0.25">
      <c r="A83" s="41"/>
      <c r="B83" s="40" t="s">
        <v>17</v>
      </c>
      <c r="C83" s="39" t="s">
        <v>0</v>
      </c>
      <c r="D83" s="39">
        <v>1</v>
      </c>
      <c r="E83" s="38">
        <v>4.0599999999999996</v>
      </c>
      <c r="F83" s="39"/>
      <c r="G83" s="38">
        <v>2.44</v>
      </c>
      <c r="H83" s="38">
        <f>PRODUCT(D83:G83)</f>
        <v>9.9063999999999997</v>
      </c>
      <c r="I83" s="37">
        <f>H83</f>
        <v>9.9063999999999997</v>
      </c>
      <c r="J83" s="37"/>
      <c r="K83" s="36"/>
    </row>
    <row r="84" spans="1:11" ht="18.600000000000001" customHeight="1" x14ac:dyDescent="0.25">
      <c r="A84" s="41"/>
      <c r="B84" s="40" t="s">
        <v>20</v>
      </c>
      <c r="C84" s="39" t="s">
        <v>0</v>
      </c>
      <c r="D84" s="39">
        <v>1</v>
      </c>
      <c r="E84" s="38">
        <v>6.43</v>
      </c>
      <c r="F84" s="39"/>
      <c r="G84" s="38">
        <v>2.44</v>
      </c>
      <c r="H84" s="38">
        <f>PRODUCT(D84:G84)</f>
        <v>15.6892</v>
      </c>
      <c r="I84" s="37">
        <f>H84</f>
        <v>15.6892</v>
      </c>
      <c r="J84" s="37"/>
      <c r="K84" s="36"/>
    </row>
    <row r="85" spans="1:11" ht="18.600000000000001" customHeight="1" thickBot="1" x14ac:dyDescent="0.3">
      <c r="A85" s="35"/>
      <c r="B85" s="34" t="s">
        <v>19</v>
      </c>
      <c r="C85" s="33" t="s">
        <v>0</v>
      </c>
      <c r="D85" s="33">
        <v>-1</v>
      </c>
      <c r="E85" s="32">
        <v>0.13</v>
      </c>
      <c r="F85" s="33"/>
      <c r="G85" s="32">
        <v>0.45</v>
      </c>
      <c r="H85" s="32">
        <f>PRODUCT(D85:G85)</f>
        <v>-5.8500000000000003E-2</v>
      </c>
      <c r="I85" s="31">
        <f>H85</f>
        <v>-5.8500000000000003E-2</v>
      </c>
      <c r="J85" s="31"/>
      <c r="K85" s="30"/>
    </row>
    <row r="86" spans="1:11" s="22" customFormat="1" ht="18.600000000000001" customHeight="1" thickBot="1" x14ac:dyDescent="0.3">
      <c r="A86" s="29"/>
      <c r="B86" s="28" t="s">
        <v>4</v>
      </c>
      <c r="C86" s="27"/>
      <c r="D86" s="27"/>
      <c r="E86" s="26"/>
      <c r="F86" s="27"/>
      <c r="G86" s="26"/>
      <c r="H86" s="25">
        <f>SUM(H83:H85)</f>
        <v>25.537099999999999</v>
      </c>
      <c r="I86" s="25">
        <f>SUM(I83:I85)</f>
        <v>25.537099999999999</v>
      </c>
      <c r="J86" s="25"/>
      <c r="K86" s="24"/>
    </row>
    <row r="87" spans="1:11" ht="12.6" customHeight="1" x14ac:dyDescent="0.25">
      <c r="A87" s="48"/>
      <c r="B87" s="47"/>
      <c r="C87" s="46"/>
      <c r="D87" s="46"/>
      <c r="E87" s="45"/>
      <c r="F87" s="46"/>
      <c r="G87" s="45"/>
      <c r="H87" s="45"/>
      <c r="I87" s="44"/>
      <c r="J87" s="44"/>
      <c r="K87" s="43"/>
    </row>
    <row r="88" spans="1:11" ht="18.600000000000001" customHeight="1" x14ac:dyDescent="0.25">
      <c r="A88" s="41"/>
      <c r="B88" s="42" t="s">
        <v>18</v>
      </c>
      <c r="C88" s="56"/>
      <c r="D88" s="56"/>
      <c r="E88" s="56"/>
      <c r="F88" s="56"/>
      <c r="G88" s="56"/>
      <c r="H88" s="56"/>
      <c r="I88" s="37"/>
      <c r="J88" s="37"/>
      <c r="K88" s="36"/>
    </row>
    <row r="89" spans="1:11" ht="18.600000000000001" customHeight="1" x14ac:dyDescent="0.25">
      <c r="A89" s="41"/>
      <c r="B89" s="40" t="s">
        <v>17</v>
      </c>
      <c r="C89" s="39" t="s">
        <v>0</v>
      </c>
      <c r="D89" s="39">
        <v>1</v>
      </c>
      <c r="E89" s="38">
        <v>13.4</v>
      </c>
      <c r="F89" s="39"/>
      <c r="G89" s="38">
        <v>2.44</v>
      </c>
      <c r="H89" s="38">
        <f>PRODUCT(D89:G89)</f>
        <v>32.695999999999998</v>
      </c>
      <c r="I89" s="37">
        <f>H89</f>
        <v>32.695999999999998</v>
      </c>
      <c r="J89" s="37"/>
      <c r="K89" s="36"/>
    </row>
    <row r="90" spans="1:11" ht="18.600000000000001" customHeight="1" x14ac:dyDescent="0.25">
      <c r="A90" s="41"/>
      <c r="B90" s="40" t="s">
        <v>11</v>
      </c>
      <c r="C90" s="39" t="s">
        <v>0</v>
      </c>
      <c r="D90" s="39">
        <v>1</v>
      </c>
      <c r="E90" s="38">
        <v>12.96</v>
      </c>
      <c r="F90" s="39"/>
      <c r="G90" s="38">
        <v>2.44</v>
      </c>
      <c r="H90" s="38">
        <f>PRODUCT(D90:G90)</f>
        <v>31.622400000000003</v>
      </c>
      <c r="I90" s="37">
        <f>H90</f>
        <v>31.622400000000003</v>
      </c>
      <c r="J90" s="37"/>
      <c r="K90" s="36"/>
    </row>
    <row r="91" spans="1:11" ht="18.600000000000001" customHeight="1" x14ac:dyDescent="0.25">
      <c r="A91" s="41"/>
      <c r="B91" s="40" t="s">
        <v>16</v>
      </c>
      <c r="C91" s="39" t="s">
        <v>0</v>
      </c>
      <c r="D91" s="39">
        <v>1</v>
      </c>
      <c r="E91" s="38">
        <v>0.23</v>
      </c>
      <c r="F91" s="39"/>
      <c r="G91" s="38">
        <v>2.44</v>
      </c>
      <c r="H91" s="38">
        <f>PRODUCT(D91:G91)</f>
        <v>0.56120000000000003</v>
      </c>
      <c r="I91" s="37">
        <f>H91</f>
        <v>0.56120000000000003</v>
      </c>
      <c r="J91" s="37"/>
      <c r="K91" s="36"/>
    </row>
    <row r="92" spans="1:11" ht="18.600000000000001" customHeight="1" thickBot="1" x14ac:dyDescent="0.3">
      <c r="A92" s="35"/>
      <c r="B92" s="34" t="s">
        <v>14</v>
      </c>
      <c r="C92" s="33" t="s">
        <v>0</v>
      </c>
      <c r="D92" s="33">
        <v>1</v>
      </c>
      <c r="E92" s="32">
        <v>4.01</v>
      </c>
      <c r="F92" s="33"/>
      <c r="G92" s="32">
        <v>2.44</v>
      </c>
      <c r="H92" s="32">
        <f>PRODUCT(D92:G92)</f>
        <v>9.7843999999999998</v>
      </c>
      <c r="I92" s="31">
        <f>H92</f>
        <v>9.7843999999999998</v>
      </c>
      <c r="J92" s="31"/>
      <c r="K92" s="30"/>
    </row>
    <row r="93" spans="1:11" s="22" customFormat="1" ht="18.600000000000001" customHeight="1" thickBot="1" x14ac:dyDescent="0.3">
      <c r="A93" s="29"/>
      <c r="B93" s="28" t="s">
        <v>4</v>
      </c>
      <c r="C93" s="27"/>
      <c r="D93" s="27"/>
      <c r="E93" s="26"/>
      <c r="F93" s="27"/>
      <c r="G93" s="26"/>
      <c r="H93" s="55">
        <f>SUM(H89:H92)</f>
        <v>74.664000000000001</v>
      </c>
      <c r="I93" s="55">
        <f>SUM(I89:I92)</f>
        <v>74.664000000000001</v>
      </c>
      <c r="J93" s="55"/>
      <c r="K93" s="24"/>
    </row>
    <row r="94" spans="1:11" ht="13.15" customHeight="1" x14ac:dyDescent="0.25">
      <c r="A94" s="41"/>
      <c r="B94" s="40"/>
      <c r="C94" s="39"/>
      <c r="D94" s="39"/>
      <c r="E94" s="38"/>
      <c r="F94" s="39"/>
      <c r="G94" s="38"/>
      <c r="H94" s="38"/>
      <c r="I94" s="37"/>
      <c r="J94" s="37"/>
      <c r="K94" s="36"/>
    </row>
    <row r="95" spans="1:11" ht="18.600000000000001" customHeight="1" x14ac:dyDescent="0.25">
      <c r="A95" s="41"/>
      <c r="B95" s="42" t="s">
        <v>15</v>
      </c>
      <c r="C95" s="39"/>
      <c r="D95" s="39"/>
      <c r="E95" s="38"/>
      <c r="F95" s="39"/>
      <c r="G95" s="38"/>
      <c r="H95" s="38"/>
      <c r="I95" s="37"/>
      <c r="J95" s="37"/>
      <c r="K95" s="36"/>
    </row>
    <row r="96" spans="1:11" ht="18.600000000000001" customHeight="1" x14ac:dyDescent="0.25">
      <c r="A96" s="41"/>
      <c r="B96" s="40" t="s">
        <v>12</v>
      </c>
      <c r="C96" s="39" t="s">
        <v>0</v>
      </c>
      <c r="D96" s="39">
        <v>1</v>
      </c>
      <c r="E96" s="38">
        <v>8.9</v>
      </c>
      <c r="F96" s="39"/>
      <c r="G96" s="38">
        <v>2.44</v>
      </c>
      <c r="H96" s="38">
        <f>PRODUCT(D96:G96)</f>
        <v>21.716000000000001</v>
      </c>
      <c r="I96" s="37">
        <f>H96</f>
        <v>21.716000000000001</v>
      </c>
      <c r="J96" s="37"/>
      <c r="K96" s="36"/>
    </row>
    <row r="97" spans="1:13" ht="18.600000000000001" customHeight="1" x14ac:dyDescent="0.25">
      <c r="A97" s="41"/>
      <c r="B97" s="40" t="s">
        <v>11</v>
      </c>
      <c r="C97" s="39" t="s">
        <v>0</v>
      </c>
      <c r="D97" s="39">
        <v>1</v>
      </c>
      <c r="E97" s="38">
        <v>0.33</v>
      </c>
      <c r="F97" s="39"/>
      <c r="G97" s="38">
        <v>2.44</v>
      </c>
      <c r="H97" s="38">
        <f>PRODUCT(D97:G97)</f>
        <v>0.80520000000000003</v>
      </c>
      <c r="I97" s="37">
        <f>H97</f>
        <v>0.80520000000000003</v>
      </c>
      <c r="J97" s="37"/>
      <c r="K97" s="36"/>
    </row>
    <row r="98" spans="1:13" ht="18.600000000000001" customHeight="1" x14ac:dyDescent="0.25">
      <c r="A98" s="41"/>
      <c r="B98" s="40" t="s">
        <v>14</v>
      </c>
      <c r="C98" s="39" t="s">
        <v>0</v>
      </c>
      <c r="D98" s="39">
        <v>1</v>
      </c>
      <c r="E98" s="38">
        <v>0.33</v>
      </c>
      <c r="F98" s="39"/>
      <c r="G98" s="38">
        <v>2.44</v>
      </c>
      <c r="H98" s="38">
        <f>PRODUCT(D98:G98)</f>
        <v>0.80520000000000003</v>
      </c>
      <c r="I98" s="37">
        <f>H98</f>
        <v>0.80520000000000003</v>
      </c>
      <c r="J98" s="37"/>
      <c r="K98" s="36"/>
    </row>
    <row r="99" spans="1:13" ht="18.600000000000001" customHeight="1" x14ac:dyDescent="0.25">
      <c r="A99" s="41"/>
      <c r="B99" s="54" t="s">
        <v>13</v>
      </c>
      <c r="C99" s="39"/>
      <c r="D99" s="39"/>
      <c r="E99" s="38"/>
      <c r="F99" s="39"/>
      <c r="G99" s="38"/>
      <c r="H99" s="38"/>
      <c r="I99" s="37"/>
      <c r="J99" s="37">
        <v>10.458297242834533</v>
      </c>
      <c r="K99" s="36"/>
    </row>
    <row r="100" spans="1:13" ht="18.600000000000001" customHeight="1" x14ac:dyDescent="0.25">
      <c r="A100" s="41"/>
      <c r="B100" s="40" t="s">
        <v>12</v>
      </c>
      <c r="C100" s="39" t="s">
        <v>0</v>
      </c>
      <c r="D100" s="39">
        <v>1</v>
      </c>
      <c r="E100" s="53">
        <v>8.9</v>
      </c>
      <c r="F100" s="52"/>
      <c r="G100" s="38">
        <v>0.31</v>
      </c>
      <c r="H100" s="38">
        <f>PRODUCT(D100:G100)</f>
        <v>2.7589999999999999</v>
      </c>
      <c r="I100" s="37"/>
      <c r="J100" s="37">
        <f>H100</f>
        <v>2.7589999999999999</v>
      </c>
      <c r="K100" s="36"/>
    </row>
    <row r="101" spans="1:13" ht="18.600000000000001" customHeight="1" x14ac:dyDescent="0.25">
      <c r="A101" s="41"/>
      <c r="B101" s="40" t="s">
        <v>11</v>
      </c>
      <c r="C101" s="39" t="s">
        <v>0</v>
      </c>
      <c r="D101" s="39">
        <v>2</v>
      </c>
      <c r="E101" s="53">
        <v>0.15</v>
      </c>
      <c r="F101" s="52"/>
      <c r="G101" s="38">
        <v>0.31</v>
      </c>
      <c r="H101" s="38">
        <f>PRODUCT(D101:G101)</f>
        <v>9.2999999999999999E-2</v>
      </c>
      <c r="I101" s="37"/>
      <c r="J101" s="37">
        <f>H101</f>
        <v>9.2999999999999999E-2</v>
      </c>
      <c r="K101" s="36"/>
    </row>
    <row r="102" spans="1:13" ht="18.600000000000001" customHeight="1" thickBot="1" x14ac:dyDescent="0.3">
      <c r="A102" s="35"/>
      <c r="B102" s="34" t="s">
        <v>10</v>
      </c>
      <c r="C102" s="33" t="s">
        <v>0</v>
      </c>
      <c r="D102" s="33">
        <v>1</v>
      </c>
      <c r="E102" s="51">
        <v>0.15</v>
      </c>
      <c r="F102" s="50">
        <v>8.9</v>
      </c>
      <c r="G102" s="32"/>
      <c r="H102" s="32">
        <f>PRODUCT(D102:G102)</f>
        <v>1.335</v>
      </c>
      <c r="I102" s="49"/>
      <c r="J102" s="31">
        <f>H102</f>
        <v>1.335</v>
      </c>
      <c r="K102" s="30"/>
    </row>
    <row r="103" spans="1:13" s="22" customFormat="1" ht="18.600000000000001" customHeight="1" thickBot="1" x14ac:dyDescent="0.3">
      <c r="A103" s="29"/>
      <c r="B103" s="28" t="s">
        <v>4</v>
      </c>
      <c r="C103" s="27"/>
      <c r="D103" s="27"/>
      <c r="E103" s="26"/>
      <c r="F103" s="27"/>
      <c r="G103" s="26"/>
      <c r="H103" s="25">
        <f>SUM(H95:H102)</f>
        <v>27.513400000000001</v>
      </c>
      <c r="I103" s="25">
        <f>SUM(I95:I102)</f>
        <v>23.3264</v>
      </c>
      <c r="J103" s="93">
        <f>SUM(J95:J102)</f>
        <v>14.645297242834534</v>
      </c>
      <c r="K103" s="24"/>
    </row>
    <row r="104" spans="1:13" ht="9.6" customHeight="1" x14ac:dyDescent="0.25">
      <c r="A104" s="48"/>
      <c r="B104" s="47"/>
      <c r="C104" s="46"/>
      <c r="D104" s="46"/>
      <c r="E104" s="45"/>
      <c r="F104" s="46"/>
      <c r="G104" s="45"/>
      <c r="H104" s="45"/>
      <c r="I104" s="44"/>
      <c r="J104" s="44"/>
      <c r="K104" s="43"/>
    </row>
    <row r="105" spans="1:13" ht="18.600000000000001" customHeight="1" x14ac:dyDescent="0.25">
      <c r="A105" s="41"/>
      <c r="B105" s="42" t="s">
        <v>9</v>
      </c>
      <c r="C105" s="39"/>
      <c r="D105" s="39"/>
      <c r="E105" s="38"/>
      <c r="F105" s="39"/>
      <c r="G105" s="38"/>
      <c r="H105" s="38"/>
      <c r="I105" s="37"/>
      <c r="J105" s="37"/>
      <c r="K105" s="36"/>
    </row>
    <row r="106" spans="1:13" ht="18.600000000000001" customHeight="1" x14ac:dyDescent="0.25">
      <c r="A106" s="41"/>
      <c r="B106" s="40" t="s">
        <v>8</v>
      </c>
      <c r="C106" s="39" t="s">
        <v>0</v>
      </c>
      <c r="D106" s="39">
        <v>1</v>
      </c>
      <c r="E106" s="38">
        <v>7.4</v>
      </c>
      <c r="F106" s="39"/>
      <c r="G106" s="38">
        <v>2.44</v>
      </c>
      <c r="H106" s="38">
        <f>PRODUCT(D106:G106)</f>
        <v>18.056000000000001</v>
      </c>
      <c r="I106" s="37">
        <f>H106</f>
        <v>18.056000000000001</v>
      </c>
      <c r="J106" s="37"/>
      <c r="K106" s="36"/>
    </row>
    <row r="107" spans="1:13" ht="18.600000000000001" customHeight="1" x14ac:dyDescent="0.25">
      <c r="A107" s="41"/>
      <c r="B107" s="40" t="s">
        <v>7</v>
      </c>
      <c r="C107" s="39" t="s">
        <v>0</v>
      </c>
      <c r="D107" s="39">
        <v>1</v>
      </c>
      <c r="E107" s="38">
        <v>6.2</v>
      </c>
      <c r="F107" s="39"/>
      <c r="G107" s="38">
        <v>2.44</v>
      </c>
      <c r="H107" s="38">
        <f>PRODUCT(D107:G107)</f>
        <v>15.128</v>
      </c>
      <c r="I107" s="37">
        <f>H107</f>
        <v>15.128</v>
      </c>
      <c r="J107" s="37"/>
      <c r="K107" s="36"/>
    </row>
    <row r="108" spans="1:13" ht="18.600000000000001" customHeight="1" x14ac:dyDescent="0.25">
      <c r="A108" s="41"/>
      <c r="B108" s="40" t="s">
        <v>6</v>
      </c>
      <c r="C108" s="39" t="s">
        <v>0</v>
      </c>
      <c r="D108" s="39">
        <v>1</v>
      </c>
      <c r="E108" s="38">
        <v>5.3</v>
      </c>
      <c r="F108" s="39"/>
      <c r="G108" s="38">
        <v>2.44</v>
      </c>
      <c r="H108" s="38">
        <f>PRODUCT(D108:G108)</f>
        <v>12.931999999999999</v>
      </c>
      <c r="I108" s="37">
        <f>H108</f>
        <v>12.931999999999999</v>
      </c>
      <c r="J108" s="37"/>
      <c r="K108" s="36"/>
    </row>
    <row r="109" spans="1:13" ht="18.600000000000001" customHeight="1" thickBot="1" x14ac:dyDescent="0.3">
      <c r="A109" s="35"/>
      <c r="B109" s="34" t="s">
        <v>5</v>
      </c>
      <c r="C109" s="33" t="s">
        <v>0</v>
      </c>
      <c r="D109" s="33">
        <v>1</v>
      </c>
      <c r="E109" s="32">
        <v>5.3</v>
      </c>
      <c r="F109" s="33"/>
      <c r="G109" s="32">
        <v>2.44</v>
      </c>
      <c r="H109" s="32">
        <f>PRODUCT(D109:G109)</f>
        <v>12.931999999999999</v>
      </c>
      <c r="I109" s="31">
        <f>H109</f>
        <v>12.931999999999999</v>
      </c>
      <c r="J109" s="31"/>
      <c r="K109" s="30"/>
    </row>
    <row r="110" spans="1:13" s="22" customFormat="1" ht="18.600000000000001" customHeight="1" thickBot="1" x14ac:dyDescent="0.3">
      <c r="A110" s="29"/>
      <c r="B110" s="28" t="s">
        <v>4</v>
      </c>
      <c r="C110" s="27"/>
      <c r="D110" s="27"/>
      <c r="E110" s="26"/>
      <c r="F110" s="27"/>
      <c r="G110" s="26"/>
      <c r="H110" s="25">
        <f>SUM(H106:H109)</f>
        <v>59.048000000000002</v>
      </c>
      <c r="I110" s="25">
        <f>SUM(I106:I109)</f>
        <v>59.048000000000002</v>
      </c>
      <c r="J110" s="25"/>
      <c r="K110" s="24"/>
      <c r="M110" s="23">
        <f>J103+J80+J65+J54+J43+J32+J23</f>
        <v>157.83049724283453</v>
      </c>
    </row>
    <row r="111" spans="1:13" ht="13.15" customHeight="1" thickBot="1" x14ac:dyDescent="0.3">
      <c r="A111" s="21"/>
      <c r="B111" s="20"/>
      <c r="C111" s="20"/>
      <c r="D111" s="20"/>
      <c r="E111" s="20"/>
      <c r="F111" s="20"/>
      <c r="G111" s="20"/>
      <c r="H111" s="20"/>
      <c r="I111" s="19"/>
      <c r="J111" s="19"/>
      <c r="K111" s="18"/>
    </row>
    <row r="112" spans="1:13" ht="18.600000000000001" customHeight="1" thickBot="1" x14ac:dyDescent="0.3">
      <c r="A112" s="17"/>
      <c r="B112" s="16" t="s">
        <v>3</v>
      </c>
      <c r="C112" s="6" t="s">
        <v>0</v>
      </c>
      <c r="D112" s="16"/>
      <c r="E112" s="16"/>
      <c r="F112" s="16"/>
      <c r="G112" s="16"/>
      <c r="H112" s="15">
        <f>H110+H103+H93+H86+H80+H65+H54+H43+H32+H23</f>
        <v>587.66050000000007</v>
      </c>
      <c r="I112" s="15">
        <f>I110+I103+I93+I86+I80+I65+I54+I43+I32+I23</f>
        <v>440.28830000000005</v>
      </c>
      <c r="J112" s="15">
        <f>J110+J103+J93+J86+J80+J65+J54+J43+J32+J23</f>
        <v>157.83049724283453</v>
      </c>
      <c r="K112" s="14"/>
    </row>
    <row r="113" spans="1:11" ht="18.600000000000001" customHeight="1" thickBot="1" x14ac:dyDescent="0.3">
      <c r="A113" s="13"/>
      <c r="B113" s="12" t="s">
        <v>2</v>
      </c>
      <c r="C113" s="6" t="s">
        <v>0</v>
      </c>
      <c r="D113" s="12"/>
      <c r="E113" s="12"/>
      <c r="F113" s="12"/>
      <c r="G113" s="12"/>
      <c r="H113" s="11">
        <v>429.83000275716552</v>
      </c>
      <c r="I113" s="10">
        <v>429.83000275716552</v>
      </c>
      <c r="J113" s="9">
        <v>0</v>
      </c>
      <c r="K113" s="8"/>
    </row>
    <row r="114" spans="1:11" ht="18.600000000000001" customHeight="1" thickBot="1" x14ac:dyDescent="0.3">
      <c r="A114" s="7"/>
      <c r="B114" s="5" t="s">
        <v>1</v>
      </c>
      <c r="C114" s="6" t="s">
        <v>0</v>
      </c>
      <c r="D114" s="5"/>
      <c r="E114" s="5"/>
      <c r="F114" s="5"/>
      <c r="G114" s="5"/>
      <c r="H114" s="4">
        <f>H112-H113</f>
        <v>157.83049724283455</v>
      </c>
      <c r="I114" s="3">
        <f>I112-I113</f>
        <v>10.458297242834533</v>
      </c>
      <c r="J114" s="3">
        <f>J112-J113</f>
        <v>157.83049724283453</v>
      </c>
      <c r="K114" s="2"/>
    </row>
  </sheetData>
  <mergeCells count="2">
    <mergeCell ref="A1:K1"/>
    <mergeCell ref="H2:J2"/>
  </mergeCells>
  <pageMargins left="0.25" right="0.25" top="0.5" bottom="0.5" header="0.3" footer="0.3"/>
  <pageSetup paperSize="9" scale="70" fitToHeight="0" orientation="portrait" r:id="rId1"/>
  <rowBreaks count="1" manualBreakCount="1">
    <brk id="55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47AED0F6-0D72-4EB4-B1F2-55B20F066F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04020-D9C8-4BA9-8847-79D23A603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71802-5CF1-437B-93C1-D3BE134AD602}">
  <ds:schemaRefs>
    <ds:schemaRef ds:uri="http://schemas.microsoft.com/office/2006/documentManagement/types"/>
    <ds:schemaRef ds:uri="http://purl.org/dc/dcmitype/"/>
    <ds:schemaRef ds:uri="047beb7f-918b-4a93-a74e-e2e8d62f8194"/>
    <ds:schemaRef ds:uri="http://purl.org/dc/elements/1.1/"/>
    <ds:schemaRef ds:uri="http://schemas.microsoft.com/office/2006/metadata/properties"/>
    <ds:schemaRef ds:uri="http://www.w3.org/XML/1998/namespace"/>
    <ds:schemaRef ds:uri="5f27ad8b-8acf-4af6-8719-9d4dee975e46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MB </vt:lpstr>
      <vt:lpstr>'MB '!Print_Area</vt:lpstr>
      <vt:lpstr>'MB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2024-02-23T12:23:00Z</dcterms:created>
  <dcterms:modified xsi:type="dcterms:W3CDTF">2024-02-23T12:56:46Z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