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D:\Smrutika T\OneDrive - Travel food Services\Delhi\Delhi-T1\Delhi-T1 Wanchai by Kylin\Wet Work ( Civil)\"/>
    </mc:Choice>
  </mc:AlternateContent>
  <bookViews>
    <workbookView xWindow="-120" yWindow="-120" windowWidth="19440" windowHeight="15154" tabRatio="842"/>
  </bookViews>
  <sheets>
    <sheet name="CIVIL WORK" sheetId="23" r:id="rId1"/>
    <sheet name="CALCULATION PAINT" sheetId="20" state="hidden" r:id="rId2"/>
  </sheets>
  <definedNames>
    <definedName name="_xlnm.Print_Area" localSheetId="0">'CIVIL WORK'!$A$1:$I$55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7" i="23" l="1"/>
  <c r="I8" i="23" l="1"/>
  <c r="I6" i="23"/>
  <c r="I29" i="23"/>
  <c r="I26" i="23"/>
  <c r="I25" i="23"/>
  <c r="I24" i="23"/>
  <c r="I23" i="23"/>
  <c r="I20" i="23"/>
  <c r="I17" i="23"/>
  <c r="I15" i="23"/>
  <c r="I14" i="23"/>
  <c r="I13" i="23"/>
  <c r="I12" i="23"/>
  <c r="E17" i="20" l="1"/>
  <c r="E16" i="20"/>
  <c r="E18" i="20" s="1"/>
  <c r="F18" i="20" s="1"/>
  <c r="J15" i="20"/>
  <c r="E12" i="20"/>
  <c r="E13" i="20" s="1"/>
  <c r="E8" i="20"/>
  <c r="E7" i="20"/>
  <c r="H5" i="20"/>
  <c r="I5" i="20" s="1"/>
  <c r="D5" i="20"/>
  <c r="E9" i="20" l="1"/>
  <c r="E10" i="20" s="1"/>
</calcChain>
</file>

<file path=xl/sharedStrings.xml><?xml version="1.0" encoding="utf-8"?>
<sst xmlns="http://schemas.openxmlformats.org/spreadsheetml/2006/main" count="92" uniqueCount="47">
  <si>
    <t>a</t>
  </si>
  <si>
    <t>b</t>
  </si>
  <si>
    <t>c</t>
  </si>
  <si>
    <t>d</t>
  </si>
  <si>
    <t>SR.NO.</t>
  </si>
  <si>
    <t>DESCRIPTION</t>
  </si>
  <si>
    <t>UNIT</t>
  </si>
  <si>
    <t>AMOUNT</t>
  </si>
  <si>
    <t>RATE</t>
  </si>
  <si>
    <t>QTY.</t>
  </si>
  <si>
    <t>DIMENSION</t>
  </si>
  <si>
    <t>ITEM</t>
  </si>
  <si>
    <t>Block Work</t>
  </si>
  <si>
    <t>PCC Work</t>
  </si>
  <si>
    <t>Wall Puncture</t>
  </si>
  <si>
    <t>DEMOLITION WORKS</t>
  </si>
  <si>
    <t>INTERIOR CIVIL WORK</t>
  </si>
  <si>
    <t>DRAWING NO</t>
  </si>
  <si>
    <t>N.A</t>
  </si>
  <si>
    <t>NO's</t>
  </si>
  <si>
    <t>Removing Debris out of site included loading, unloading &amp; shifting as per statutory rules and regulations.</t>
  </si>
  <si>
    <t xml:space="preserve">Debris </t>
  </si>
  <si>
    <t>FT</t>
  </si>
  <si>
    <t>e</t>
  </si>
  <si>
    <r>
      <t>Removing of</t>
    </r>
    <r>
      <rPr>
        <b/>
        <sz val="10"/>
        <rFont val="Book Antiqua"/>
        <family val="1"/>
      </rPr>
      <t xml:space="preserve"> POP punning and making wall </t>
    </r>
    <r>
      <rPr>
        <sz val="10"/>
        <rFont val="Book Antiqua"/>
        <family val="1"/>
      </rPr>
      <t>puncture size of 200-600mm wide  on existing wall, including cleaning the surface and proper plaster in line and level ready to paint &amp; dump the debris's at ground floor debris point.</t>
    </r>
  </si>
  <si>
    <t>Membrane
Waterproofing</t>
  </si>
  <si>
    <t xml:space="preserve">Vata </t>
  </si>
  <si>
    <t>Kitchen floor</t>
  </si>
  <si>
    <t>P&amp;A vata 150 X 150 mm and plaster with water proofing compound including dressing, cleaning, watering, curing etc. complete as per detail drawing or as directed by architect or el.</t>
  </si>
  <si>
    <t>SQ.FT.</t>
  </si>
  <si>
    <t>R.FT.</t>
  </si>
  <si>
    <r>
      <t xml:space="preserve">Providing and laying up to </t>
    </r>
    <r>
      <rPr>
        <b/>
        <sz val="10"/>
        <rFont val="Calibri"/>
        <family val="2"/>
        <scheme val="minor"/>
      </rPr>
      <t>50 mm thick cement concrete flooring</t>
    </r>
    <r>
      <rPr>
        <sz val="10"/>
        <rFont val="Calibri"/>
        <family val="2"/>
        <scheme val="minor"/>
      </rPr>
      <t xml:space="preserve"> with 1:4:8 cement concrete laid to proper level and slope in alternate bays including compactions, filling joints,  or as directed, finishing smooth with cement Mortar 1:1 of sufficient minimum thickness to give a smooth &amp; even surface and curing etc. complete as per architects instructions.</t>
    </r>
  </si>
  <si>
    <t>Bar Area ( low height wall up to 1050 mm )</t>
  </si>
  <si>
    <t>Beer fountain  ( low height wall up to  450 mm )</t>
  </si>
  <si>
    <t xml:space="preserve">Lobby and bond room  ( full height wall up to 5400 mm ) </t>
  </si>
  <si>
    <t xml:space="preserve">P&amp;A of single coat backing design broken plaster of 20 / 25 mm thick in CM 1:4 proportion to the walls &amp; others surface including scaffolding, curing the joints, etc. The rates are inclusive of providing chicken mesh of 18mm gauge &amp; 150mm width at junction of brick &amp; RCC etc. at the walls, columns, beams etc., seven days water treatment as anti crack of plaster. Complete as per site engineer's instruction. </t>
  </si>
  <si>
    <t>Internal &amp; External Plaster</t>
  </si>
  <si>
    <t>FOH</t>
  </si>
  <si>
    <t>Kitchen wall up to 1200 mm</t>
  </si>
  <si>
    <t>FOH up to 1200 mm</t>
  </si>
  <si>
    <r>
      <t xml:space="preserve">Providing and constructing AAC blocks  </t>
    </r>
    <r>
      <rPr>
        <b/>
        <sz val="10"/>
        <rFont val="Calibri"/>
        <family val="2"/>
        <scheme val="minor"/>
      </rPr>
      <t>masonry</t>
    </r>
    <r>
      <rPr>
        <sz val="10"/>
        <rFont val="Calibri"/>
        <family val="2"/>
        <scheme val="minor"/>
      </rPr>
      <t xml:space="preserve"> in cement mortar 1:4 of approved make. Job to include raking out  joints, scaffolding, making openings walls, curing etc. in substructure and superstructure to its true line &amp; level in cement mortar proportion as specified in all shapes, size, at all heights, depths, leads &amp; locations etc. complete. The rate shall also include for cleaning of surface, hacking of RCC surface in contact with AAC blocks  racking of joints, providing, erecting, &amp; dismantling steel scaffolding , curing for 10 days, including 75 mm thk. R.C.C. stiffener at approximately every 1000 mm ht. with required M.S. reinforcement bars and Lintels for Doors and wall openings etc. compete as per the drgs., details &amp; specifications.</t>
    </r>
  </si>
  <si>
    <t xml:space="preserve">Using 100mm thk  Walls upto 3000 mm </t>
  </si>
  <si>
    <t xml:space="preserve">Using 100mm thk  Walls upto 3200 mm </t>
  </si>
  <si>
    <t>Kitchen 100 thk walls upto 3200</t>
  </si>
  <si>
    <r>
      <t xml:space="preserve">P&amp;A </t>
    </r>
    <r>
      <rPr>
        <b/>
        <sz val="10"/>
        <rFont val="Calibri"/>
        <family val="2"/>
        <scheme val="minor"/>
      </rPr>
      <t>Elastromeric membrane Waterproofing</t>
    </r>
    <r>
      <rPr>
        <sz val="10"/>
        <rFont val="Calibri"/>
        <family val="2"/>
        <scheme val="minor"/>
      </rPr>
      <t xml:space="preserve"> (</t>
    </r>
    <r>
      <rPr>
        <b/>
        <sz val="10"/>
        <rFont val="Calibri"/>
        <family val="2"/>
        <scheme val="minor"/>
      </rPr>
      <t>2 layers</t>
    </r>
    <r>
      <rPr>
        <sz val="10"/>
        <rFont val="Calibri"/>
        <family val="2"/>
        <scheme val="minor"/>
      </rPr>
      <t xml:space="preserve">) with base preperation &amp; screeding protection on </t>
    </r>
    <r>
      <rPr>
        <b/>
        <sz val="10"/>
        <rFont val="Calibri"/>
        <family val="2"/>
        <scheme val="minor"/>
      </rPr>
      <t>mother slabs &amp; wall till 1200mm</t>
    </r>
    <r>
      <rPr>
        <sz val="10"/>
        <rFont val="Calibri"/>
        <family val="2"/>
        <scheme val="minor"/>
      </rPr>
      <t xml:space="preserve"> height, with membrane water proofing  treatment on the mother slab, before doing the treatment mother slab needs to clean properly up to the mark &amp; dust free surface needs to achieve to apply the chemical (proof bond /BASF, Dr. Fixit / Equivalent make) &amp; chemical needs to dry properly, After all there should be a water pond testing to be done for water tightness &amp; rectifications of defects if any. Complete with 10 years performance guarantee with client's satisfaction. Entire process to be done under guideline &amp; supervision of appointed engineering team.
iculding 25 mm protective screed post pond testing</t>
    </r>
  </si>
  <si>
    <t>TOTAL OF WET WORK</t>
  </si>
  <si>
    <t>BOQ of Civil work for TPS Wanchai  OF INDIA, DELHI AIRPORT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</si>
</sst>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quot;₹&quot;\ * #,##0.00_ ;_ &quot;₹&quot;\ * \-#,##0.00_ ;_ &quot;₹&quot;\ * &quot;-&quot;??_ ;_ @_ "/>
    <numFmt numFmtId="43" formatCode="_ * #,##0.00_ ;_ * \-#,##0.00_ ;_ * &quot;-&quot;??_ ;_ @_ "/>
    <numFmt numFmtId="164" formatCode="_(* #,##0.00_);_(* \(#,##0.00\);_(* &quot;-&quot;??_);_(@_)"/>
    <numFmt numFmtId="165" formatCode="_(* #,##0.00_);_(* \(#,##0.00\);_(* \-??_);_(@_)"/>
  </numFmts>
  <fonts count="2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b/>
      <sz val="10"/>
      <name val="Book Antiqua"/>
      <family val="1"/>
    </font>
    <font>
      <sz val="10"/>
      <name val="Book Antiqua"/>
      <family val="1"/>
    </font>
    <font>
      <sz val="10"/>
      <color indexed="8"/>
      <name val="Calibri"/>
      <family val="2"/>
      <scheme val="minor"/>
    </font>
    <font>
      <sz val="10"/>
      <color theme="1"/>
      <name val="Book Antiqua"/>
      <family val="1"/>
    </font>
    <font>
      <sz val="10"/>
      <name val="Calibri"/>
      <family val="2"/>
      <scheme val="minor"/>
    </font>
    <font>
      <sz val="10"/>
      <name val="Arial"/>
      <family val="2"/>
      <charset val="204"/>
    </font>
    <font>
      <b/>
      <i/>
      <sz val="10"/>
      <name val="Calibri"/>
      <family val="2"/>
      <scheme val="minor"/>
    </font>
    <font>
      <b/>
      <sz val="10"/>
      <name val="Calibri"/>
      <family val="2"/>
      <scheme val="minor"/>
    </font>
    <font>
      <sz val="10"/>
      <color rgb="FF000000"/>
      <name val="Calibri"/>
      <family val="2"/>
      <scheme val="minor"/>
    </font>
    <font>
      <sz val="10"/>
      <color rgb="FFFF0000"/>
      <name val="Calibri"/>
      <family val="2"/>
      <scheme val="minor"/>
    </font>
    <font>
      <sz val="10"/>
      <color theme="1"/>
      <name val="Calibri"/>
      <family val="2"/>
      <scheme val="minor"/>
    </font>
    <font>
      <b/>
      <sz val="12"/>
      <name val="Calibri"/>
      <family val="2"/>
      <scheme val="minor"/>
    </font>
    <font>
      <b/>
      <i/>
      <sz val="18"/>
      <name val="Calibri"/>
      <family val="2"/>
      <scheme val="minor"/>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21">
    <xf numFmtId="0" fontId="0" fillId="0" borderId="0"/>
    <xf numFmtId="164" fontId="6"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164" fontId="6" fillId="0" borderId="0" applyFont="0" applyFill="0" applyBorder="0" applyAlignment="0" applyProtection="0"/>
    <xf numFmtId="0" fontId="6" fillId="0" borderId="0"/>
    <xf numFmtId="164" fontId="6" fillId="0" borderId="0" applyFont="0" applyFill="0" applyBorder="0" applyAlignment="0" applyProtection="0"/>
    <xf numFmtId="0" fontId="6" fillId="0" borderId="0"/>
    <xf numFmtId="165" fontId="6" fillId="0" borderId="0" applyFill="0" applyBorder="0" applyAlignment="0" applyProtection="0"/>
    <xf numFmtId="0" fontId="5" fillId="0" borderId="0"/>
    <xf numFmtId="0" fontId="6" fillId="0" borderId="0"/>
    <xf numFmtId="0" fontId="4" fillId="0" borderId="0"/>
    <xf numFmtId="0" fontId="3" fillId="0" borderId="0"/>
    <xf numFmtId="0" fontId="13" fillId="0" borderId="0"/>
    <xf numFmtId="0" fontId="6" fillId="0" borderId="0">
      <alignment vertical="center" wrapText="1"/>
    </xf>
    <xf numFmtId="0" fontId="6" fillId="0" borderId="0">
      <alignment vertical="center" wrapText="1"/>
    </xf>
    <xf numFmtId="0" fontId="6" fillId="0" borderId="0"/>
    <xf numFmtId="0" fontId="2" fillId="0" borderId="0"/>
    <xf numFmtId="43" fontId="2" fillId="0" borderId="0" applyFont="0" applyFill="0" applyBorder="0" applyAlignment="0" applyProtection="0"/>
    <xf numFmtId="0" fontId="1" fillId="0" borderId="0"/>
  </cellStyleXfs>
  <cellXfs count="85">
    <xf numFmtId="0" fontId="0" fillId="0" borderId="0" xfId="0"/>
    <xf numFmtId="0" fontId="15" fillId="0" borderId="1" xfId="0" applyFont="1" applyBorder="1" applyAlignment="1">
      <alignment horizontal="center" vertical="top"/>
    </xf>
    <xf numFmtId="0" fontId="12" fillId="0" borderId="0" xfId="0" applyFont="1" applyAlignment="1">
      <alignment horizontal="justify" vertical="top" wrapText="1"/>
    </xf>
    <xf numFmtId="0" fontId="9" fillId="0" borderId="1" xfId="0" applyFont="1" applyBorder="1" applyAlignment="1">
      <alignment vertical="top" wrapText="1"/>
    </xf>
    <xf numFmtId="0" fontId="10" fillId="0" borderId="1" xfId="0" applyFont="1" applyBorder="1" applyAlignment="1">
      <alignment horizontal="justify" vertical="top" wrapText="1"/>
    </xf>
    <xf numFmtId="0" fontId="9" fillId="0" borderId="1" xfId="18" applyFont="1" applyBorder="1" applyAlignment="1">
      <alignment horizontal="left" vertical="top" wrapText="1"/>
    </xf>
    <xf numFmtId="0" fontId="12" fillId="0" borderId="1" xfId="0" applyFont="1" applyBorder="1" applyAlignment="1">
      <alignment horizontal="center" vertical="top"/>
    </xf>
    <xf numFmtId="0" fontId="15" fillId="0" borderId="2" xfId="0" applyFont="1" applyBorder="1" applyAlignment="1">
      <alignment horizontal="center" vertical="top"/>
    </xf>
    <xf numFmtId="0" fontId="17" fillId="0" borderId="1" xfId="0" applyFont="1" applyBorder="1" applyAlignment="1">
      <alignment horizontal="justify" vertical="top" wrapText="1"/>
    </xf>
    <xf numFmtId="0" fontId="17" fillId="0" borderId="1" xfId="0" applyFont="1" applyBorder="1" applyAlignment="1">
      <alignment horizontal="center" vertical="top" wrapText="1"/>
    </xf>
    <xf numFmtId="0" fontId="12" fillId="0" borderId="1" xfId="0" applyFont="1" applyBorder="1" applyAlignment="1">
      <alignment horizontal="center" vertical="top" wrapText="1"/>
    </xf>
    <xf numFmtId="0" fontId="12" fillId="0" borderId="1" xfId="0" applyFont="1" applyBorder="1" applyAlignment="1">
      <alignment vertical="top" wrapText="1"/>
    </xf>
    <xf numFmtId="0" fontId="12" fillId="0" borderId="1" xfId="0" quotePrefix="1" applyFont="1" applyBorder="1" applyAlignment="1">
      <alignment vertical="top" wrapText="1"/>
    </xf>
    <xf numFmtId="0" fontId="12" fillId="0" borderId="1" xfId="0" applyFont="1" applyBorder="1" applyAlignment="1">
      <alignment horizontal="left" vertical="top" wrapText="1"/>
    </xf>
    <xf numFmtId="0" fontId="12" fillId="0" borderId="0" xfId="0" applyFont="1" applyAlignment="1">
      <alignment horizontal="center" vertical="top"/>
    </xf>
    <xf numFmtId="0" fontId="15" fillId="0" borderId="6" xfId="0" applyFont="1" applyBorder="1" applyAlignment="1">
      <alignment horizontal="center" vertical="top"/>
    </xf>
    <xf numFmtId="0" fontId="14" fillId="0" borderId="2" xfId="0" applyFont="1" applyBorder="1" applyAlignment="1">
      <alignment horizontal="center" vertical="top"/>
    </xf>
    <xf numFmtId="0" fontId="14" fillId="0" borderId="2" xfId="0" applyFont="1" applyBorder="1" applyAlignment="1">
      <alignment horizontal="left" vertical="top"/>
    </xf>
    <xf numFmtId="0" fontId="14" fillId="0" borderId="10" xfId="0" applyFont="1" applyBorder="1" applyAlignment="1">
      <alignment horizontal="center" vertical="top"/>
    </xf>
    <xf numFmtId="164" fontId="15" fillId="0" borderId="11" xfId="2" applyFont="1" applyFill="1" applyBorder="1" applyAlignment="1">
      <alignment horizontal="center" vertical="top"/>
    </xf>
    <xf numFmtId="0" fontId="14" fillId="0" borderId="8" xfId="0" applyFont="1" applyBorder="1" applyAlignment="1">
      <alignment horizontal="center" vertical="top"/>
    </xf>
    <xf numFmtId="164" fontId="15" fillId="0" borderId="2" xfId="2" applyFont="1" applyFill="1" applyBorder="1" applyAlignment="1">
      <alignment horizontal="center" vertical="top"/>
    </xf>
    <xf numFmtId="0" fontId="12" fillId="0" borderId="0" xfId="0" applyFont="1" applyAlignment="1">
      <alignment vertical="top"/>
    </xf>
    <xf numFmtId="0" fontId="15" fillId="0" borderId="13" xfId="8" applyFont="1" applyBorder="1" applyAlignment="1">
      <alignment horizontal="center" vertical="top"/>
    </xf>
    <xf numFmtId="0" fontId="15" fillId="0" borderId="14" xfId="8" applyFont="1" applyBorder="1" applyAlignment="1">
      <alignment horizontal="center" vertical="top"/>
    </xf>
    <xf numFmtId="0" fontId="15" fillId="0" borderId="12" xfId="8" applyFont="1" applyBorder="1" applyAlignment="1">
      <alignment horizontal="center" vertical="top"/>
    </xf>
    <xf numFmtId="165" fontId="15" fillId="0" borderId="12" xfId="9" applyFont="1" applyFill="1" applyBorder="1" applyAlignment="1">
      <alignment horizontal="center" vertical="top"/>
    </xf>
    <xf numFmtId="0" fontId="15" fillId="0" borderId="15" xfId="8" applyFont="1" applyBorder="1" applyAlignment="1">
      <alignment horizontal="center" vertical="top"/>
    </xf>
    <xf numFmtId="165" fontId="15" fillId="0" borderId="14" xfId="9" applyFont="1" applyFill="1" applyBorder="1" applyAlignment="1">
      <alignment horizontal="center" vertical="top"/>
    </xf>
    <xf numFmtId="0" fontId="12" fillId="0" borderId="4" xfId="0" applyFont="1" applyBorder="1" applyAlignment="1">
      <alignment horizontal="center" vertical="top"/>
    </xf>
    <xf numFmtId="44" fontId="12" fillId="0" borderId="1" xfId="0" applyNumberFormat="1" applyFont="1" applyBorder="1" applyAlignment="1">
      <alignment horizontal="right" vertical="top"/>
    </xf>
    <xf numFmtId="0" fontId="12" fillId="0" borderId="1" xfId="0" applyFont="1" applyBorder="1" applyAlignment="1">
      <alignment horizontal="right" vertical="top"/>
    </xf>
    <xf numFmtId="164" fontId="10" fillId="0" borderId="1" xfId="5" applyFont="1" applyFill="1" applyBorder="1" applyAlignment="1">
      <alignment horizontal="center" vertical="top" wrapText="1"/>
    </xf>
    <xf numFmtId="0" fontId="12" fillId="0" borderId="4" xfId="5" applyNumberFormat="1" applyFont="1" applyFill="1" applyBorder="1" applyAlignment="1">
      <alignment horizontal="center" vertical="top" wrapText="1"/>
    </xf>
    <xf numFmtId="0" fontId="15" fillId="0" borderId="1" xfId="5" applyNumberFormat="1" applyFont="1" applyFill="1" applyBorder="1" applyAlignment="1">
      <alignment horizontal="center" vertical="top" wrapText="1"/>
    </xf>
    <xf numFmtId="0" fontId="16" fillId="0" borderId="1" xfId="12" applyFont="1" applyBorder="1" applyAlignment="1">
      <alignment horizontal="center" vertical="top" wrapText="1"/>
    </xf>
    <xf numFmtId="1" fontId="10" fillId="0" borderId="1" xfId="0" applyNumberFormat="1" applyFont="1" applyBorder="1" applyAlignment="1">
      <alignment horizontal="center" vertical="top" wrapText="1"/>
    </xf>
    <xf numFmtId="2" fontId="12" fillId="0" borderId="1" xfId="5" applyNumberFormat="1" applyFont="1" applyFill="1" applyBorder="1" applyAlignment="1" applyProtection="1">
      <alignment horizontal="center" vertical="top" wrapText="1"/>
      <protection locked="0"/>
    </xf>
    <xf numFmtId="0" fontId="12" fillId="0" borderId="1" xfId="5" applyNumberFormat="1" applyFont="1" applyFill="1" applyBorder="1" applyAlignment="1">
      <alignment horizontal="left" vertical="top" wrapText="1"/>
    </xf>
    <xf numFmtId="0" fontId="11" fillId="0" borderId="1" xfId="18" applyFont="1" applyBorder="1" applyAlignment="1">
      <alignment horizontal="center" vertical="top"/>
    </xf>
    <xf numFmtId="43" fontId="11" fillId="0" borderId="1" xfId="19" applyFont="1" applyFill="1" applyBorder="1" applyAlignment="1">
      <alignment horizontal="center" vertical="top"/>
    </xf>
    <xf numFmtId="2" fontId="12" fillId="0" borderId="1" xfId="0" applyNumberFormat="1" applyFont="1" applyBorder="1" applyAlignment="1">
      <alignment horizontal="center" vertical="top" wrapText="1"/>
    </xf>
    <xf numFmtId="0" fontId="15" fillId="0" borderId="1" xfId="0" applyFont="1" applyBorder="1" applyAlignment="1">
      <alignment horizontal="center" vertical="top" wrapText="1"/>
    </xf>
    <xf numFmtId="164" fontId="10" fillId="0" borderId="1" xfId="2" applyFont="1" applyFill="1" applyBorder="1" applyAlignment="1">
      <alignment horizontal="center" vertical="top" wrapText="1"/>
    </xf>
    <xf numFmtId="44" fontId="12" fillId="0" borderId="1" xfId="1" applyNumberFormat="1" applyFont="1" applyFill="1" applyBorder="1" applyAlignment="1">
      <alignment horizontal="right" vertical="top" wrapText="1"/>
    </xf>
    <xf numFmtId="1" fontId="12" fillId="0" borderId="1" xfId="0" applyNumberFormat="1" applyFont="1" applyBorder="1" applyAlignment="1">
      <alignment horizontal="center" vertical="top" wrapText="1"/>
    </xf>
    <xf numFmtId="0" fontId="12" fillId="0" borderId="1" xfId="12" applyFont="1" applyBorder="1" applyAlignment="1">
      <alignment horizontal="center" vertical="top" wrapText="1"/>
    </xf>
    <xf numFmtId="0" fontId="12" fillId="0" borderId="1" xfId="0" applyFont="1" applyBorder="1" applyAlignment="1">
      <alignment vertical="top"/>
    </xf>
    <xf numFmtId="164" fontId="12" fillId="0" borderId="1" xfId="1" applyFont="1" applyFill="1" applyBorder="1" applyAlignment="1">
      <alignment horizontal="center" vertical="top" wrapText="1"/>
    </xf>
    <xf numFmtId="0" fontId="10" fillId="0" borderId="1" xfId="5" applyNumberFormat="1" applyFont="1" applyFill="1" applyBorder="1" applyAlignment="1">
      <alignment horizontal="center" vertical="top" wrapText="1"/>
    </xf>
    <xf numFmtId="44" fontId="12" fillId="0" borderId="1" xfId="1" applyNumberFormat="1" applyFont="1" applyFill="1" applyBorder="1" applyAlignment="1">
      <alignment horizontal="right" vertical="top"/>
    </xf>
    <xf numFmtId="0" fontId="12" fillId="0" borderId="1" xfId="0" applyFont="1" applyBorder="1" applyAlignment="1">
      <alignment horizontal="justify" vertical="top" wrapText="1"/>
    </xf>
    <xf numFmtId="1" fontId="18" fillId="0" borderId="1" xfId="0" applyNumberFormat="1" applyFont="1" applyBorder="1" applyAlignment="1">
      <alignment horizontal="center" vertical="top" wrapText="1"/>
    </xf>
    <xf numFmtId="1" fontId="12" fillId="0" borderId="1" xfId="0" quotePrefix="1" applyNumberFormat="1" applyFont="1" applyBorder="1" applyAlignment="1">
      <alignment horizontal="justify" vertical="top" wrapText="1"/>
    </xf>
    <xf numFmtId="0" fontId="12" fillId="0" borderId="17" xfId="0" applyFont="1" applyBorder="1" applyAlignment="1">
      <alignment horizontal="center" vertical="top"/>
    </xf>
    <xf numFmtId="0" fontId="10" fillId="0" borderId="1" xfId="0" applyFont="1" applyBorder="1" applyAlignment="1">
      <alignment horizontal="left" vertical="top"/>
    </xf>
    <xf numFmtId="0" fontId="10" fillId="0" borderId="1" xfId="0" applyFont="1" applyBorder="1" applyAlignment="1">
      <alignment horizontal="center" vertical="top"/>
    </xf>
    <xf numFmtId="164" fontId="12" fillId="0" borderId="0" xfId="1" applyFont="1" applyFill="1" applyBorder="1" applyAlignment="1">
      <alignment horizontal="center" vertical="top"/>
    </xf>
    <xf numFmtId="44" fontId="15" fillId="0" borderId="1" xfId="1" applyNumberFormat="1" applyFont="1" applyFill="1" applyBorder="1" applyAlignment="1">
      <alignment horizontal="right" vertical="top"/>
    </xf>
    <xf numFmtId="0" fontId="15" fillId="0" borderId="1" xfId="0" applyFont="1" applyBorder="1" applyAlignment="1">
      <alignment vertical="top" wrapText="1"/>
    </xf>
    <xf numFmtId="0" fontId="10" fillId="0" borderId="0" xfId="0" applyFont="1" applyAlignment="1">
      <alignment vertical="top"/>
    </xf>
    <xf numFmtId="0" fontId="12" fillId="0" borderId="0" xfId="0" applyFont="1" applyAlignment="1">
      <alignment vertical="top" wrapText="1"/>
    </xf>
    <xf numFmtId="164" fontId="12" fillId="0" borderId="11" xfId="1" applyFont="1" applyFill="1" applyBorder="1" applyAlignment="1">
      <alignment horizontal="center" vertical="top"/>
    </xf>
    <xf numFmtId="0" fontId="12" fillId="0" borderId="4" xfId="0" applyFont="1" applyFill="1" applyBorder="1" applyAlignment="1">
      <alignment horizontal="center" vertical="top"/>
    </xf>
    <xf numFmtId="0" fontId="15" fillId="0" borderId="1" xfId="0" applyFont="1" applyFill="1" applyBorder="1" applyAlignment="1">
      <alignment horizontal="center" vertical="top"/>
    </xf>
    <xf numFmtId="0" fontId="12" fillId="0" borderId="1" xfId="0" applyFont="1" applyFill="1" applyBorder="1" applyAlignment="1">
      <alignment vertical="top" wrapText="1"/>
    </xf>
    <xf numFmtId="0" fontId="12" fillId="0" borderId="1" xfId="0" applyFont="1" applyFill="1" applyBorder="1" applyAlignment="1">
      <alignment vertical="top"/>
    </xf>
    <xf numFmtId="0" fontId="12" fillId="0" borderId="1" xfId="0" applyFont="1" applyFill="1" applyBorder="1" applyAlignment="1">
      <alignment horizontal="center" vertical="top"/>
    </xf>
    <xf numFmtId="0" fontId="12" fillId="0" borderId="0" xfId="0" applyFont="1" applyFill="1" applyAlignment="1">
      <alignment vertical="top"/>
    </xf>
    <xf numFmtId="0" fontId="12" fillId="0" borderId="1" xfId="0" applyFont="1" applyFill="1" applyBorder="1" applyAlignment="1">
      <alignment horizontal="center" vertical="top" wrapText="1"/>
    </xf>
    <xf numFmtId="0" fontId="14" fillId="0" borderId="2" xfId="0" applyFont="1" applyFill="1" applyBorder="1" applyAlignment="1">
      <alignment horizontal="center" vertical="top"/>
    </xf>
    <xf numFmtId="2" fontId="12" fillId="0" borderId="1" xfId="0" applyNumberFormat="1" applyFont="1" applyFill="1" applyBorder="1" applyAlignment="1">
      <alignment horizontal="center" vertical="top" wrapText="1"/>
    </xf>
    <xf numFmtId="0" fontId="15" fillId="0" borderId="1" xfId="0" applyFont="1" applyFill="1" applyBorder="1" applyAlignment="1">
      <alignment horizontal="center" vertical="top" wrapText="1"/>
    </xf>
    <xf numFmtId="0" fontId="12" fillId="0" borderId="0" xfId="0" applyFont="1" applyFill="1" applyAlignment="1">
      <alignment horizontal="center" vertical="top"/>
    </xf>
    <xf numFmtId="0" fontId="12" fillId="0" borderId="6" xfId="0" applyFont="1" applyBorder="1" applyAlignment="1">
      <alignment horizontal="center" vertical="top"/>
    </xf>
    <xf numFmtId="0" fontId="12" fillId="0" borderId="16" xfId="0" applyFont="1" applyBorder="1" applyAlignment="1">
      <alignment horizontal="center" vertical="top"/>
    </xf>
    <xf numFmtId="0" fontId="12" fillId="0" borderId="4" xfId="0" applyFont="1" applyBorder="1" applyAlignment="1">
      <alignment horizontal="center" vertical="top"/>
    </xf>
    <xf numFmtId="0" fontId="19" fillId="0" borderId="9" xfId="0" applyFont="1" applyBorder="1" applyAlignment="1">
      <alignment horizontal="left" vertical="top" wrapText="1"/>
    </xf>
    <xf numFmtId="0" fontId="19" fillId="0" borderId="7" xfId="0" applyFont="1" applyBorder="1" applyAlignment="1">
      <alignment horizontal="left" vertical="top" wrapText="1"/>
    </xf>
    <xf numFmtId="0" fontId="20" fillId="0" borderId="3" xfId="0" applyFont="1" applyBorder="1" applyAlignment="1">
      <alignment horizontal="left" vertical="top" wrapText="1"/>
    </xf>
    <xf numFmtId="0" fontId="20" fillId="0" borderId="5" xfId="0" applyFont="1" applyBorder="1" applyAlignment="1">
      <alignment horizontal="left" vertical="top" wrapText="1"/>
    </xf>
    <xf numFmtId="14" fontId="19" fillId="0" borderId="5" xfId="0" applyNumberFormat="1" applyFont="1" applyBorder="1" applyAlignment="1">
      <alignment horizontal="center" vertical="top" wrapText="1"/>
    </xf>
    <xf numFmtId="0" fontId="19" fillId="0" borderId="5" xfId="0" applyFont="1" applyBorder="1" applyAlignment="1">
      <alignment horizontal="center" vertical="top" wrapText="1"/>
    </xf>
    <xf numFmtId="0" fontId="19" fillId="0" borderId="4" xfId="0" applyFont="1" applyBorder="1" applyAlignment="1">
      <alignment horizontal="left" vertical="top"/>
    </xf>
    <xf numFmtId="0" fontId="19" fillId="0" borderId="1" xfId="0" applyFont="1" applyBorder="1" applyAlignment="1">
      <alignment horizontal="left" vertical="top"/>
    </xf>
  </cellXfs>
  <cellStyles count="21">
    <cellStyle name="0,0_x000d__x000a_NA_x000d__x000a_" xfId="6"/>
    <cellStyle name="Comma" xfId="1" builtinId="3"/>
    <cellStyle name="Comma 10" xfId="9"/>
    <cellStyle name="Comma 2" xfId="2"/>
    <cellStyle name="Comma 2 3" xfId="5"/>
    <cellStyle name="Comma 3" xfId="7"/>
    <cellStyle name="Comma 4" xfId="19"/>
    <cellStyle name="Excel Built-in Normal" xfId="11"/>
    <cellStyle name="Excel Built-in Normal 1" xfId="16"/>
    <cellStyle name="Excel Built-in Normal 2" xfId="15"/>
    <cellStyle name="Normal" xfId="0" builtinId="0"/>
    <cellStyle name="Normal 10" xfId="8"/>
    <cellStyle name="Normal 2" xfId="3"/>
    <cellStyle name="Normal 3" xfId="13"/>
    <cellStyle name="Normal 3 2" xfId="10"/>
    <cellStyle name="Normal 4" xfId="14"/>
    <cellStyle name="Normal 5" xfId="12"/>
    <cellStyle name="Normal 5 2" xfId="20"/>
    <cellStyle name="Normal 6" xfId="18"/>
    <cellStyle name="Style 1" xfId="4"/>
    <cellStyle name="Style 1 2" xfId="17"/>
  </cellStyles>
  <dxfs count="0"/>
  <tableStyles count="0" defaultTableStyle="TableStyleMedium9" defaultPivotStyle="PivotStyleMedium4"/>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488156</xdr:colOff>
      <xdr:row>32</xdr:row>
      <xdr:rowOff>0</xdr:rowOff>
    </xdr:from>
    <xdr:to>
      <xdr:col>8</xdr:col>
      <xdr:colOff>257255</xdr:colOff>
      <xdr:row>32</xdr:row>
      <xdr:rowOff>2652</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74981" y="48958500"/>
          <a:ext cx="1068361" cy="26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488156</xdr:colOff>
      <xdr:row>32</xdr:row>
      <xdr:rowOff>0</xdr:rowOff>
    </xdr:from>
    <xdr:to>
      <xdr:col>10</xdr:col>
      <xdr:colOff>66500</xdr:colOff>
      <xdr:row>32</xdr:row>
      <xdr:rowOff>2652</xdr:rowOff>
    </xdr:to>
    <xdr:pic>
      <xdr:nvPicPr>
        <xdr:cNvPr id="3" name="Picture 2">
          <a:extLst>
            <a:ext uri="{FF2B5EF4-FFF2-40B4-BE49-F238E27FC236}">
              <a16:creationId xmlns:a16="http://schemas.microsoft.com/office/drawing/2014/main" id="{43C0C86C-C342-0A43-9F61-3246644A6B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32556" y="21818600"/>
          <a:ext cx="1262706" cy="26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488156</xdr:colOff>
      <xdr:row>32</xdr:row>
      <xdr:rowOff>0</xdr:rowOff>
    </xdr:from>
    <xdr:to>
      <xdr:col>10</xdr:col>
      <xdr:colOff>69675</xdr:colOff>
      <xdr:row>32</xdr:row>
      <xdr:rowOff>2652</xdr:rowOff>
    </xdr:to>
    <xdr:pic>
      <xdr:nvPicPr>
        <xdr:cNvPr id="4" name="Picture 3">
          <a:extLst>
            <a:ext uri="{FF2B5EF4-FFF2-40B4-BE49-F238E27FC236}">
              <a16:creationId xmlns:a16="http://schemas.microsoft.com/office/drawing/2014/main" id="{9FA14F32-A19D-9B41-93DE-09BF292811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57956" y="21590000"/>
          <a:ext cx="1275406" cy="26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30</xdr:row>
      <xdr:rowOff>0</xdr:rowOff>
    </xdr:from>
    <xdr:to>
      <xdr:col>10</xdr:col>
      <xdr:colOff>538434</xdr:colOff>
      <xdr:row>30</xdr:row>
      <xdr:rowOff>2652</xdr:rowOff>
    </xdr:to>
    <xdr:pic>
      <xdr:nvPicPr>
        <xdr:cNvPr id="5" name="Picture 4">
          <a:extLst>
            <a:ext uri="{FF2B5EF4-FFF2-40B4-BE49-F238E27FC236}">
              <a16:creationId xmlns:a16="http://schemas.microsoft.com/office/drawing/2014/main" id="{BD4B2DA1-41C9-6342-B4E4-523C7D8518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32456" y="22440900"/>
          <a:ext cx="1275406" cy="26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30</xdr:row>
      <xdr:rowOff>0</xdr:rowOff>
    </xdr:from>
    <xdr:to>
      <xdr:col>10</xdr:col>
      <xdr:colOff>538434</xdr:colOff>
      <xdr:row>30</xdr:row>
      <xdr:rowOff>2652</xdr:rowOff>
    </xdr:to>
    <xdr:pic>
      <xdr:nvPicPr>
        <xdr:cNvPr id="6" name="Picture 5">
          <a:extLst>
            <a:ext uri="{FF2B5EF4-FFF2-40B4-BE49-F238E27FC236}">
              <a16:creationId xmlns:a16="http://schemas.microsoft.com/office/drawing/2014/main" id="{AF6E2470-D2EF-964A-8ABC-3512E28D0E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32456" y="22440900"/>
          <a:ext cx="1275406" cy="26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tabSelected="1" zoomScaleNormal="100" zoomScaleSheetLayoutView="70" zoomScalePageLayoutView="115" workbookViewId="0">
      <pane xSplit="3" ySplit="3" topLeftCell="E28" activePane="bottomRight" state="frozen"/>
      <selection pane="topRight" activeCell="D1" sqref="D1"/>
      <selection pane="bottomLeft" activeCell="A4" sqref="A4"/>
      <selection pane="bottomRight" activeCell="G37" sqref="G37"/>
    </sheetView>
  </sheetViews>
  <sheetFormatPr defaultColWidth="8.69140625" defaultRowHeight="12.9" x14ac:dyDescent="0.3"/>
  <cols>
    <col min="1" max="1" width="0.15234375" style="14" hidden="1" customWidth="1"/>
    <col min="2" max="2" width="23.15234375" style="14" bestFit="1" customWidth="1"/>
    <col min="3" max="3" width="66.53515625" style="22" customWidth="1"/>
    <col min="4" max="4" width="12" style="22" bestFit="1" customWidth="1"/>
    <col min="5" max="5" width="10.3046875" style="14" bestFit="1" customWidth="1"/>
    <col min="6" max="6" width="6.15234375" style="62" bestFit="1" customWidth="1"/>
    <col min="7" max="7" width="9.3828125" style="14" bestFit="1" customWidth="1"/>
    <col min="8" max="8" width="10.15234375" style="73" bestFit="1" customWidth="1"/>
    <col min="9" max="9" width="14" style="57" bestFit="1" customWidth="1"/>
    <col min="10" max="234" width="8.69140625" style="22"/>
    <col min="235" max="235" width="7.84375" style="22" customWidth="1"/>
    <col min="236" max="236" width="65.69140625" style="22" customWidth="1"/>
    <col min="237" max="238" width="7.69140625" style="22" bestFit="1" customWidth="1"/>
    <col min="239" max="239" width="15.3828125" style="22" bestFit="1" customWidth="1"/>
    <col min="240" max="240" width="16.69140625" style="22" customWidth="1"/>
    <col min="241" max="241" width="18.3828125" style="22" customWidth="1"/>
    <col min="242" max="242" width="16" style="22" bestFit="1" customWidth="1"/>
    <col min="243" max="490" width="8.69140625" style="22"/>
    <col min="491" max="491" width="7.84375" style="22" customWidth="1"/>
    <col min="492" max="492" width="65.69140625" style="22" customWidth="1"/>
    <col min="493" max="494" width="7.69140625" style="22" bestFit="1" customWidth="1"/>
    <col min="495" max="495" width="15.3828125" style="22" bestFit="1" customWidth="1"/>
    <col min="496" max="496" width="16.69140625" style="22" customWidth="1"/>
    <col min="497" max="497" width="18.3828125" style="22" customWidth="1"/>
    <col min="498" max="498" width="16" style="22" bestFit="1" customWidth="1"/>
    <col min="499" max="746" width="8.69140625" style="22"/>
    <col min="747" max="747" width="7.84375" style="22" customWidth="1"/>
    <col min="748" max="748" width="65.69140625" style="22" customWidth="1"/>
    <col min="749" max="750" width="7.69140625" style="22" bestFit="1" customWidth="1"/>
    <col min="751" max="751" width="15.3828125" style="22" bestFit="1" customWidth="1"/>
    <col min="752" max="752" width="16.69140625" style="22" customWidth="1"/>
    <col min="753" max="753" width="18.3828125" style="22" customWidth="1"/>
    <col min="754" max="754" width="16" style="22" bestFit="1" customWidth="1"/>
    <col min="755" max="1002" width="8.69140625" style="22"/>
    <col min="1003" max="1003" width="7.84375" style="22" customWidth="1"/>
    <col min="1004" max="1004" width="65.69140625" style="22" customWidth="1"/>
    <col min="1005" max="1006" width="7.69140625" style="22" bestFit="1" customWidth="1"/>
    <col min="1007" max="1007" width="15.3828125" style="22" bestFit="1" customWidth="1"/>
    <col min="1008" max="1008" width="16.69140625" style="22" customWidth="1"/>
    <col min="1009" max="1009" width="18.3828125" style="22" customWidth="1"/>
    <col min="1010" max="1010" width="16" style="22" bestFit="1" customWidth="1"/>
    <col min="1011" max="1258" width="8.69140625" style="22"/>
    <col min="1259" max="1259" width="7.84375" style="22" customWidth="1"/>
    <col min="1260" max="1260" width="65.69140625" style="22" customWidth="1"/>
    <col min="1261" max="1262" width="7.69140625" style="22" bestFit="1" customWidth="1"/>
    <col min="1263" max="1263" width="15.3828125" style="22" bestFit="1" customWidth="1"/>
    <col min="1264" max="1264" width="16.69140625" style="22" customWidth="1"/>
    <col min="1265" max="1265" width="18.3828125" style="22" customWidth="1"/>
    <col min="1266" max="1266" width="16" style="22" bestFit="1" customWidth="1"/>
    <col min="1267" max="1514" width="8.69140625" style="22"/>
    <col min="1515" max="1515" width="7.84375" style="22" customWidth="1"/>
    <col min="1516" max="1516" width="65.69140625" style="22" customWidth="1"/>
    <col min="1517" max="1518" width="7.69140625" style="22" bestFit="1" customWidth="1"/>
    <col min="1519" max="1519" width="15.3828125" style="22" bestFit="1" customWidth="1"/>
    <col min="1520" max="1520" width="16.69140625" style="22" customWidth="1"/>
    <col min="1521" max="1521" width="18.3828125" style="22" customWidth="1"/>
    <col min="1522" max="1522" width="16" style="22" bestFit="1" customWidth="1"/>
    <col min="1523" max="1770" width="8.69140625" style="22"/>
    <col min="1771" max="1771" width="7.84375" style="22" customWidth="1"/>
    <col min="1772" max="1772" width="65.69140625" style="22" customWidth="1"/>
    <col min="1773" max="1774" width="7.69140625" style="22" bestFit="1" customWidth="1"/>
    <col min="1775" max="1775" width="15.3828125" style="22" bestFit="1" customWidth="1"/>
    <col min="1776" max="1776" width="16.69140625" style="22" customWidth="1"/>
    <col min="1777" max="1777" width="18.3828125" style="22" customWidth="1"/>
    <col min="1778" max="1778" width="16" style="22" bestFit="1" customWidth="1"/>
    <col min="1779" max="2026" width="8.69140625" style="22"/>
    <col min="2027" max="2027" width="7.84375" style="22" customWidth="1"/>
    <col min="2028" max="2028" width="65.69140625" style="22" customWidth="1"/>
    <col min="2029" max="2030" width="7.69140625" style="22" bestFit="1" customWidth="1"/>
    <col min="2031" max="2031" width="15.3828125" style="22" bestFit="1" customWidth="1"/>
    <col min="2032" max="2032" width="16.69140625" style="22" customWidth="1"/>
    <col min="2033" max="2033" width="18.3828125" style="22" customWidth="1"/>
    <col min="2034" max="2034" width="16" style="22" bestFit="1" customWidth="1"/>
    <col min="2035" max="2282" width="8.69140625" style="22"/>
    <col min="2283" max="2283" width="7.84375" style="22" customWidth="1"/>
    <col min="2284" max="2284" width="65.69140625" style="22" customWidth="1"/>
    <col min="2285" max="2286" width="7.69140625" style="22" bestFit="1" customWidth="1"/>
    <col min="2287" max="2287" width="15.3828125" style="22" bestFit="1" customWidth="1"/>
    <col min="2288" max="2288" width="16.69140625" style="22" customWidth="1"/>
    <col min="2289" max="2289" width="18.3828125" style="22" customWidth="1"/>
    <col min="2290" max="2290" width="16" style="22" bestFit="1" customWidth="1"/>
    <col min="2291" max="2538" width="8.69140625" style="22"/>
    <col min="2539" max="2539" width="7.84375" style="22" customWidth="1"/>
    <col min="2540" max="2540" width="65.69140625" style="22" customWidth="1"/>
    <col min="2541" max="2542" width="7.69140625" style="22" bestFit="1" customWidth="1"/>
    <col min="2543" max="2543" width="15.3828125" style="22" bestFit="1" customWidth="1"/>
    <col min="2544" max="2544" width="16.69140625" style="22" customWidth="1"/>
    <col min="2545" max="2545" width="18.3828125" style="22" customWidth="1"/>
    <col min="2546" max="2546" width="16" style="22" bestFit="1" customWidth="1"/>
    <col min="2547" max="2794" width="8.69140625" style="22"/>
    <col min="2795" max="2795" width="7.84375" style="22" customWidth="1"/>
    <col min="2796" max="2796" width="65.69140625" style="22" customWidth="1"/>
    <col min="2797" max="2798" width="7.69140625" style="22" bestFit="1" customWidth="1"/>
    <col min="2799" max="2799" width="15.3828125" style="22" bestFit="1" customWidth="1"/>
    <col min="2800" max="2800" width="16.69140625" style="22" customWidth="1"/>
    <col min="2801" max="2801" width="18.3828125" style="22" customWidth="1"/>
    <col min="2802" max="2802" width="16" style="22" bestFit="1" customWidth="1"/>
    <col min="2803" max="3050" width="8.69140625" style="22"/>
    <col min="3051" max="3051" width="7.84375" style="22" customWidth="1"/>
    <col min="3052" max="3052" width="65.69140625" style="22" customWidth="1"/>
    <col min="3053" max="3054" width="7.69140625" style="22" bestFit="1" customWidth="1"/>
    <col min="3055" max="3055" width="15.3828125" style="22" bestFit="1" customWidth="1"/>
    <col min="3056" max="3056" width="16.69140625" style="22" customWidth="1"/>
    <col min="3057" max="3057" width="18.3828125" style="22" customWidth="1"/>
    <col min="3058" max="3058" width="16" style="22" bestFit="1" customWidth="1"/>
    <col min="3059" max="3306" width="8.69140625" style="22"/>
    <col min="3307" max="3307" width="7.84375" style="22" customWidth="1"/>
    <col min="3308" max="3308" width="65.69140625" style="22" customWidth="1"/>
    <col min="3309" max="3310" width="7.69140625" style="22" bestFit="1" customWidth="1"/>
    <col min="3311" max="3311" width="15.3828125" style="22" bestFit="1" customWidth="1"/>
    <col min="3312" max="3312" width="16.69140625" style="22" customWidth="1"/>
    <col min="3313" max="3313" width="18.3828125" style="22" customWidth="1"/>
    <col min="3314" max="3314" width="16" style="22" bestFit="1" customWidth="1"/>
    <col min="3315" max="3562" width="8.69140625" style="22"/>
    <col min="3563" max="3563" width="7.84375" style="22" customWidth="1"/>
    <col min="3564" max="3564" width="65.69140625" style="22" customWidth="1"/>
    <col min="3565" max="3566" width="7.69140625" style="22" bestFit="1" customWidth="1"/>
    <col min="3567" max="3567" width="15.3828125" style="22" bestFit="1" customWidth="1"/>
    <col min="3568" max="3568" width="16.69140625" style="22" customWidth="1"/>
    <col min="3569" max="3569" width="18.3828125" style="22" customWidth="1"/>
    <col min="3570" max="3570" width="16" style="22" bestFit="1" customWidth="1"/>
    <col min="3571" max="3818" width="8.69140625" style="22"/>
    <col min="3819" max="3819" width="7.84375" style="22" customWidth="1"/>
    <col min="3820" max="3820" width="65.69140625" style="22" customWidth="1"/>
    <col min="3821" max="3822" width="7.69140625" style="22" bestFit="1" customWidth="1"/>
    <col min="3823" max="3823" width="15.3828125" style="22" bestFit="1" customWidth="1"/>
    <col min="3824" max="3824" width="16.69140625" style="22" customWidth="1"/>
    <col min="3825" max="3825" width="18.3828125" style="22" customWidth="1"/>
    <col min="3826" max="3826" width="16" style="22" bestFit="1" customWidth="1"/>
    <col min="3827" max="4074" width="8.69140625" style="22"/>
    <col min="4075" max="4075" width="7.84375" style="22" customWidth="1"/>
    <col min="4076" max="4076" width="65.69140625" style="22" customWidth="1"/>
    <col min="4077" max="4078" width="7.69140625" style="22" bestFit="1" customWidth="1"/>
    <col min="4079" max="4079" width="15.3828125" style="22" bestFit="1" customWidth="1"/>
    <col min="4080" max="4080" width="16.69140625" style="22" customWidth="1"/>
    <col min="4081" max="4081" width="18.3828125" style="22" customWidth="1"/>
    <col min="4082" max="4082" width="16" style="22" bestFit="1" customWidth="1"/>
    <col min="4083" max="4330" width="8.69140625" style="22"/>
    <col min="4331" max="4331" width="7.84375" style="22" customWidth="1"/>
    <col min="4332" max="4332" width="65.69140625" style="22" customWidth="1"/>
    <col min="4333" max="4334" width="7.69140625" style="22" bestFit="1" customWidth="1"/>
    <col min="4335" max="4335" width="15.3828125" style="22" bestFit="1" customWidth="1"/>
    <col min="4336" max="4336" width="16.69140625" style="22" customWidth="1"/>
    <col min="4337" max="4337" width="18.3828125" style="22" customWidth="1"/>
    <col min="4338" max="4338" width="16" style="22" bestFit="1" customWidth="1"/>
    <col min="4339" max="4586" width="8.69140625" style="22"/>
    <col min="4587" max="4587" width="7.84375" style="22" customWidth="1"/>
    <col min="4588" max="4588" width="65.69140625" style="22" customWidth="1"/>
    <col min="4589" max="4590" width="7.69140625" style="22" bestFit="1" customWidth="1"/>
    <col min="4591" max="4591" width="15.3828125" style="22" bestFit="1" customWidth="1"/>
    <col min="4592" max="4592" width="16.69140625" style="22" customWidth="1"/>
    <col min="4593" max="4593" width="18.3828125" style="22" customWidth="1"/>
    <col min="4594" max="4594" width="16" style="22" bestFit="1" customWidth="1"/>
    <col min="4595" max="4842" width="8.69140625" style="22"/>
    <col min="4843" max="4843" width="7.84375" style="22" customWidth="1"/>
    <col min="4844" max="4844" width="65.69140625" style="22" customWidth="1"/>
    <col min="4845" max="4846" width="7.69140625" style="22" bestFit="1" customWidth="1"/>
    <col min="4847" max="4847" width="15.3828125" style="22" bestFit="1" customWidth="1"/>
    <col min="4848" max="4848" width="16.69140625" style="22" customWidth="1"/>
    <col min="4849" max="4849" width="18.3828125" style="22" customWidth="1"/>
    <col min="4850" max="4850" width="16" style="22" bestFit="1" customWidth="1"/>
    <col min="4851" max="5098" width="8.69140625" style="22"/>
    <col min="5099" max="5099" width="7.84375" style="22" customWidth="1"/>
    <col min="5100" max="5100" width="65.69140625" style="22" customWidth="1"/>
    <col min="5101" max="5102" width="7.69140625" style="22" bestFit="1" customWidth="1"/>
    <col min="5103" max="5103" width="15.3828125" style="22" bestFit="1" customWidth="1"/>
    <col min="5104" max="5104" width="16.69140625" style="22" customWidth="1"/>
    <col min="5105" max="5105" width="18.3828125" style="22" customWidth="1"/>
    <col min="5106" max="5106" width="16" style="22" bestFit="1" customWidth="1"/>
    <col min="5107" max="5354" width="8.69140625" style="22"/>
    <col min="5355" max="5355" width="7.84375" style="22" customWidth="1"/>
    <col min="5356" max="5356" width="65.69140625" style="22" customWidth="1"/>
    <col min="5357" max="5358" width="7.69140625" style="22" bestFit="1" customWidth="1"/>
    <col min="5359" max="5359" width="15.3828125" style="22" bestFit="1" customWidth="1"/>
    <col min="5360" max="5360" width="16.69140625" style="22" customWidth="1"/>
    <col min="5361" max="5361" width="18.3828125" style="22" customWidth="1"/>
    <col min="5362" max="5362" width="16" style="22" bestFit="1" customWidth="1"/>
    <col min="5363" max="5610" width="8.69140625" style="22"/>
    <col min="5611" max="5611" width="7.84375" style="22" customWidth="1"/>
    <col min="5612" max="5612" width="65.69140625" style="22" customWidth="1"/>
    <col min="5613" max="5614" width="7.69140625" style="22" bestFit="1" customWidth="1"/>
    <col min="5615" max="5615" width="15.3828125" style="22" bestFit="1" customWidth="1"/>
    <col min="5616" max="5616" width="16.69140625" style="22" customWidth="1"/>
    <col min="5617" max="5617" width="18.3828125" style="22" customWidth="1"/>
    <col min="5618" max="5618" width="16" style="22" bestFit="1" customWidth="1"/>
    <col min="5619" max="5866" width="8.69140625" style="22"/>
    <col min="5867" max="5867" width="7.84375" style="22" customWidth="1"/>
    <col min="5868" max="5868" width="65.69140625" style="22" customWidth="1"/>
    <col min="5869" max="5870" width="7.69140625" style="22" bestFit="1" customWidth="1"/>
    <col min="5871" max="5871" width="15.3828125" style="22" bestFit="1" customWidth="1"/>
    <col min="5872" max="5872" width="16.69140625" style="22" customWidth="1"/>
    <col min="5873" max="5873" width="18.3828125" style="22" customWidth="1"/>
    <col min="5874" max="5874" width="16" style="22" bestFit="1" customWidth="1"/>
    <col min="5875" max="6122" width="8.69140625" style="22"/>
    <col min="6123" max="6123" width="7.84375" style="22" customWidth="1"/>
    <col min="6124" max="6124" width="65.69140625" style="22" customWidth="1"/>
    <col min="6125" max="6126" width="7.69140625" style="22" bestFit="1" customWidth="1"/>
    <col min="6127" max="6127" width="15.3828125" style="22" bestFit="1" customWidth="1"/>
    <col min="6128" max="6128" width="16.69140625" style="22" customWidth="1"/>
    <col min="6129" max="6129" width="18.3828125" style="22" customWidth="1"/>
    <col min="6130" max="6130" width="16" style="22" bestFit="1" customWidth="1"/>
    <col min="6131" max="6378" width="8.69140625" style="22"/>
    <col min="6379" max="6379" width="7.84375" style="22" customWidth="1"/>
    <col min="6380" max="6380" width="65.69140625" style="22" customWidth="1"/>
    <col min="6381" max="6382" width="7.69140625" style="22" bestFit="1" customWidth="1"/>
    <col min="6383" max="6383" width="15.3828125" style="22" bestFit="1" customWidth="1"/>
    <col min="6384" max="6384" width="16.69140625" style="22" customWidth="1"/>
    <col min="6385" max="6385" width="18.3828125" style="22" customWidth="1"/>
    <col min="6386" max="6386" width="16" style="22" bestFit="1" customWidth="1"/>
    <col min="6387" max="6634" width="8.69140625" style="22"/>
    <col min="6635" max="6635" width="7.84375" style="22" customWidth="1"/>
    <col min="6636" max="6636" width="65.69140625" style="22" customWidth="1"/>
    <col min="6637" max="6638" width="7.69140625" style="22" bestFit="1" customWidth="1"/>
    <col min="6639" max="6639" width="15.3828125" style="22" bestFit="1" customWidth="1"/>
    <col min="6640" max="6640" width="16.69140625" style="22" customWidth="1"/>
    <col min="6641" max="6641" width="18.3828125" style="22" customWidth="1"/>
    <col min="6642" max="6642" width="16" style="22" bestFit="1" customWidth="1"/>
    <col min="6643" max="6890" width="8.69140625" style="22"/>
    <col min="6891" max="6891" width="7.84375" style="22" customWidth="1"/>
    <col min="6892" max="6892" width="65.69140625" style="22" customWidth="1"/>
    <col min="6893" max="6894" width="7.69140625" style="22" bestFit="1" customWidth="1"/>
    <col min="6895" max="6895" width="15.3828125" style="22" bestFit="1" customWidth="1"/>
    <col min="6896" max="6896" width="16.69140625" style="22" customWidth="1"/>
    <col min="6897" max="6897" width="18.3828125" style="22" customWidth="1"/>
    <col min="6898" max="6898" width="16" style="22" bestFit="1" customWidth="1"/>
    <col min="6899" max="7146" width="8.69140625" style="22"/>
    <col min="7147" max="7147" width="7.84375" style="22" customWidth="1"/>
    <col min="7148" max="7148" width="65.69140625" style="22" customWidth="1"/>
    <col min="7149" max="7150" width="7.69140625" style="22" bestFit="1" customWidth="1"/>
    <col min="7151" max="7151" width="15.3828125" style="22" bestFit="1" customWidth="1"/>
    <col min="7152" max="7152" width="16.69140625" style="22" customWidth="1"/>
    <col min="7153" max="7153" width="18.3828125" style="22" customWidth="1"/>
    <col min="7154" max="7154" width="16" style="22" bestFit="1" customWidth="1"/>
    <col min="7155" max="7402" width="8.69140625" style="22"/>
    <col min="7403" max="7403" width="7.84375" style="22" customWidth="1"/>
    <col min="7404" max="7404" width="65.69140625" style="22" customWidth="1"/>
    <col min="7405" max="7406" width="7.69140625" style="22" bestFit="1" customWidth="1"/>
    <col min="7407" max="7407" width="15.3828125" style="22" bestFit="1" customWidth="1"/>
    <col min="7408" max="7408" width="16.69140625" style="22" customWidth="1"/>
    <col min="7409" max="7409" width="18.3828125" style="22" customWidth="1"/>
    <col min="7410" max="7410" width="16" style="22" bestFit="1" customWidth="1"/>
    <col min="7411" max="7658" width="8.69140625" style="22"/>
    <col min="7659" max="7659" width="7.84375" style="22" customWidth="1"/>
    <col min="7660" max="7660" width="65.69140625" style="22" customWidth="1"/>
    <col min="7661" max="7662" width="7.69140625" style="22" bestFit="1" customWidth="1"/>
    <col min="7663" max="7663" width="15.3828125" style="22" bestFit="1" customWidth="1"/>
    <col min="7664" max="7664" width="16.69140625" style="22" customWidth="1"/>
    <col min="7665" max="7665" width="18.3828125" style="22" customWidth="1"/>
    <col min="7666" max="7666" width="16" style="22" bestFit="1" customWidth="1"/>
    <col min="7667" max="7914" width="8.69140625" style="22"/>
    <col min="7915" max="7915" width="7.84375" style="22" customWidth="1"/>
    <col min="7916" max="7916" width="65.69140625" style="22" customWidth="1"/>
    <col min="7917" max="7918" width="7.69140625" style="22" bestFit="1" customWidth="1"/>
    <col min="7919" max="7919" width="15.3828125" style="22" bestFit="1" customWidth="1"/>
    <col min="7920" max="7920" width="16.69140625" style="22" customWidth="1"/>
    <col min="7921" max="7921" width="18.3828125" style="22" customWidth="1"/>
    <col min="7922" max="7922" width="16" style="22" bestFit="1" customWidth="1"/>
    <col min="7923" max="8170" width="8.69140625" style="22"/>
    <col min="8171" max="8171" width="7.84375" style="22" customWidth="1"/>
    <col min="8172" max="8172" width="65.69140625" style="22" customWidth="1"/>
    <col min="8173" max="8174" width="7.69140625" style="22" bestFit="1" customWidth="1"/>
    <col min="8175" max="8175" width="15.3828125" style="22" bestFit="1" customWidth="1"/>
    <col min="8176" max="8176" width="16.69140625" style="22" customWidth="1"/>
    <col min="8177" max="8177" width="18.3828125" style="22" customWidth="1"/>
    <col min="8178" max="8178" width="16" style="22" bestFit="1" customWidth="1"/>
    <col min="8179" max="8426" width="8.69140625" style="22"/>
    <col min="8427" max="8427" width="7.84375" style="22" customWidth="1"/>
    <col min="8428" max="8428" width="65.69140625" style="22" customWidth="1"/>
    <col min="8429" max="8430" width="7.69140625" style="22" bestFit="1" customWidth="1"/>
    <col min="8431" max="8431" width="15.3828125" style="22" bestFit="1" customWidth="1"/>
    <col min="8432" max="8432" width="16.69140625" style="22" customWidth="1"/>
    <col min="8433" max="8433" width="18.3828125" style="22" customWidth="1"/>
    <col min="8434" max="8434" width="16" style="22" bestFit="1" customWidth="1"/>
    <col min="8435" max="8682" width="8.69140625" style="22"/>
    <col min="8683" max="8683" width="7.84375" style="22" customWidth="1"/>
    <col min="8684" max="8684" width="65.69140625" style="22" customWidth="1"/>
    <col min="8685" max="8686" width="7.69140625" style="22" bestFit="1" customWidth="1"/>
    <col min="8687" max="8687" width="15.3828125" style="22" bestFit="1" customWidth="1"/>
    <col min="8688" max="8688" width="16.69140625" style="22" customWidth="1"/>
    <col min="8689" max="8689" width="18.3828125" style="22" customWidth="1"/>
    <col min="8690" max="8690" width="16" style="22" bestFit="1" customWidth="1"/>
    <col min="8691" max="8938" width="8.69140625" style="22"/>
    <col min="8939" max="8939" width="7.84375" style="22" customWidth="1"/>
    <col min="8940" max="8940" width="65.69140625" style="22" customWidth="1"/>
    <col min="8941" max="8942" width="7.69140625" style="22" bestFit="1" customWidth="1"/>
    <col min="8943" max="8943" width="15.3828125" style="22" bestFit="1" customWidth="1"/>
    <col min="8944" max="8944" width="16.69140625" style="22" customWidth="1"/>
    <col min="8945" max="8945" width="18.3828125" style="22" customWidth="1"/>
    <col min="8946" max="8946" width="16" style="22" bestFit="1" customWidth="1"/>
    <col min="8947" max="9194" width="8.69140625" style="22"/>
    <col min="9195" max="9195" width="7.84375" style="22" customWidth="1"/>
    <col min="9196" max="9196" width="65.69140625" style="22" customWidth="1"/>
    <col min="9197" max="9198" width="7.69140625" style="22" bestFit="1" customWidth="1"/>
    <col min="9199" max="9199" width="15.3828125" style="22" bestFit="1" customWidth="1"/>
    <col min="9200" max="9200" width="16.69140625" style="22" customWidth="1"/>
    <col min="9201" max="9201" width="18.3828125" style="22" customWidth="1"/>
    <col min="9202" max="9202" width="16" style="22" bestFit="1" customWidth="1"/>
    <col min="9203" max="9450" width="8.69140625" style="22"/>
    <col min="9451" max="9451" width="7.84375" style="22" customWidth="1"/>
    <col min="9452" max="9452" width="65.69140625" style="22" customWidth="1"/>
    <col min="9453" max="9454" width="7.69140625" style="22" bestFit="1" customWidth="1"/>
    <col min="9455" max="9455" width="15.3828125" style="22" bestFit="1" customWidth="1"/>
    <col min="9456" max="9456" width="16.69140625" style="22" customWidth="1"/>
    <col min="9457" max="9457" width="18.3828125" style="22" customWidth="1"/>
    <col min="9458" max="9458" width="16" style="22" bestFit="1" customWidth="1"/>
    <col min="9459" max="9706" width="8.69140625" style="22"/>
    <col min="9707" max="9707" width="7.84375" style="22" customWidth="1"/>
    <col min="9708" max="9708" width="65.69140625" style="22" customWidth="1"/>
    <col min="9709" max="9710" width="7.69140625" style="22" bestFit="1" customWidth="1"/>
    <col min="9711" max="9711" width="15.3828125" style="22" bestFit="1" customWidth="1"/>
    <col min="9712" max="9712" width="16.69140625" style="22" customWidth="1"/>
    <col min="9713" max="9713" width="18.3828125" style="22" customWidth="1"/>
    <col min="9714" max="9714" width="16" style="22" bestFit="1" customWidth="1"/>
    <col min="9715" max="9962" width="8.69140625" style="22"/>
    <col min="9963" max="9963" width="7.84375" style="22" customWidth="1"/>
    <col min="9964" max="9964" width="65.69140625" style="22" customWidth="1"/>
    <col min="9965" max="9966" width="7.69140625" style="22" bestFit="1" customWidth="1"/>
    <col min="9967" max="9967" width="15.3828125" style="22" bestFit="1" customWidth="1"/>
    <col min="9968" max="9968" width="16.69140625" style="22" customWidth="1"/>
    <col min="9969" max="9969" width="18.3828125" style="22" customWidth="1"/>
    <col min="9970" max="9970" width="16" style="22" bestFit="1" customWidth="1"/>
    <col min="9971" max="10218" width="8.69140625" style="22"/>
    <col min="10219" max="10219" width="7.84375" style="22" customWidth="1"/>
    <col min="10220" max="10220" width="65.69140625" style="22" customWidth="1"/>
    <col min="10221" max="10222" width="7.69140625" style="22" bestFit="1" customWidth="1"/>
    <col min="10223" max="10223" width="15.3828125" style="22" bestFit="1" customWidth="1"/>
    <col min="10224" max="10224" width="16.69140625" style="22" customWidth="1"/>
    <col min="10225" max="10225" width="18.3828125" style="22" customWidth="1"/>
    <col min="10226" max="10226" width="16" style="22" bestFit="1" customWidth="1"/>
    <col min="10227" max="10474" width="8.69140625" style="22"/>
    <col min="10475" max="10475" width="7.84375" style="22" customWidth="1"/>
    <col min="10476" max="10476" width="65.69140625" style="22" customWidth="1"/>
    <col min="10477" max="10478" width="7.69140625" style="22" bestFit="1" customWidth="1"/>
    <col min="10479" max="10479" width="15.3828125" style="22" bestFit="1" customWidth="1"/>
    <col min="10480" max="10480" width="16.69140625" style="22" customWidth="1"/>
    <col min="10481" max="10481" width="18.3828125" style="22" customWidth="1"/>
    <col min="10482" max="10482" width="16" style="22" bestFit="1" customWidth="1"/>
    <col min="10483" max="10730" width="8.69140625" style="22"/>
    <col min="10731" max="10731" width="7.84375" style="22" customWidth="1"/>
    <col min="10732" max="10732" width="65.69140625" style="22" customWidth="1"/>
    <col min="10733" max="10734" width="7.69140625" style="22" bestFit="1" customWidth="1"/>
    <col min="10735" max="10735" width="15.3828125" style="22" bestFit="1" customWidth="1"/>
    <col min="10736" max="10736" width="16.69140625" style="22" customWidth="1"/>
    <col min="10737" max="10737" width="18.3828125" style="22" customWidth="1"/>
    <col min="10738" max="10738" width="16" style="22" bestFit="1" customWidth="1"/>
    <col min="10739" max="10986" width="8.69140625" style="22"/>
    <col min="10987" max="10987" width="7.84375" style="22" customWidth="1"/>
    <col min="10988" max="10988" width="65.69140625" style="22" customWidth="1"/>
    <col min="10989" max="10990" width="7.69140625" style="22" bestFit="1" customWidth="1"/>
    <col min="10991" max="10991" width="15.3828125" style="22" bestFit="1" customWidth="1"/>
    <col min="10992" max="10992" width="16.69140625" style="22" customWidth="1"/>
    <col min="10993" max="10993" width="18.3828125" style="22" customWidth="1"/>
    <col min="10994" max="10994" width="16" style="22" bestFit="1" customWidth="1"/>
    <col min="10995" max="11242" width="8.69140625" style="22"/>
    <col min="11243" max="11243" width="7.84375" style="22" customWidth="1"/>
    <col min="11244" max="11244" width="65.69140625" style="22" customWidth="1"/>
    <col min="11245" max="11246" width="7.69140625" style="22" bestFit="1" customWidth="1"/>
    <col min="11247" max="11247" width="15.3828125" style="22" bestFit="1" customWidth="1"/>
    <col min="11248" max="11248" width="16.69140625" style="22" customWidth="1"/>
    <col min="11249" max="11249" width="18.3828125" style="22" customWidth="1"/>
    <col min="11250" max="11250" width="16" style="22" bestFit="1" customWidth="1"/>
    <col min="11251" max="11498" width="8.69140625" style="22"/>
    <col min="11499" max="11499" width="7.84375" style="22" customWidth="1"/>
    <col min="11500" max="11500" width="65.69140625" style="22" customWidth="1"/>
    <col min="11501" max="11502" width="7.69140625" style="22" bestFit="1" customWidth="1"/>
    <col min="11503" max="11503" width="15.3828125" style="22" bestFit="1" customWidth="1"/>
    <col min="11504" max="11504" width="16.69140625" style="22" customWidth="1"/>
    <col min="11505" max="11505" width="18.3828125" style="22" customWidth="1"/>
    <col min="11506" max="11506" width="16" style="22" bestFit="1" customWidth="1"/>
    <col min="11507" max="11754" width="8.69140625" style="22"/>
    <col min="11755" max="11755" width="7.84375" style="22" customWidth="1"/>
    <col min="11756" max="11756" width="65.69140625" style="22" customWidth="1"/>
    <col min="11757" max="11758" width="7.69140625" style="22" bestFit="1" customWidth="1"/>
    <col min="11759" max="11759" width="15.3828125" style="22" bestFit="1" customWidth="1"/>
    <col min="11760" max="11760" width="16.69140625" style="22" customWidth="1"/>
    <col min="11761" max="11761" width="18.3828125" style="22" customWidth="1"/>
    <col min="11762" max="11762" width="16" style="22" bestFit="1" customWidth="1"/>
    <col min="11763" max="12010" width="8.69140625" style="22"/>
    <col min="12011" max="12011" width="7.84375" style="22" customWidth="1"/>
    <col min="12012" max="12012" width="65.69140625" style="22" customWidth="1"/>
    <col min="12013" max="12014" width="7.69140625" style="22" bestFit="1" customWidth="1"/>
    <col min="12015" max="12015" width="15.3828125" style="22" bestFit="1" customWidth="1"/>
    <col min="12016" max="12016" width="16.69140625" style="22" customWidth="1"/>
    <col min="12017" max="12017" width="18.3828125" style="22" customWidth="1"/>
    <col min="12018" max="12018" width="16" style="22" bestFit="1" customWidth="1"/>
    <col min="12019" max="12266" width="8.69140625" style="22"/>
    <col min="12267" max="12267" width="7.84375" style="22" customWidth="1"/>
    <col min="12268" max="12268" width="65.69140625" style="22" customWidth="1"/>
    <col min="12269" max="12270" width="7.69140625" style="22" bestFit="1" customWidth="1"/>
    <col min="12271" max="12271" width="15.3828125" style="22" bestFit="1" customWidth="1"/>
    <col min="12272" max="12272" width="16.69140625" style="22" customWidth="1"/>
    <col min="12273" max="12273" width="18.3828125" style="22" customWidth="1"/>
    <col min="12274" max="12274" width="16" style="22" bestFit="1" customWidth="1"/>
    <col min="12275" max="12522" width="8.69140625" style="22"/>
    <col min="12523" max="12523" width="7.84375" style="22" customWidth="1"/>
    <col min="12524" max="12524" width="65.69140625" style="22" customWidth="1"/>
    <col min="12525" max="12526" width="7.69140625" style="22" bestFit="1" customWidth="1"/>
    <col min="12527" max="12527" width="15.3828125" style="22" bestFit="1" customWidth="1"/>
    <col min="12528" max="12528" width="16.69140625" style="22" customWidth="1"/>
    <col min="12529" max="12529" width="18.3828125" style="22" customWidth="1"/>
    <col min="12530" max="12530" width="16" style="22" bestFit="1" customWidth="1"/>
    <col min="12531" max="12778" width="8.69140625" style="22"/>
    <col min="12779" max="12779" width="7.84375" style="22" customWidth="1"/>
    <col min="12780" max="12780" width="65.69140625" style="22" customWidth="1"/>
    <col min="12781" max="12782" width="7.69140625" style="22" bestFit="1" customWidth="1"/>
    <col min="12783" max="12783" width="15.3828125" style="22" bestFit="1" customWidth="1"/>
    <col min="12784" max="12784" width="16.69140625" style="22" customWidth="1"/>
    <col min="12785" max="12785" width="18.3828125" style="22" customWidth="1"/>
    <col min="12786" max="12786" width="16" style="22" bestFit="1" customWidth="1"/>
    <col min="12787" max="13034" width="8.69140625" style="22"/>
    <col min="13035" max="13035" width="7.84375" style="22" customWidth="1"/>
    <col min="13036" max="13036" width="65.69140625" style="22" customWidth="1"/>
    <col min="13037" max="13038" width="7.69140625" style="22" bestFit="1" customWidth="1"/>
    <col min="13039" max="13039" width="15.3828125" style="22" bestFit="1" customWidth="1"/>
    <col min="13040" max="13040" width="16.69140625" style="22" customWidth="1"/>
    <col min="13041" max="13041" width="18.3828125" style="22" customWidth="1"/>
    <col min="13042" max="13042" width="16" style="22" bestFit="1" customWidth="1"/>
    <col min="13043" max="13290" width="8.69140625" style="22"/>
    <col min="13291" max="13291" width="7.84375" style="22" customWidth="1"/>
    <col min="13292" max="13292" width="65.69140625" style="22" customWidth="1"/>
    <col min="13293" max="13294" width="7.69140625" style="22" bestFit="1" customWidth="1"/>
    <col min="13295" max="13295" width="15.3828125" style="22" bestFit="1" customWidth="1"/>
    <col min="13296" max="13296" width="16.69140625" style="22" customWidth="1"/>
    <col min="13297" max="13297" width="18.3828125" style="22" customWidth="1"/>
    <col min="13298" max="13298" width="16" style="22" bestFit="1" customWidth="1"/>
    <col min="13299" max="13546" width="8.69140625" style="22"/>
    <col min="13547" max="13547" width="7.84375" style="22" customWidth="1"/>
    <col min="13548" max="13548" width="65.69140625" style="22" customWidth="1"/>
    <col min="13549" max="13550" width="7.69140625" style="22" bestFit="1" customWidth="1"/>
    <col min="13551" max="13551" width="15.3828125" style="22" bestFit="1" customWidth="1"/>
    <col min="13552" max="13552" width="16.69140625" style="22" customWidth="1"/>
    <col min="13553" max="13553" width="18.3828125" style="22" customWidth="1"/>
    <col min="13554" max="13554" width="16" style="22" bestFit="1" customWidth="1"/>
    <col min="13555" max="13802" width="8.69140625" style="22"/>
    <col min="13803" max="13803" width="7.84375" style="22" customWidth="1"/>
    <col min="13804" max="13804" width="65.69140625" style="22" customWidth="1"/>
    <col min="13805" max="13806" width="7.69140625" style="22" bestFit="1" customWidth="1"/>
    <col min="13807" max="13807" width="15.3828125" style="22" bestFit="1" customWidth="1"/>
    <col min="13808" max="13808" width="16.69140625" style="22" customWidth="1"/>
    <col min="13809" max="13809" width="18.3828125" style="22" customWidth="1"/>
    <col min="13810" max="13810" width="16" style="22" bestFit="1" customWidth="1"/>
    <col min="13811" max="14058" width="8.69140625" style="22"/>
    <col min="14059" max="14059" width="7.84375" style="22" customWidth="1"/>
    <col min="14060" max="14060" width="65.69140625" style="22" customWidth="1"/>
    <col min="14061" max="14062" width="7.69140625" style="22" bestFit="1" customWidth="1"/>
    <col min="14063" max="14063" width="15.3828125" style="22" bestFit="1" customWidth="1"/>
    <col min="14064" max="14064" width="16.69140625" style="22" customWidth="1"/>
    <col min="14065" max="14065" width="18.3828125" style="22" customWidth="1"/>
    <col min="14066" max="14066" width="16" style="22" bestFit="1" customWidth="1"/>
    <col min="14067" max="14314" width="8.69140625" style="22"/>
    <col min="14315" max="14315" width="7.84375" style="22" customWidth="1"/>
    <col min="14316" max="14316" width="65.69140625" style="22" customWidth="1"/>
    <col min="14317" max="14318" width="7.69140625" style="22" bestFit="1" customWidth="1"/>
    <col min="14319" max="14319" width="15.3828125" style="22" bestFit="1" customWidth="1"/>
    <col min="14320" max="14320" width="16.69140625" style="22" customWidth="1"/>
    <col min="14321" max="14321" width="18.3828125" style="22" customWidth="1"/>
    <col min="14322" max="14322" width="16" style="22" bestFit="1" customWidth="1"/>
    <col min="14323" max="14570" width="8.69140625" style="22"/>
    <col min="14571" max="14571" width="7.84375" style="22" customWidth="1"/>
    <col min="14572" max="14572" width="65.69140625" style="22" customWidth="1"/>
    <col min="14573" max="14574" width="7.69140625" style="22" bestFit="1" customWidth="1"/>
    <col min="14575" max="14575" width="15.3828125" style="22" bestFit="1" customWidth="1"/>
    <col min="14576" max="14576" width="16.69140625" style="22" customWidth="1"/>
    <col min="14577" max="14577" width="18.3828125" style="22" customWidth="1"/>
    <col min="14578" max="14578" width="16" style="22" bestFit="1" customWidth="1"/>
    <col min="14579" max="14826" width="8.69140625" style="22"/>
    <col min="14827" max="14827" width="7.84375" style="22" customWidth="1"/>
    <col min="14828" max="14828" width="65.69140625" style="22" customWidth="1"/>
    <col min="14829" max="14830" width="7.69140625" style="22" bestFit="1" customWidth="1"/>
    <col min="14831" max="14831" width="15.3828125" style="22" bestFit="1" customWidth="1"/>
    <col min="14832" max="14832" width="16.69140625" style="22" customWidth="1"/>
    <col min="14833" max="14833" width="18.3828125" style="22" customWidth="1"/>
    <col min="14834" max="14834" width="16" style="22" bestFit="1" customWidth="1"/>
    <col min="14835" max="15082" width="8.69140625" style="22"/>
    <col min="15083" max="15083" width="7.84375" style="22" customWidth="1"/>
    <col min="15084" max="15084" width="65.69140625" style="22" customWidth="1"/>
    <col min="15085" max="15086" width="7.69140625" style="22" bestFit="1" customWidth="1"/>
    <col min="15087" max="15087" width="15.3828125" style="22" bestFit="1" customWidth="1"/>
    <col min="15088" max="15088" width="16.69140625" style="22" customWidth="1"/>
    <col min="15089" max="15089" width="18.3828125" style="22" customWidth="1"/>
    <col min="15090" max="15090" width="16" style="22" bestFit="1" customWidth="1"/>
    <col min="15091" max="15338" width="8.69140625" style="22"/>
    <col min="15339" max="15339" width="7.84375" style="22" customWidth="1"/>
    <col min="15340" max="15340" width="65.69140625" style="22" customWidth="1"/>
    <col min="15341" max="15342" width="7.69140625" style="22" bestFit="1" customWidth="1"/>
    <col min="15343" max="15343" width="15.3828125" style="22" bestFit="1" customWidth="1"/>
    <col min="15344" max="15344" width="16.69140625" style="22" customWidth="1"/>
    <col min="15345" max="15345" width="18.3828125" style="22" customWidth="1"/>
    <col min="15346" max="15346" width="16" style="22" bestFit="1" customWidth="1"/>
    <col min="15347" max="15594" width="8.69140625" style="22"/>
    <col min="15595" max="15595" width="7.84375" style="22" customWidth="1"/>
    <col min="15596" max="15596" width="65.69140625" style="22" customWidth="1"/>
    <col min="15597" max="15598" width="7.69140625" style="22" bestFit="1" customWidth="1"/>
    <col min="15599" max="15599" width="15.3828125" style="22" bestFit="1" customWidth="1"/>
    <col min="15600" max="15600" width="16.69140625" style="22" customWidth="1"/>
    <col min="15601" max="15601" width="18.3828125" style="22" customWidth="1"/>
    <col min="15602" max="15602" width="16" style="22" bestFit="1" customWidth="1"/>
    <col min="15603" max="15850" width="8.69140625" style="22"/>
    <col min="15851" max="15851" width="7.84375" style="22" customWidth="1"/>
    <col min="15852" max="15852" width="65.69140625" style="22" customWidth="1"/>
    <col min="15853" max="15854" width="7.69140625" style="22" bestFit="1" customWidth="1"/>
    <col min="15855" max="15855" width="15.3828125" style="22" bestFit="1" customWidth="1"/>
    <col min="15856" max="15856" width="16.69140625" style="22" customWidth="1"/>
    <col min="15857" max="15857" width="18.3828125" style="22" customWidth="1"/>
    <col min="15858" max="15858" width="16" style="22" bestFit="1" customWidth="1"/>
    <col min="15859" max="16106" width="8.69140625" style="22"/>
    <col min="16107" max="16107" width="7.84375" style="22" customWidth="1"/>
    <col min="16108" max="16108" width="65.69140625" style="22" customWidth="1"/>
    <col min="16109" max="16110" width="7.69140625" style="22" bestFit="1" customWidth="1"/>
    <col min="16111" max="16111" width="15.3828125" style="22" bestFit="1" customWidth="1"/>
    <col min="16112" max="16112" width="16.69140625" style="22" customWidth="1"/>
    <col min="16113" max="16113" width="18.3828125" style="22" customWidth="1"/>
    <col min="16114" max="16114" width="16" style="22" bestFit="1" customWidth="1"/>
    <col min="16115" max="16384" width="8.69140625" style="22"/>
  </cols>
  <sheetData>
    <row r="1" spans="1:9" s="14" customFormat="1" ht="28.5" customHeight="1" x14ac:dyDescent="0.3">
      <c r="A1" s="79" t="s">
        <v>46</v>
      </c>
      <c r="B1" s="80"/>
      <c r="C1" s="80"/>
      <c r="D1" s="80"/>
      <c r="E1" s="80"/>
      <c r="F1" s="80"/>
      <c r="G1" s="80"/>
      <c r="H1" s="81"/>
      <c r="I1" s="82"/>
    </row>
    <row r="2" spans="1:9" ht="13.3" thickBot="1" x14ac:dyDescent="0.35">
      <c r="A2" s="15"/>
      <c r="B2" s="7"/>
      <c r="C2" s="16"/>
      <c r="D2" s="17"/>
      <c r="E2" s="18"/>
      <c r="F2" s="19"/>
      <c r="G2" s="20"/>
      <c r="H2" s="70" t="s">
        <v>22</v>
      </c>
      <c r="I2" s="21"/>
    </row>
    <row r="3" spans="1:9" s="14" customFormat="1" ht="20.149999999999999" customHeight="1" x14ac:dyDescent="0.3">
      <c r="A3" s="23" t="s">
        <v>4</v>
      </c>
      <c r="B3" s="24" t="s">
        <v>11</v>
      </c>
      <c r="C3" s="24" t="s">
        <v>5</v>
      </c>
      <c r="D3" s="24" t="s">
        <v>17</v>
      </c>
      <c r="E3" s="25" t="s">
        <v>10</v>
      </c>
      <c r="F3" s="26" t="s">
        <v>6</v>
      </c>
      <c r="G3" s="27" t="s">
        <v>9</v>
      </c>
      <c r="H3" s="28" t="s">
        <v>8</v>
      </c>
      <c r="I3" s="28" t="s">
        <v>7</v>
      </c>
    </row>
    <row r="4" spans="1:9" x14ac:dyDescent="0.3">
      <c r="A4" s="29"/>
      <c r="B4" s="31"/>
      <c r="C4" s="8"/>
      <c r="D4" s="8"/>
      <c r="E4" s="9"/>
      <c r="F4" s="32"/>
      <c r="G4" s="10"/>
      <c r="H4" s="69"/>
      <c r="I4" s="6"/>
    </row>
    <row r="5" spans="1:9" ht="15.9" x14ac:dyDescent="0.3">
      <c r="A5" s="83" t="s">
        <v>15</v>
      </c>
      <c r="B5" s="84"/>
      <c r="C5" s="84"/>
      <c r="D5" s="84"/>
      <c r="E5" s="84"/>
      <c r="F5" s="84"/>
      <c r="G5" s="84"/>
      <c r="H5" s="84"/>
      <c r="I5" s="84"/>
    </row>
    <row r="6" spans="1:9" s="2" customFormat="1" ht="70" customHeight="1" x14ac:dyDescent="0.3">
      <c r="A6" s="33">
        <v>1</v>
      </c>
      <c r="B6" s="34" t="s">
        <v>14</v>
      </c>
      <c r="C6" s="3" t="s">
        <v>24</v>
      </c>
      <c r="D6" s="35" t="s">
        <v>18</v>
      </c>
      <c r="E6" s="35" t="s">
        <v>18</v>
      </c>
      <c r="F6" s="10" t="s">
        <v>19</v>
      </c>
      <c r="G6" s="36">
        <v>0</v>
      </c>
      <c r="H6" s="37"/>
      <c r="I6" s="30">
        <f>G6*H6</f>
        <v>0</v>
      </c>
    </row>
    <row r="7" spans="1:9" s="2" customFormat="1" x14ac:dyDescent="0.3">
      <c r="A7" s="33"/>
      <c r="B7" s="34"/>
      <c r="C7" s="3"/>
      <c r="D7" s="35"/>
      <c r="E7" s="35"/>
      <c r="F7" s="10"/>
      <c r="G7" s="36"/>
      <c r="H7" s="37"/>
      <c r="I7" s="30"/>
    </row>
    <row r="8" spans="1:9" s="2" customFormat="1" ht="26.25" customHeight="1" x14ac:dyDescent="0.3">
      <c r="A8" s="33">
        <v>2</v>
      </c>
      <c r="B8" s="34" t="s">
        <v>21</v>
      </c>
      <c r="C8" s="4" t="s">
        <v>20</v>
      </c>
      <c r="D8" s="35" t="s">
        <v>18</v>
      </c>
      <c r="E8" s="35" t="s">
        <v>18</v>
      </c>
      <c r="F8" s="10" t="s">
        <v>19</v>
      </c>
      <c r="G8" s="36">
        <v>1</v>
      </c>
      <c r="H8" s="37"/>
      <c r="I8" s="30">
        <f>G8*H8</f>
        <v>0</v>
      </c>
    </row>
    <row r="9" spans="1:9" s="2" customFormat="1" x14ac:dyDescent="0.3">
      <c r="A9" s="33"/>
      <c r="B9" s="38"/>
      <c r="C9" s="5"/>
      <c r="D9" s="35"/>
      <c r="E9" s="35"/>
      <c r="F9" s="39"/>
      <c r="G9" s="40"/>
      <c r="H9" s="37"/>
      <c r="I9" s="30"/>
    </row>
    <row r="10" spans="1:9" ht="15.9" x14ac:dyDescent="0.3">
      <c r="A10" s="83" t="s">
        <v>16</v>
      </c>
      <c r="B10" s="84"/>
      <c r="C10" s="84"/>
      <c r="D10" s="84"/>
      <c r="E10" s="84"/>
      <c r="F10" s="84"/>
      <c r="G10" s="84"/>
      <c r="H10" s="84"/>
      <c r="I10" s="84"/>
    </row>
    <row r="11" spans="1:9" ht="115.75" x14ac:dyDescent="0.3">
      <c r="A11" s="76">
        <v>1</v>
      </c>
      <c r="B11" s="42" t="s">
        <v>25</v>
      </c>
      <c r="C11" s="11" t="s">
        <v>44</v>
      </c>
      <c r="D11" s="11"/>
      <c r="E11" s="35"/>
      <c r="F11" s="43"/>
      <c r="G11" s="41"/>
      <c r="H11" s="71"/>
      <c r="I11" s="44"/>
    </row>
    <row r="12" spans="1:9" x14ac:dyDescent="0.3">
      <c r="A12" s="76"/>
      <c r="B12" s="1" t="s">
        <v>0</v>
      </c>
      <c r="C12" s="11" t="s">
        <v>27</v>
      </c>
      <c r="D12" s="35" t="s">
        <v>18</v>
      </c>
      <c r="E12" s="35" t="s">
        <v>18</v>
      </c>
      <c r="F12" s="6" t="s">
        <v>29</v>
      </c>
      <c r="G12" s="45">
        <v>450</v>
      </c>
      <c r="H12" s="71"/>
      <c r="I12" s="44">
        <f>G12*H12</f>
        <v>0</v>
      </c>
    </row>
    <row r="13" spans="1:9" x14ac:dyDescent="0.3">
      <c r="A13" s="76"/>
      <c r="B13" s="1" t="s">
        <v>1</v>
      </c>
      <c r="C13" s="11" t="s">
        <v>38</v>
      </c>
      <c r="D13" s="35" t="s">
        <v>18</v>
      </c>
      <c r="E13" s="46" t="s">
        <v>18</v>
      </c>
      <c r="F13" s="6" t="s">
        <v>29</v>
      </c>
      <c r="G13" s="45">
        <v>485</v>
      </c>
      <c r="H13" s="71"/>
      <c r="I13" s="44">
        <f t="shared" ref="I13:I17" si="0">G13*H13</f>
        <v>0</v>
      </c>
    </row>
    <row r="14" spans="1:9" x14ac:dyDescent="0.3">
      <c r="A14" s="76"/>
      <c r="B14" s="1" t="s">
        <v>2</v>
      </c>
      <c r="C14" s="11" t="s">
        <v>37</v>
      </c>
      <c r="D14" s="35" t="s">
        <v>18</v>
      </c>
      <c r="E14" s="35" t="s">
        <v>18</v>
      </c>
      <c r="F14" s="6" t="s">
        <v>29</v>
      </c>
      <c r="G14" s="35">
        <v>225</v>
      </c>
      <c r="H14" s="71"/>
      <c r="I14" s="44">
        <f t="shared" si="0"/>
        <v>0</v>
      </c>
    </row>
    <row r="15" spans="1:9" x14ac:dyDescent="0.3">
      <c r="A15" s="76"/>
      <c r="B15" s="1" t="s">
        <v>3</v>
      </c>
      <c r="C15" s="11" t="s">
        <v>39</v>
      </c>
      <c r="D15" s="35" t="s">
        <v>18</v>
      </c>
      <c r="E15" s="46" t="s">
        <v>18</v>
      </c>
      <c r="F15" s="6" t="s">
        <v>29</v>
      </c>
      <c r="G15" s="35">
        <v>250</v>
      </c>
      <c r="H15" s="71"/>
      <c r="I15" s="44">
        <f t="shared" si="0"/>
        <v>0</v>
      </c>
    </row>
    <row r="16" spans="1:9" x14ac:dyDescent="0.3">
      <c r="A16" s="29"/>
      <c r="B16" s="1"/>
      <c r="C16" s="47"/>
      <c r="D16" s="35"/>
      <c r="E16" s="6"/>
      <c r="F16" s="48"/>
      <c r="G16" s="32"/>
      <c r="H16" s="32"/>
      <c r="I16" s="44"/>
    </row>
    <row r="17" spans="1:9" s="68" customFormat="1" ht="49.5" customHeight="1" x14ac:dyDescent="0.3">
      <c r="A17" s="63">
        <v>2</v>
      </c>
      <c r="B17" s="64" t="s">
        <v>26</v>
      </c>
      <c r="C17" s="65" t="s">
        <v>28</v>
      </c>
      <c r="D17" s="66"/>
      <c r="E17" s="67"/>
      <c r="F17" s="48" t="s">
        <v>30</v>
      </c>
      <c r="G17" s="49">
        <v>200</v>
      </c>
      <c r="H17" s="32"/>
      <c r="I17" s="44">
        <f t="shared" si="0"/>
        <v>0</v>
      </c>
    </row>
    <row r="18" spans="1:9" x14ac:dyDescent="0.3">
      <c r="A18" s="29"/>
      <c r="B18" s="1"/>
      <c r="C18" s="47"/>
      <c r="D18" s="47"/>
      <c r="E18" s="6"/>
      <c r="F18" s="48"/>
      <c r="G18" s="32"/>
      <c r="H18" s="32"/>
      <c r="I18" s="50"/>
    </row>
    <row r="19" spans="1:9" ht="129" customHeight="1" x14ac:dyDescent="0.3">
      <c r="A19" s="74">
        <v>3</v>
      </c>
      <c r="B19" s="1" t="s">
        <v>12</v>
      </c>
      <c r="C19" s="11" t="s">
        <v>40</v>
      </c>
      <c r="D19" s="51"/>
      <c r="E19" s="10"/>
      <c r="F19" s="43"/>
      <c r="G19" s="10"/>
      <c r="H19" s="69"/>
      <c r="I19" s="44"/>
    </row>
    <row r="20" spans="1:9" ht="22.5" customHeight="1" x14ac:dyDescent="0.3">
      <c r="A20" s="75"/>
      <c r="B20" s="1" t="s">
        <v>0</v>
      </c>
      <c r="C20" s="12" t="s">
        <v>42</v>
      </c>
      <c r="D20" s="35" t="s">
        <v>18</v>
      </c>
      <c r="E20" s="35" t="s">
        <v>18</v>
      </c>
      <c r="F20" s="6" t="s">
        <v>29</v>
      </c>
      <c r="G20" s="52">
        <v>1200</v>
      </c>
      <c r="H20" s="69"/>
      <c r="I20" s="44">
        <f t="shared" ref="I20" si="1">G20*H20</f>
        <v>0</v>
      </c>
    </row>
    <row r="21" spans="1:9" x14ac:dyDescent="0.3">
      <c r="A21" s="29"/>
      <c r="B21" s="1"/>
      <c r="C21" s="55"/>
      <c r="D21" s="55"/>
      <c r="E21" s="56"/>
      <c r="F21" s="32"/>
      <c r="G21" s="6"/>
      <c r="H21" s="67"/>
      <c r="I21" s="30"/>
    </row>
    <row r="22" spans="1:9" ht="90.75" customHeight="1" x14ac:dyDescent="0.3">
      <c r="A22" s="76">
        <v>4</v>
      </c>
      <c r="B22" s="42" t="s">
        <v>36</v>
      </c>
      <c r="C22" s="11" t="s">
        <v>35</v>
      </c>
      <c r="D22" s="35"/>
      <c r="E22" s="35"/>
      <c r="F22" s="43"/>
      <c r="G22" s="41"/>
      <c r="H22" s="71"/>
      <c r="I22" s="30"/>
    </row>
    <row r="23" spans="1:9" ht="27" customHeight="1" x14ac:dyDescent="0.3">
      <c r="A23" s="76"/>
      <c r="B23" s="1" t="s">
        <v>0</v>
      </c>
      <c r="C23" s="11" t="s">
        <v>34</v>
      </c>
      <c r="D23" s="35" t="s">
        <v>18</v>
      </c>
      <c r="E23" s="35" t="s">
        <v>18</v>
      </c>
      <c r="F23" s="6" t="s">
        <v>29</v>
      </c>
      <c r="G23" s="35" t="s">
        <v>18</v>
      </c>
      <c r="H23" s="71"/>
      <c r="I23" s="44" t="e">
        <f t="shared" ref="I23:I29" si="2">G23*H23</f>
        <v>#VALUE!</v>
      </c>
    </row>
    <row r="24" spans="1:9" ht="26.25" customHeight="1" x14ac:dyDescent="0.3">
      <c r="A24" s="76"/>
      <c r="B24" s="1" t="s">
        <v>1</v>
      </c>
      <c r="C24" s="11" t="s">
        <v>33</v>
      </c>
      <c r="D24" s="35" t="s">
        <v>18</v>
      </c>
      <c r="E24" s="35" t="s">
        <v>18</v>
      </c>
      <c r="F24" s="6" t="s">
        <v>29</v>
      </c>
      <c r="G24" s="35" t="s">
        <v>18</v>
      </c>
      <c r="H24" s="71"/>
      <c r="I24" s="44" t="e">
        <f t="shared" si="2"/>
        <v>#VALUE!</v>
      </c>
    </row>
    <row r="25" spans="1:9" ht="26.25" customHeight="1" x14ac:dyDescent="0.3">
      <c r="A25" s="76"/>
      <c r="B25" s="1" t="s">
        <v>2</v>
      </c>
      <c r="C25" s="11" t="s">
        <v>32</v>
      </c>
      <c r="D25" s="35" t="s">
        <v>18</v>
      </c>
      <c r="E25" s="35" t="s">
        <v>18</v>
      </c>
      <c r="F25" s="6" t="s">
        <v>29</v>
      </c>
      <c r="G25" s="35" t="s">
        <v>18</v>
      </c>
      <c r="H25" s="71"/>
      <c r="I25" s="44" t="e">
        <f t="shared" si="2"/>
        <v>#VALUE!</v>
      </c>
    </row>
    <row r="26" spans="1:9" ht="28.5" customHeight="1" x14ac:dyDescent="0.3">
      <c r="A26" s="76"/>
      <c r="B26" s="1" t="s">
        <v>3</v>
      </c>
      <c r="C26" s="13" t="s">
        <v>43</v>
      </c>
      <c r="D26" s="35" t="s">
        <v>18</v>
      </c>
      <c r="E26" s="35" t="s">
        <v>18</v>
      </c>
      <c r="F26" s="6" t="s">
        <v>29</v>
      </c>
      <c r="G26" s="52">
        <v>1320</v>
      </c>
      <c r="H26" s="71"/>
      <c r="I26" s="44">
        <f t="shared" si="2"/>
        <v>0</v>
      </c>
    </row>
    <row r="27" spans="1:9" ht="23.25" customHeight="1" x14ac:dyDescent="0.3">
      <c r="A27" s="54"/>
      <c r="B27" s="1" t="s">
        <v>23</v>
      </c>
      <c r="C27" s="53" t="s">
        <v>41</v>
      </c>
      <c r="D27" s="35" t="s">
        <v>18</v>
      </c>
      <c r="E27" s="35" t="s">
        <v>18</v>
      </c>
      <c r="F27" s="6" t="s">
        <v>29</v>
      </c>
      <c r="G27" s="35" t="s">
        <v>18</v>
      </c>
      <c r="H27" s="71"/>
      <c r="I27" s="44" t="e">
        <f t="shared" si="2"/>
        <v>#VALUE!</v>
      </c>
    </row>
    <row r="28" spans="1:9" x14ac:dyDescent="0.3">
      <c r="A28" s="29"/>
      <c r="B28" s="1"/>
      <c r="C28" s="11"/>
      <c r="D28" s="11"/>
      <c r="E28" s="10"/>
      <c r="F28" s="43"/>
      <c r="G28" s="10"/>
      <c r="H28" s="69"/>
      <c r="I28" s="30"/>
    </row>
    <row r="29" spans="1:9" ht="64.3" x14ac:dyDescent="0.3">
      <c r="A29" s="29">
        <v>5</v>
      </c>
      <c r="B29" s="1" t="s">
        <v>13</v>
      </c>
      <c r="C29" s="11" t="s">
        <v>31</v>
      </c>
      <c r="D29" s="35" t="s">
        <v>18</v>
      </c>
      <c r="E29" s="35" t="s">
        <v>18</v>
      </c>
      <c r="F29" s="6" t="s">
        <v>29</v>
      </c>
      <c r="G29" s="45">
        <v>625</v>
      </c>
      <c r="H29" s="71"/>
      <c r="I29" s="44">
        <f t="shared" si="2"/>
        <v>0</v>
      </c>
    </row>
    <row r="30" spans="1:9" x14ac:dyDescent="0.3">
      <c r="A30" s="29"/>
      <c r="B30" s="1"/>
      <c r="C30" s="11"/>
      <c r="D30" s="11"/>
      <c r="E30" s="10"/>
      <c r="F30" s="43"/>
      <c r="G30" s="10"/>
      <c r="H30" s="69"/>
      <c r="I30" s="30"/>
    </row>
    <row r="31" spans="1:9" s="60" customFormat="1" ht="17.25" customHeight="1" x14ac:dyDescent="0.3">
      <c r="A31" s="77" t="s">
        <v>45</v>
      </c>
      <c r="B31" s="78"/>
      <c r="C31" s="59"/>
      <c r="D31" s="59"/>
      <c r="E31" s="42"/>
      <c r="F31" s="43"/>
      <c r="G31" s="42"/>
      <c r="H31" s="72"/>
      <c r="I31" s="58"/>
    </row>
    <row r="32" spans="1:9" s="60" customFormat="1" x14ac:dyDescent="0.3">
      <c r="A32" s="29"/>
      <c r="B32" s="6"/>
      <c r="C32" s="59"/>
      <c r="D32" s="59"/>
      <c r="E32" s="42"/>
      <c r="F32" s="43"/>
      <c r="G32" s="42"/>
      <c r="H32" s="72"/>
      <c r="I32" s="58"/>
    </row>
    <row r="43" spans="3:3" x14ac:dyDescent="0.3">
      <c r="C43" s="61"/>
    </row>
  </sheetData>
  <protectedRanges>
    <protectedRange sqref="F1:F2 I2 I29 I19:I20 F22 I33:I65313 F11 I11:I17 F30:F65313 F19 F28 I23:I27" name="Range1"/>
    <protectedRange sqref="F4" name="Range1_2"/>
    <protectedRange sqref="F5 F10 I10 I5" name="Range1_1_1"/>
    <protectedRange sqref="F18:I18 F16:H17" name="Range1_3"/>
    <protectedRange sqref="F21" name="Range1_5"/>
    <protectedRange sqref="G20 G26" name="Range1_7"/>
    <protectedRange sqref="I1" name="Range1_6_1_1"/>
  </protectedRanges>
  <mergeCells count="8">
    <mergeCell ref="H1:I1"/>
    <mergeCell ref="A5:I5"/>
    <mergeCell ref="A10:I10"/>
    <mergeCell ref="A19:A20"/>
    <mergeCell ref="A11:A15"/>
    <mergeCell ref="A31:B31"/>
    <mergeCell ref="A22:A26"/>
    <mergeCell ref="A1:G1"/>
  </mergeCells>
  <printOptions gridLines="1"/>
  <pageMargins left="0.7" right="0.7" top="0.75" bottom="0.75" header="0.3" footer="0.3"/>
  <pageSetup paperSize="9" scale="2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J19"/>
  <sheetViews>
    <sheetView workbookViewId="0">
      <selection activeCell="E18" sqref="E18"/>
    </sheetView>
  </sheetViews>
  <sheetFormatPr defaultColWidth="8.69140625" defaultRowHeight="12.45" x14ac:dyDescent="0.3"/>
  <sheetData>
    <row r="5" spans="2:10" x14ac:dyDescent="0.3">
      <c r="C5">
        <v>403</v>
      </c>
      <c r="D5">
        <f>C5*10%+C5</f>
        <v>443.3</v>
      </c>
      <c r="E5">
        <v>444</v>
      </c>
      <c r="F5">
        <v>67.66</v>
      </c>
      <c r="G5">
        <v>6.1</v>
      </c>
      <c r="H5">
        <f>F5+G5</f>
        <v>73.759999999999991</v>
      </c>
      <c r="I5">
        <f>H5+E5</f>
        <v>517.76</v>
      </c>
      <c r="J5">
        <v>518</v>
      </c>
    </row>
    <row r="7" spans="2:10" x14ac:dyDescent="0.3">
      <c r="C7">
        <v>6.6</v>
      </c>
      <c r="D7">
        <v>2.1</v>
      </c>
      <c r="E7">
        <f>C7*D7</f>
        <v>13.86</v>
      </c>
    </row>
    <row r="8" spans="2:10" x14ac:dyDescent="0.3">
      <c r="C8">
        <v>2.6</v>
      </c>
      <c r="D8">
        <v>2.1</v>
      </c>
      <c r="E8">
        <f>C8*D8</f>
        <v>5.4600000000000009</v>
      </c>
    </row>
    <row r="9" spans="2:10" x14ac:dyDescent="0.3">
      <c r="E9">
        <f>SUM(E7:E8)</f>
        <v>19.32</v>
      </c>
    </row>
    <row r="10" spans="2:10" x14ac:dyDescent="0.3">
      <c r="E10">
        <f>E9*10%+E9</f>
        <v>21.251999999999999</v>
      </c>
      <c r="F10">
        <v>22</v>
      </c>
    </row>
    <row r="12" spans="2:10" x14ac:dyDescent="0.3">
      <c r="B12">
        <v>2.8</v>
      </c>
      <c r="C12">
        <v>19.32</v>
      </c>
      <c r="D12">
        <v>2.8</v>
      </c>
      <c r="E12">
        <f>C12+D12+B12</f>
        <v>24.92</v>
      </c>
    </row>
    <row r="13" spans="2:10" x14ac:dyDescent="0.3">
      <c r="E13">
        <f>E12*10%+E12</f>
        <v>27.412000000000003</v>
      </c>
      <c r="F13">
        <v>28</v>
      </c>
    </row>
    <row r="15" spans="2:10" x14ac:dyDescent="0.3">
      <c r="H15">
        <v>3.3</v>
      </c>
      <c r="I15">
        <v>1.2</v>
      </c>
      <c r="J15">
        <f>H15-I15</f>
        <v>2.0999999999999996</v>
      </c>
    </row>
    <row r="16" spans="2:10" x14ac:dyDescent="0.3">
      <c r="B16">
        <v>12</v>
      </c>
      <c r="C16">
        <v>3</v>
      </c>
      <c r="E16">
        <f>B16*C16</f>
        <v>36</v>
      </c>
    </row>
    <row r="17" spans="2:6" x14ac:dyDescent="0.3">
      <c r="B17">
        <v>2.4</v>
      </c>
      <c r="C17">
        <v>2</v>
      </c>
      <c r="D17">
        <v>1.8</v>
      </c>
      <c r="E17">
        <f>B17*C17*D17</f>
        <v>8.64</v>
      </c>
    </row>
    <row r="18" spans="2:6" x14ac:dyDescent="0.3">
      <c r="E18">
        <f>SUM(E16:E17)</f>
        <v>44.64</v>
      </c>
      <c r="F18">
        <f>E18*10%+E18</f>
        <v>49.103999999999999</v>
      </c>
    </row>
    <row r="19" spans="2:6" x14ac:dyDescent="0.3">
      <c r="F19">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CIVIL WORK</vt:lpstr>
      <vt:lpstr>CALCULATION PAINT</vt:lpstr>
      <vt:lpstr>'CIVIL WORK'!Print_Area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Sahidul</dc:creator>
  <cp:lastModifiedBy>Smrutika Thoti</cp:lastModifiedBy>
  <cp:lastPrinted>2024-11-23T06:12:22Z</cp:lastPrinted>
  <dcterms:created xsi:type="dcterms:W3CDTF">1996-10-14T23:33:28Z</dcterms:created>
  <dcterms:modified xsi:type="dcterms:W3CDTF">2024-12-07T06:23:25Z</dcterms:modified>
</cp:coreProperties>
</file>