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wnloads\GFC Docket (1)\GFC Docket\DHABA\BOQ\"/>
    </mc:Choice>
  </mc:AlternateContent>
  <bookViews>
    <workbookView xWindow="0" yWindow="0" windowWidth="20490" windowHeight="6795"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'Dhaba-interior'!$A$3:$H$16</definedName>
    <definedName name="_xlnm.Print_Area" localSheetId="1">'Dhaba-interior'!$A$1:$J$67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3" l="1"/>
  <c r="I7" i="13"/>
  <c r="J7" i="13" l="1"/>
  <c r="L7" i="13" s="1"/>
  <c r="J6" i="13" l="1"/>
  <c r="G6" i="13"/>
  <c r="I6" i="13"/>
  <c r="I10" i="13" s="1"/>
  <c r="H9" i="13"/>
  <c r="J9" i="13"/>
  <c r="D9" i="13"/>
  <c r="G9" i="13"/>
  <c r="L8" i="13" l="1"/>
  <c r="D8" i="13"/>
  <c r="H8" i="13"/>
  <c r="L6" i="13"/>
  <c r="L9" i="13"/>
  <c r="J8" i="13" l="1"/>
  <c r="G8" i="13"/>
  <c r="K10" i="13" l="1"/>
  <c r="L5" i="13" l="1"/>
  <c r="G5" i="13"/>
  <c r="D5" i="13"/>
  <c r="J5" i="13"/>
  <c r="H5" i="13"/>
  <c r="G7" i="4" l="1"/>
  <c r="G8" i="4"/>
  <c r="G9" i="4"/>
  <c r="G10" i="4"/>
  <c r="G11" i="4"/>
  <c r="G16" i="4"/>
  <c r="G17" i="4"/>
  <c r="G18" i="4"/>
  <c r="G19" i="4"/>
  <c r="G20" i="4"/>
  <c r="G21" i="4"/>
  <c r="G22" i="4"/>
  <c r="G23" i="4"/>
  <c r="G24" i="4"/>
  <c r="G25" i="4"/>
  <c r="G26" i="4"/>
  <c r="G27" i="4"/>
  <c r="G28" i="4"/>
  <c r="G35" i="4"/>
  <c r="G36" i="4"/>
  <c r="G37" i="4"/>
  <c r="G38" i="4"/>
  <c r="G39" i="4"/>
  <c r="G40" i="4"/>
  <c r="G41" i="4"/>
  <c r="G42" i="4"/>
  <c r="G43" i="4"/>
  <c r="G44" i="4"/>
  <c r="G45" i="4"/>
  <c r="G46" i="4"/>
  <c r="G47" i="4"/>
  <c r="G48" i="4"/>
  <c r="G49" i="4"/>
  <c r="G50" i="4"/>
  <c r="G51" i="4"/>
  <c r="G52" i="4"/>
  <c r="G53" i="4"/>
  <c r="G54" i="4"/>
  <c r="G55" i="4"/>
  <c r="G56" i="4"/>
  <c r="G57" i="4"/>
  <c r="G58" i="4"/>
  <c r="G59" i="4"/>
  <c r="G60" i="4"/>
  <c r="G6" i="4"/>
  <c r="G12" i="4" l="1"/>
  <c r="G61" i="4" s="1"/>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<sst xmlns="http://schemas.openxmlformats.org/spreadsheetml/2006/main" count="155" uniqueCount="128">
  <si>
    <t>Sl/no</t>
  </si>
  <si>
    <t>Item</t>
  </si>
  <si>
    <t>Description</t>
  </si>
  <si>
    <t>Qty</t>
  </si>
  <si>
    <t>Nos</t>
  </si>
  <si>
    <t>Sq.Mt</t>
  </si>
  <si>
    <t xml:space="preserve"> </t>
  </si>
  <si>
    <t>A</t>
  </si>
  <si>
    <t>PARTITIONS/ BOXING</t>
  </si>
  <si>
    <t>B</t>
  </si>
  <si>
    <t>C</t>
  </si>
  <si>
    <t>STORAGE UNITS/ SHELVES</t>
  </si>
  <si>
    <t>D</t>
  </si>
  <si>
    <t>E</t>
  </si>
  <si>
    <t>FINISHES</t>
  </si>
  <si>
    <t>FLOORING &amp; WALL CLADDING</t>
  </si>
  <si>
    <t>PAINTING</t>
  </si>
  <si>
    <t>MISCELLANEOUS</t>
  </si>
  <si>
    <t>M.1</t>
  </si>
  <si>
    <t>M.3</t>
  </si>
  <si>
    <t>No wastage % considered for Interior works</t>
  </si>
  <si>
    <t>Unit</t>
  </si>
  <si>
    <t>CARPENTRY WORKS</t>
  </si>
  <si>
    <t xml:space="preserve"> METAL WORKS</t>
  </si>
  <si>
    <t>R.Mt</t>
  </si>
  <si>
    <t>M.S. FRAMING</t>
  </si>
  <si>
    <t>Note: Engineered Stone cost to be priced separately and has been included in the Finishes schedule</t>
  </si>
  <si>
    <t>Providing and fixing of Tyre on Ply base</t>
  </si>
  <si>
    <t>nos</t>
  </si>
  <si>
    <t>DOORS / FIXED GLASS</t>
  </si>
  <si>
    <t>FALSE CEILING</t>
  </si>
  <si>
    <t xml:space="preserve">Gypsum ceiling </t>
  </si>
  <si>
    <t>F</t>
  </si>
  <si>
    <t>G</t>
  </si>
  <si>
    <t>Truck mirror sign board</t>
  </si>
  <si>
    <t>Custom made  Truck mirror sign board , with metal frame and acrylic sign board</t>
  </si>
  <si>
    <t>Triangle reflector (Truck detail)</t>
  </si>
  <si>
    <t>Primer + Emulsion Paint over Training room walls &amp; Area above tiles in BOH &amp; Dishwash area &amp; Gypsum ceiling</t>
  </si>
  <si>
    <t>Rhombus shaped elements at  Front counter , Back wall  ,sides</t>
  </si>
  <si>
    <t>Paint Finish (A) (Training room &amp; BOH walls above tiles + Gyp Ceiling)</t>
  </si>
  <si>
    <t>Paint Finish (B) - Various Colors- Enamel paint</t>
  </si>
  <si>
    <t>Primer + Enamel Paint over over Front &amp; Sides &amp; Boxings at Servery area
( colors consistent to design &amp; details)</t>
  </si>
  <si>
    <t xml:space="preserve">Front counter Carcass -100mm thk
(Carcass Only)
</t>
  </si>
  <si>
    <t>Providing and fixing 100 mm THK. carcass at front counter with 18mm ply on both sides of SW/Alu framing , to take finishes as per design and details</t>
  </si>
  <si>
    <t xml:space="preserve">Front counter Facade Truck design carpentry
</t>
  </si>
  <si>
    <t xml:space="preserve">Designer Side wall paneling over Wall at Servery area (both sides)
</t>
  </si>
  <si>
    <t>Providing &amp; fixing of Flush code door with
- 50x100 Wood Frame 
- 35mm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</si>
  <si>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t>Ceramic tile dado on BOH &amp; Dishwash walls</t>
  </si>
  <si>
    <t>15/18 mm THK. engineered stone as countertop (Front counter &amp; Rear counter)</t>
  </si>
  <si>
    <t>M.S hooks Truck detail)</t>
  </si>
  <si>
    <t xml:space="preserve">Providing &amp; Fixing reflector (M.S. Hooks , as per details) </t>
  </si>
  <si>
    <t>Providing and fixing of (decorative) metal tubes of 18SWG (as per design) ,made factory conditions . To receive finishes as per schedule</t>
  </si>
  <si>
    <t>Decorative metal work at Front counter (Truck design element)</t>
  </si>
  <si>
    <t>PRELIMINARY WORKS (WATER PROOFING &amp; RAISED FLOOR WORKS)</t>
  </si>
  <si>
    <t>Waterproofing of BOH area</t>
  </si>
  <si>
    <t>Inspection Chamber - 
600 x600 x350(external dimensions)</t>
  </si>
  <si>
    <t>Providing Inspection chamber with 100 mm thk Siporex walls Plasterd with cement mortar &amp; waterproof chemical .with necessary PCC bedding to required slope.</t>
  </si>
  <si>
    <t>Providing and fixing of S.S. perforated Inspection chamber cover with necessary fittings</t>
  </si>
  <si>
    <t>Inspection Chamber cover  -
(Perforated S.S)
600 x600mm</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</si>
  <si>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</si>
  <si>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</si>
  <si>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</si>
  <si>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</si>
  <si>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</si>
  <si>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</si>
  <si>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</si>
  <si>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</si>
  <si>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</si>
  <si>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</si>
  <si>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</si>
  <si>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</si>
  <si>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</si>
  <si>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</si>
  <si>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</si>
  <si>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</si>
  <si>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Cinder Filling over finish level of waterproofing layers  to achieve a finihsed floor level of +350mm .
Screed as per  mandatory floor PCC norms from airport</t>
  </si>
  <si>
    <t>Floor filling + Screed (raised floor)
(+350mm to the top of the Floor finish)</t>
  </si>
  <si>
    <t>Providing,laying 150mm thick x 300mm high masonry wall with Siporex block with Cement mortar along periphery of water-proofing area</t>
  </si>
  <si>
    <t>Providing &amp; Laying of 600x600 mm Vitrified tiles flooring (Base price Rs.60/sqft) with Cement mortar, as per finishes schedule</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</si>
  <si>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</si>
  <si>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</si>
  <si>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</si>
  <si>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</si>
  <si>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</si>
  <si>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</si>
  <si>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</si>
  <si>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</si>
  <si>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</si>
  <si>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</si>
  <si>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</si>
  <si>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</si>
  <si>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</si>
  <si>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</si>
  <si>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</si>
  <si>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</si>
  <si>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DETAILED BOQ OF PROPOSED  DHABA</t>
  </si>
  <si>
    <r>
      <t xml:space="preserve">Providing,laying and testing of chemical waterproofing at BOH area .
Specifications and Method  to be followed as specified by airport
</t>
    </r>
    <r>
      <rPr>
        <b/>
        <sz val="12"/>
        <color theme="1"/>
        <rFont val="Century Gothic"/>
        <family val="2"/>
      </rPr>
      <t>(Refer Annexture-01)</t>
    </r>
  </si>
  <si>
    <r>
      <t xml:space="preserve">150mm thick x 300mm high masonry wall with Siporex block </t>
    </r>
    <r>
      <rPr>
        <b/>
        <sz val="12"/>
        <color theme="1"/>
        <rFont val="Century Gothic"/>
        <family val="2"/>
      </rPr>
      <t>along periphery of water-proofing area</t>
    </r>
  </si>
  <si>
    <r>
      <t>100mm thick x 300mm high masonry wall with Siporex block</t>
    </r>
    <r>
      <rPr>
        <b/>
        <sz val="12"/>
        <color theme="1"/>
        <rFont val="Century Gothic"/>
        <family val="2"/>
      </rPr>
      <t xml:space="preserve"> for Trenches</t>
    </r>
  </si>
  <si>
    <r>
      <t xml:space="preserve">Providing,laying 100mm thick x 300mm high masonry wall with Siporex block with Cement mortar for Trenches </t>
    </r>
    <r>
      <rPr>
        <i/>
        <sz val="12"/>
        <color theme="1"/>
        <rFont val="Century Gothic"/>
        <family val="2"/>
      </rPr>
      <t>(Length considered = Length of Drain pipe  x 2 sides)</t>
    </r>
  </si>
  <si>
    <r>
      <t xml:space="preserve">Back wall  Truck design carpentry
</t>
    </r>
    <r>
      <rPr>
        <b/>
        <sz val="12"/>
        <color theme="1"/>
        <rFont val="Century Gothic"/>
        <family val="2"/>
      </rPr>
      <t>(Carpentry only)</t>
    </r>
    <r>
      <rPr>
        <sz val="12"/>
        <color theme="1"/>
        <rFont val="Century Gothic"/>
        <family val="2"/>
      </rPr>
      <t xml:space="preserve">
</t>
    </r>
  </si>
  <si>
    <r>
      <t xml:space="preserve">Front counter (Storage unit + Box unit)
(3.98L x 0.70D x 0.98 H)
</t>
    </r>
    <r>
      <rPr>
        <b/>
        <sz val="12"/>
        <rFont val="Century Gothic"/>
        <family val="2"/>
      </rPr>
      <t>Finished height after fixing Engg stone shoud be 1M.To be co-ordinated with selected Engg stone thickness</t>
    </r>
    <r>
      <rPr>
        <sz val="12"/>
        <rFont val="Century Gothic"/>
        <family val="2"/>
      </rPr>
      <t xml:space="preserve">
</t>
    </r>
  </si>
  <si>
    <r>
      <t xml:space="preserve">Providing and fabrication of Front Counter  Storage unit &amp; Box unit with
- 18mm thk </t>
    </r>
    <r>
      <rPr>
        <sz val="12"/>
        <color rgb="FFFF0000"/>
        <rFont val="Century Gothic"/>
        <family val="2"/>
      </rPr>
      <t>FR</t>
    </r>
    <r>
      <rPr>
        <sz val="12"/>
        <color theme="1"/>
        <rFont val="Century Gothic"/>
        <family val="2"/>
      </rPr>
      <t xml:space="preserve">+WP Ply carcass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</si>
  <si>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r>
      <t xml:space="preserve">Rear counter 
(3.95L x 0.80D x 0.93 H)
</t>
    </r>
    <r>
      <rPr>
        <b/>
        <sz val="12"/>
        <rFont val="Century Gothic"/>
        <family val="2"/>
      </rPr>
      <t xml:space="preserve">Finished height after fixing Engg stone shoud be 0.95M. To be co-ordinated with selected Engg stone thickness
</t>
    </r>
  </si>
  <si>
    <r>
      <t xml:space="preserve">Providing and fabrication of Rear counter with
- 18mm thk </t>
    </r>
    <r>
      <rPr>
        <sz val="12"/>
        <color rgb="FFFF0000"/>
        <rFont val="Century Gothic"/>
        <family val="2"/>
      </rPr>
      <t>FR</t>
    </r>
    <r>
      <rPr>
        <sz val="12"/>
        <color theme="1"/>
        <rFont val="Century Gothic"/>
        <family val="2"/>
      </rPr>
      <t xml:space="preserve">+WP Ply framing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</si>
  <si>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r>
      <t>Providing and installing 15/18mm thick engineered stone</t>
    </r>
    <r>
      <rPr>
        <i/>
        <u/>
        <sz val="12"/>
        <color theme="1"/>
        <rFont val="Century Gothic"/>
        <family val="2"/>
      </rPr>
      <t xml:space="preserve"> (base cost of stone Rs.400 per Sft)</t>
    </r>
    <r>
      <rPr>
        <sz val="12"/>
        <color theme="1"/>
        <rFont val="Century Gothic"/>
        <family val="2"/>
      </rPr>
      <t xml:space="preserve"> counter-top fixed to Ply carcass/ base ,Polished and edge finished  as per design &amp; detail</t>
    </r>
  </si>
  <si>
    <r>
      <rPr>
        <b/>
        <u/>
        <sz val="12"/>
        <color theme="1"/>
        <rFont val="Century Gothic"/>
        <family val="2"/>
      </rPr>
      <t>IMP NOTE</t>
    </r>
    <r>
      <rPr>
        <sz val="12"/>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</si>
  <si>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All componets of carpentry (Plywood / HDHMR boards / Gypsum boards) to be of 1Hr Fire rating</t>
  </si>
  <si>
    <t>Grill pattern with fret cut 18mm thk. HDHMR board ,as per design &amp; details ,
 to receive finishes as per schedule</t>
  </si>
  <si>
    <t>Reflector &amp; Nameplate ledge boxing with 18mm thk. HDHMR board , as per design &amp; details , to receive finishes as per schedule</t>
  </si>
  <si>
    <t>Number plate (5mm thk HDHMR)</t>
  </si>
  <si>
    <t>Wheel flap sticker base (5mm thk HDHMR)</t>
  </si>
  <si>
    <t xml:space="preserve">Providing and fixing side wall paneling  with 18mm thk HDHMR board over side walls in servery area (Design element). as per design &amp; details ,
to receive finishes as per schedule </t>
  </si>
  <si>
    <t>Providing and fixing truck design elements at back wall with HDHMR board (Varying thickness),as per design &amp; details to receive finishes as per schedule</t>
  </si>
  <si>
    <t>Foods carrier' boxing with Band (18mm thk. HDHMR)</t>
  </si>
  <si>
    <t>Blue border around opening (25mm thk HDHMR)</t>
  </si>
  <si>
    <t>Yellow border around opening (12mm thk HDHMR)</t>
  </si>
  <si>
    <t>paneling with groves  on Boxing-04 (18mm thk. HDHMR)</t>
  </si>
  <si>
    <t>'Horn Not OK Please ' , board (18mm thk HDHMR)'</t>
  </si>
  <si>
    <t>Providing &amp; Fixing reflector (triangle shape , as per details) on HDHMR board</t>
  </si>
  <si>
    <t>Providing &amp; laying of 600x600 mm ENDURA GREY  tiles (anti slip finish ), Fixed with Cement mortar. Surface to have anti-slip grooves , including edge polish and finish</t>
  </si>
  <si>
    <t xml:space="preserve">ENDURA GREY TILE
BOH
</t>
  </si>
  <si>
    <t>Providing &amp; fixing of false ceiling with fire rated Gyprock Gypsum board , incl of all cuts &amp; grooves required for services &amp; lights ,Hvac etc not to be paid separate , to receive finishes as per specifications</t>
  </si>
  <si>
    <r>
      <t xml:space="preserve">Providing &amp; Fixing of Ceramic tile </t>
    </r>
    <r>
      <rPr>
        <b/>
        <sz val="12"/>
        <color theme="1"/>
        <rFont val="Century Gothic"/>
        <family val="2"/>
      </rPr>
      <t>(200 x 300mm - Kajaria-Oxford Blanco)</t>
    </r>
    <r>
      <rPr>
        <sz val="12"/>
        <color theme="1"/>
        <rFont val="Century Gothic"/>
        <family val="2"/>
      </rPr>
      <t xml:space="preserve">cladding over </t>
    </r>
    <r>
      <rPr>
        <sz val="12"/>
        <rFont val="Century Gothic"/>
        <family val="2"/>
      </rPr>
      <t>BOH &amp; Dishwashing</t>
    </r>
    <r>
      <rPr>
        <sz val="12"/>
        <color rgb="FFFF0000"/>
        <rFont val="Century Gothic"/>
        <family val="2"/>
      </rPr>
      <t xml:space="preserve"> </t>
    </r>
    <r>
      <rPr>
        <sz val="12"/>
        <color theme="1"/>
        <rFont val="Century Gothic"/>
        <family val="2"/>
      </rPr>
      <t xml:space="preserve">walls with cement mortar ,as per design ,details &amp;finishes specified. 
</t>
    </r>
  </si>
  <si>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</si>
  <si>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SINGLE SIDE PARTITION</t>
  </si>
  <si>
    <t>Door- D1
(1000W x 2100 H</t>
  </si>
  <si>
    <t>BOH &amp; MOH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</si>
</sst>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7">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i/>
      <sz val="12"/>
      <color theme="1"/>
      <name val="Century Gothic"/>
      <family val="2"/>
    </font>
    <font>
      <sz val="12"/>
      <color rgb="FFFF0000"/>
      <name val="Century Gothic"/>
      <family val="2"/>
    </font>
    <font>
      <sz val="12"/>
      <name val="Century Gothic"/>
      <family val="2"/>
    </font>
    <font>
      <i/>
      <u/>
      <sz val="12"/>
      <color theme="1"/>
      <name val="Century Gothic"/>
      <family val="2"/>
    </font>
    <font>
      <b/>
      <sz val="12"/>
      <name val="Century Gothic"/>
      <family val="2"/>
    </font>
    <font>
      <b/>
      <u/>
      <sz val="12"/>
      <color theme="1"/>
      <name val="Century Gothic"/>
      <family val="2"/>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DD3C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103">
    <xf numFmtId="0" fontId="0" fillId="0" borderId="0" xfId="0"/>
    <xf numFmtId="0" fontId="0" fillId="0" borderId="1" xfId="0" applyBorder="1" applyAlignment="1">
      <alignment wrapText="1"/>
    </xf>
    <xf numFmtId="0" fontId="1" fillId="2" borderId="11" xfId="0" applyFont="1" applyFill="1" applyBorder="1"/>
    <xf numFmtId="0" fontId="13" fillId="0" borderId="0" xfId="0" applyFont="1" applyAlignment="1">
      <alignment horizontal="center" vertical="center" wrapText="1"/>
    </xf>
    <xf numFmtId="0" fontId="13"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5" borderId="0" xfId="0" applyFont="1" applyFill="1" applyAlignment="1">
      <alignment horizontal="center" vertical="center"/>
    </xf>
    <xf numFmtId="9" fontId="14" fillId="0" borderId="0" xfId="52" applyFont="1" applyBorder="1" applyAlignment="1">
      <alignment horizontal="center" vertical="center"/>
    </xf>
    <xf numFmtId="167" fontId="14" fillId="9" borderId="18" xfId="51" applyNumberFormat="1" applyFont="1" applyFill="1" applyBorder="1" applyAlignment="1">
      <alignment horizontal="center" vertical="center"/>
    </xf>
    <xf numFmtId="167" fontId="14" fillId="9" borderId="19" xfId="0" applyNumberFormat="1" applyFont="1" applyFill="1" applyBorder="1" applyAlignment="1">
      <alignment horizontal="center" vertical="center"/>
    </xf>
    <xf numFmtId="0" fontId="15" fillId="9" borderId="15"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16" xfId="0" applyFont="1" applyFill="1" applyBorder="1" applyAlignment="1">
      <alignment horizontal="center" vertical="center"/>
    </xf>
    <xf numFmtId="0" fontId="13" fillId="10" borderId="1" xfId="0" applyFont="1" applyFill="1" applyBorder="1" applyAlignment="1">
      <alignment horizontal="center" vertical="center" wrapText="1"/>
    </xf>
    <xf numFmtId="167" fontId="13" fillId="0" borderId="1" xfId="51" applyNumberFormat="1" applyFont="1" applyBorder="1" applyAlignment="1">
      <alignment horizontal="center" vertical="center" wrapText="1"/>
    </xf>
    <xf numFmtId="0" fontId="13" fillId="8" borderId="1" xfId="0" applyFont="1" applyFill="1" applyBorder="1" applyAlignment="1">
      <alignment horizontal="left" vertical="top" wrapText="1"/>
    </xf>
    <xf numFmtId="0" fontId="13" fillId="0" borderId="1" xfId="0" applyFont="1" applyBorder="1" applyAlignment="1">
      <alignment horizontal="left" vertical="top" wrapText="1"/>
    </xf>
    <xf numFmtId="0" fontId="16" fillId="9" borderId="1" xfId="0" applyFont="1" applyFill="1" applyBorder="1" applyAlignment="1">
      <alignment horizontal="center" vertical="center"/>
    </xf>
    <xf numFmtId="0" fontId="15" fillId="0" borderId="15" xfId="0" applyFont="1" applyBorder="1" applyAlignment="1">
      <alignment horizontal="left" vertical="center"/>
    </xf>
    <xf numFmtId="0" fontId="14" fillId="9" borderId="17" xfId="0" applyFont="1" applyFill="1" applyBorder="1" applyAlignment="1">
      <alignment horizontal="left" vertical="center"/>
    </xf>
    <xf numFmtId="167" fontId="17" fillId="0" borderId="16" xfId="51" applyNumberFormat="1" applyFont="1" applyBorder="1" applyAlignment="1">
      <alignment horizontal="center" vertical="center"/>
    </xf>
    <xf numFmtId="167" fontId="18" fillId="0" borderId="16"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11" borderId="5" xfId="51" applyNumberFormat="1" applyFont="1" applyFill="1" applyBorder="1" applyAlignment="1">
      <alignment horizontal="center" vertical="center"/>
    </xf>
    <xf numFmtId="0" fontId="19" fillId="7" borderId="1" xfId="0" applyFont="1" applyFill="1" applyBorder="1" applyAlignment="1">
      <alignment horizontal="center" vertical="center" wrapText="1"/>
    </xf>
    <xf numFmtId="0" fontId="19" fillId="0" borderId="0" xfId="0" applyFont="1" applyAlignment="1">
      <alignment horizontal="center" vertical="center" wrapText="1"/>
    </xf>
    <xf numFmtId="167" fontId="13" fillId="8" borderId="1" xfId="5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7" fontId="13" fillId="2" borderId="1" xfId="51"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2" fontId="19" fillId="0" borderId="1" xfId="0" applyNumberFormat="1" applyFont="1" applyBorder="1" applyAlignment="1">
      <alignment horizontal="center" vertical="center" wrapText="1"/>
    </xf>
    <xf numFmtId="0" fontId="19" fillId="10" borderId="1" xfId="0" applyFont="1" applyFill="1" applyBorder="1" applyAlignment="1">
      <alignment horizontal="center" vertical="center" wrapText="1"/>
    </xf>
    <xf numFmtId="167" fontId="19" fillId="0" borderId="1" xfId="51" applyNumberFormat="1" applyFont="1" applyBorder="1" applyAlignment="1">
      <alignment horizontal="center" vertical="center" wrapText="1"/>
    </xf>
    <xf numFmtId="0" fontId="19" fillId="6"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2" fontId="19" fillId="6"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6" borderId="1" xfId="0" applyFont="1" applyFill="1" applyBorder="1" applyAlignment="1">
      <alignment horizontal="left" vertical="top" wrapText="1"/>
    </xf>
    <xf numFmtId="0" fontId="21"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left" vertical="top" wrapText="1"/>
    </xf>
    <xf numFmtId="0" fontId="19" fillId="10"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19" fillId="3" borderId="1" xfId="0" applyFont="1" applyFill="1" applyBorder="1" applyAlignment="1">
      <alignment horizontal="center" vertical="center" wrapText="1"/>
    </xf>
    <xf numFmtId="2" fontId="19" fillId="0" borderId="0" xfId="0" applyNumberFormat="1"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 xfId="0" applyFont="1" applyBorder="1" applyAlignment="1">
      <alignment horizontal="left" vertical="top" wrapText="1"/>
    </xf>
    <xf numFmtId="2" fontId="19" fillId="0" borderId="8" xfId="0" applyNumberFormat="1" applyFont="1" applyBorder="1" applyAlignment="1">
      <alignment horizontal="center" vertical="center" wrapText="1"/>
    </xf>
    <xf numFmtId="0" fontId="19" fillId="0" borderId="10"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19" fillId="0" borderId="1" xfId="0" quotePrefix="1" applyFont="1" applyBorder="1" applyAlignment="1">
      <alignment horizontal="left" vertical="top" wrapText="1"/>
    </xf>
    <xf numFmtId="0" fontId="19"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19" fillId="0" borderId="6" xfId="0" applyFont="1" applyBorder="1" applyAlignment="1">
      <alignment horizontal="left" vertical="top" wrapText="1"/>
    </xf>
    <xf numFmtId="0" fontId="13" fillId="3" borderId="5" xfId="0" applyFont="1" applyFill="1" applyBorder="1" applyAlignment="1">
      <alignment horizontal="center" vertical="center" wrapText="1"/>
    </xf>
    <xf numFmtId="0" fontId="13" fillId="0" borderId="10" xfId="0" applyFont="1" applyBorder="1" applyAlignment="1">
      <alignment horizontal="center" vertical="center" wrapText="1"/>
    </xf>
    <xf numFmtId="164" fontId="19" fillId="0" borderId="0" xfId="0" applyNumberFormat="1" applyFont="1" applyAlignment="1">
      <alignment horizontal="center" vertical="center" wrapText="1"/>
    </xf>
    <xf numFmtId="0" fontId="19" fillId="5" borderId="1" xfId="0" applyFont="1" applyFill="1" applyBorder="1" applyAlignment="1">
      <alignment horizontal="left" vertical="top" wrapText="1"/>
    </xf>
    <xf numFmtId="2" fontId="19" fillId="5" borderId="1" xfId="0" applyNumberFormat="1" applyFont="1" applyFill="1" applyBorder="1" applyAlignment="1">
      <alignment horizontal="center" vertical="center" wrapText="1"/>
    </xf>
    <xf numFmtId="0" fontId="13"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5" borderId="0" xfId="0" applyFont="1" applyFill="1" applyAlignment="1">
      <alignment horizontal="left" vertical="top" wrapText="1"/>
    </xf>
    <xf numFmtId="167" fontId="19" fillId="5" borderId="0" xfId="51" applyNumberFormat="1" applyFont="1" applyFill="1" applyAlignment="1">
      <alignment horizontal="center" vertical="center" wrapText="1"/>
    </xf>
    <xf numFmtId="2" fontId="26" fillId="0" borderId="1" xfId="19" applyNumberFormat="1"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3" fillId="7"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4" xfId="0" applyFont="1" applyFill="1" applyBorder="1" applyAlignment="1">
      <alignment horizontal="center" vertical="center" wrapText="1"/>
    </xf>
    <xf numFmtId="2" fontId="19" fillId="0" borderId="6" xfId="0" applyNumberFormat="1" applyFont="1" applyBorder="1" applyAlignment="1">
      <alignment horizontal="center" vertical="center" wrapText="1"/>
    </xf>
    <xf numFmtId="2" fontId="19" fillId="0" borderId="10" xfId="0" applyNumberFormat="1" applyFont="1" applyBorder="1" applyAlignment="1">
      <alignment horizontal="center" vertical="center" wrapText="1"/>
    </xf>
    <xf numFmtId="2" fontId="19" fillId="0" borderId="5"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167" fontId="19" fillId="0" borderId="6" xfId="51" applyNumberFormat="1" applyFont="1" applyBorder="1" applyAlignment="1">
      <alignment horizontal="center" vertical="center" wrapText="1"/>
    </xf>
    <xf numFmtId="167" fontId="19" fillId="0" borderId="10" xfId="51" applyNumberFormat="1" applyFont="1" applyBorder="1" applyAlignment="1">
      <alignment horizontal="center" vertical="center" wrapText="1"/>
    </xf>
    <xf numFmtId="167" fontId="19" fillId="0" borderId="5" xfId="51" applyNumberFormat="1" applyFont="1" applyBorder="1" applyAlignment="1">
      <alignment horizontal="center" vertical="center" wrapText="1"/>
    </xf>
    <xf numFmtId="0" fontId="19" fillId="10" borderId="6"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19" fillId="10" borderId="5" xfId="0" applyFont="1" applyFill="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7</xdr:col>
      <xdr:colOff>15875</xdr:colOff>
      <xdr:row>21</xdr:row>
      <xdr:rowOff>273844</xdr:rowOff>
    </xdr:from>
    <xdr:to>
      <xdr:col>9</xdr:col>
      <xdr:colOff>87240</xdr:colOff>
      <xdr:row>23</xdr:row>
      <xdr:rowOff>296854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31894" t="35960" r="25076" b="35084"/>
        <a:stretch/>
      </xdr:blipFill>
      <xdr:spPr>
        <a:xfrm>
          <a:off x="11112500" y="21911469"/>
          <a:ext cx="3579740" cy="1356510"/>
        </a:xfrm>
        <a:prstGeom prst="rect">
          <a:avLst/>
        </a:prstGeom>
      </xdr:spPr>
    </xdr:pic>
    <xdr:clientData/>
  </xdr:twoCellAnchor>
  <xdr:twoCellAnchor editAs="oneCell">
    <xdr:from>
      <xdr:col>7</xdr:col>
      <xdr:colOff>1083469</xdr:colOff>
      <xdr:row>26</xdr:row>
      <xdr:rowOff>59532</xdr:rowOff>
    </xdr:from>
    <xdr:to>
      <xdr:col>7</xdr:col>
      <xdr:colOff>2482870</xdr:colOff>
      <xdr:row>26</xdr:row>
      <xdr:rowOff>2137713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34091" t="19529" r="43106" b="20269"/>
        <a:stretch/>
      </xdr:blipFill>
      <xdr:spPr>
        <a:xfrm>
          <a:off x="12989719" y="14787563"/>
          <a:ext cx="1399401" cy="2078181"/>
        </a:xfrm>
        <a:prstGeom prst="rect">
          <a:avLst/>
        </a:prstGeom>
      </xdr:spPr>
    </xdr:pic>
    <xdr:clientData/>
  </xdr:twoCellAnchor>
  <xdr:twoCellAnchor editAs="oneCell">
    <xdr:from>
      <xdr:col>7</xdr:col>
      <xdr:colOff>333375</xdr:colOff>
      <xdr:row>28</xdr:row>
      <xdr:rowOff>0</xdr:rowOff>
    </xdr:from>
    <xdr:to>
      <xdr:col>9</xdr:col>
      <xdr:colOff>133683</xdr:colOff>
      <xdr:row>33</xdr:row>
      <xdr:rowOff>19402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15076" t="21481" r="19242" b="14882"/>
        <a:stretch/>
      </xdr:blipFill>
      <xdr:spPr>
        <a:xfrm>
          <a:off x="12239625" y="18930938"/>
          <a:ext cx="3312653" cy="1805338"/>
        </a:xfrm>
        <a:prstGeom prst="rect">
          <a:avLst/>
        </a:prstGeom>
      </xdr:spPr>
    </xdr:pic>
    <xdr:clientData/>
  </xdr:twoCellAnchor>
  <xdr:twoCellAnchor editAs="oneCell">
    <xdr:from>
      <xdr:col>9</xdr:col>
      <xdr:colOff>67469</xdr:colOff>
      <xdr:row>21</xdr:row>
      <xdr:rowOff>102885</xdr:rowOff>
    </xdr:from>
    <xdr:to>
      <xdr:col>9</xdr:col>
      <xdr:colOff>558459</xdr:colOff>
      <xdr:row>23</xdr:row>
      <xdr:rowOff>451026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l="54848" t="21818" r="35152" b="18519"/>
        <a:stretch/>
      </xdr:blipFill>
      <xdr:spPr>
        <a:xfrm>
          <a:off x="14672469" y="21740510"/>
          <a:ext cx="490990" cy="1681641"/>
        </a:xfrm>
        <a:prstGeom prst="rect">
          <a:avLst/>
        </a:prstGeom>
      </xdr:spPr>
    </xdr:pic>
    <xdr:clientData/>
  </xdr:twoCellAnchor>
  <xdr:twoCellAnchor editAs="oneCell">
    <xdr:from>
      <xdr:col>7</xdr:col>
      <xdr:colOff>1066460</xdr:colOff>
      <xdr:row>57</xdr:row>
      <xdr:rowOff>51026</xdr:rowOff>
    </xdr:from>
    <xdr:to>
      <xdr:col>7</xdr:col>
      <xdr:colOff>1794349</xdr:colOff>
      <xdr:row>57</xdr:row>
      <xdr:rowOff>1527669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5"/>
        <a:srcRect l="21818" t="25723" r="68258" b="38856"/>
        <a:stretch/>
      </xdr:blipFill>
      <xdr:spPr>
        <a:xfrm>
          <a:off x="12278746" y="50778455"/>
          <a:ext cx="727889" cy="1476643"/>
        </a:xfrm>
        <a:prstGeom prst="rect">
          <a:avLst/>
        </a:prstGeom>
      </xdr:spPr>
    </xdr:pic>
    <xdr:clientData/>
  </xdr:twoCellAnchor>
  <xdr:twoCellAnchor editAs="oneCell">
    <xdr:from>
      <xdr:col>7</xdr:col>
      <xdr:colOff>920181</xdr:colOff>
      <xdr:row>58</xdr:row>
      <xdr:rowOff>42523</xdr:rowOff>
    </xdr:from>
    <xdr:to>
      <xdr:col>7</xdr:col>
      <xdr:colOff>1809749</xdr:colOff>
      <xdr:row>58</xdr:row>
      <xdr:rowOff>1006154</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6"/>
        <a:srcRect l="30303" t="32862" r="55730" b="40404"/>
        <a:stretch/>
      </xdr:blipFill>
      <xdr:spPr>
        <a:xfrm>
          <a:off x="12010002" y="53137594"/>
          <a:ext cx="889568" cy="963631"/>
        </a:xfrm>
        <a:prstGeom prst="rect">
          <a:avLst/>
        </a:prstGeom>
      </xdr:spPr>
    </xdr:pic>
    <xdr:clientData/>
  </xdr:twoCellAnchor>
  <xdr:twoCellAnchor editAs="oneCell">
    <xdr:from>
      <xdr:col>7</xdr:col>
      <xdr:colOff>1093674</xdr:colOff>
      <xdr:row>59</xdr:row>
      <xdr:rowOff>25514</xdr:rowOff>
    </xdr:from>
    <xdr:to>
      <xdr:col>7</xdr:col>
      <xdr:colOff>1553710</xdr:colOff>
      <xdr:row>59</xdr:row>
      <xdr:rowOff>906180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7"/>
        <a:srcRect l="50000" t="24511" r="38522" b="37105"/>
        <a:stretch/>
      </xdr:blipFill>
      <xdr:spPr>
        <a:xfrm flipH="1">
          <a:off x="12183495" y="54195550"/>
          <a:ext cx="460036" cy="880666"/>
        </a:xfrm>
        <a:prstGeom prst="rect">
          <a:avLst/>
        </a:prstGeom>
      </xdr:spPr>
    </xdr:pic>
    <xdr:clientData/>
  </xdr:twoCellAnchor>
  <xdr:twoCellAnchor editAs="oneCell">
    <xdr:from>
      <xdr:col>7</xdr:col>
      <xdr:colOff>785811</xdr:colOff>
      <xdr:row>24</xdr:row>
      <xdr:rowOff>67407</xdr:rowOff>
    </xdr:from>
    <xdr:to>
      <xdr:col>7</xdr:col>
      <xdr:colOff>2881312</xdr:colOff>
      <xdr:row>24</xdr:row>
      <xdr:rowOff>664788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8"/>
        <a:srcRect l="31667" t="59596" r="41378" b="26743"/>
        <a:stretch/>
      </xdr:blipFill>
      <xdr:spPr>
        <a:xfrm>
          <a:off x="12692061" y="15902720"/>
          <a:ext cx="2095501" cy="597381"/>
        </a:xfrm>
        <a:prstGeom prst="rect">
          <a:avLst/>
        </a:prstGeom>
      </xdr:spPr>
    </xdr:pic>
    <xdr:clientData/>
  </xdr:twoCellAnchor>
  <xdr:twoCellAnchor editAs="oneCell">
    <xdr:from>
      <xdr:col>7</xdr:col>
      <xdr:colOff>285751</xdr:colOff>
      <xdr:row>25</xdr:row>
      <xdr:rowOff>153172</xdr:rowOff>
    </xdr:from>
    <xdr:to>
      <xdr:col>8</xdr:col>
      <xdr:colOff>428625</xdr:colOff>
      <xdr:row>25</xdr:row>
      <xdr:rowOff>699585</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9"/>
        <a:srcRect l="14318" t="63031" r="46439" b="24511"/>
        <a:stretch/>
      </xdr:blipFill>
      <xdr:spPr>
        <a:xfrm>
          <a:off x="12192001" y="16833828"/>
          <a:ext cx="3059906" cy="546413"/>
        </a:xfrm>
        <a:prstGeom prst="rect">
          <a:avLst/>
        </a:prstGeom>
      </xdr:spPr>
    </xdr:pic>
    <xdr:clientData/>
  </xdr:twoCellAnchor>
  <xdr:twoCellAnchor editAs="oneCell">
    <xdr:from>
      <xdr:col>7</xdr:col>
      <xdr:colOff>750094</xdr:colOff>
      <xdr:row>37</xdr:row>
      <xdr:rowOff>0</xdr:rowOff>
    </xdr:from>
    <xdr:to>
      <xdr:col>7</xdr:col>
      <xdr:colOff>2708205</xdr:colOff>
      <xdr:row>37</xdr:row>
      <xdr:rowOff>1757555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0"/>
        <a:srcRect l="27652" t="15815" r="39215" b="31313"/>
        <a:stretch/>
      </xdr:blipFill>
      <xdr:spPr>
        <a:xfrm>
          <a:off x="12656344" y="23479125"/>
          <a:ext cx="1958111" cy="1757555"/>
        </a:xfrm>
        <a:prstGeom prst="rect">
          <a:avLst/>
        </a:prstGeom>
      </xdr:spPr>
    </xdr:pic>
    <xdr:clientData/>
  </xdr:twoCellAnchor>
  <xdr:twoCellAnchor editAs="oneCell">
    <xdr:from>
      <xdr:col>7</xdr:col>
      <xdr:colOff>523874</xdr:colOff>
      <xdr:row>15</xdr:row>
      <xdr:rowOff>0</xdr:rowOff>
    </xdr:from>
    <xdr:to>
      <xdr:col>8</xdr:col>
      <xdr:colOff>165243</xdr:colOff>
      <xdr:row>18</xdr:row>
      <xdr:rowOff>154015</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11"/>
        <a:srcRect l="14318" t="17239" r="36865" b="26743"/>
        <a:stretch/>
      </xdr:blipFill>
      <xdr:spPr>
        <a:xfrm>
          <a:off x="12430124" y="4762501"/>
          <a:ext cx="2558401" cy="1651367"/>
        </a:xfrm>
        <a:prstGeom prst="rect">
          <a:avLst/>
        </a:prstGeom>
      </xdr:spPr>
    </xdr:pic>
    <xdr:clientData/>
  </xdr:twoCellAnchor>
  <xdr:twoCellAnchor editAs="oneCell">
    <xdr:from>
      <xdr:col>7</xdr:col>
      <xdr:colOff>190501</xdr:colOff>
      <xdr:row>15</xdr:row>
      <xdr:rowOff>273842</xdr:rowOff>
    </xdr:from>
    <xdr:to>
      <xdr:col>9</xdr:col>
      <xdr:colOff>79912</xdr:colOff>
      <xdr:row>15</xdr:row>
      <xdr:rowOff>897569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2"/>
        <a:srcRect l="12273" t="40404" r="20379" b="37643"/>
        <a:stretch/>
      </xdr:blipFill>
      <xdr:spPr>
        <a:xfrm>
          <a:off x="12096751" y="6691311"/>
          <a:ext cx="3401756" cy="623727"/>
        </a:xfrm>
        <a:prstGeom prst="rect">
          <a:avLst/>
        </a:prstGeom>
      </xdr:spPr>
    </xdr:pic>
    <xdr:clientData/>
  </xdr:twoCellAnchor>
  <xdr:twoCellAnchor editAs="oneCell">
    <xdr:from>
      <xdr:col>7</xdr:col>
      <xdr:colOff>1202531</xdr:colOff>
      <xdr:row>6</xdr:row>
      <xdr:rowOff>178593</xdr:rowOff>
    </xdr:from>
    <xdr:to>
      <xdr:col>7</xdr:col>
      <xdr:colOff>2031102</xdr:colOff>
      <xdr:row>6</xdr:row>
      <xdr:rowOff>1390416</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13"/>
        <a:srcRect t="35081"/>
        <a:stretch/>
      </xdr:blipFill>
      <xdr:spPr>
        <a:xfrm>
          <a:off x="13108781" y="2274093"/>
          <a:ext cx="828571" cy="1211823"/>
        </a:xfrm>
        <a:prstGeom prst="rect">
          <a:avLst/>
        </a:prstGeom>
      </xdr:spPr>
    </xdr:pic>
    <xdr:clientData/>
  </xdr:twoCellAnchor>
  <xdr:twoCellAnchor editAs="oneCell">
    <xdr:from>
      <xdr:col>7</xdr:col>
      <xdr:colOff>1047751</xdr:colOff>
      <xdr:row>7</xdr:row>
      <xdr:rowOff>226219</xdr:rowOff>
    </xdr:from>
    <xdr:to>
      <xdr:col>7</xdr:col>
      <xdr:colOff>2400132</xdr:colOff>
      <xdr:row>7</xdr:row>
      <xdr:rowOff>1769076</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4"/>
        <a:stretch>
          <a:fillRect/>
        </a:stretch>
      </xdr:blipFill>
      <xdr:spPr>
        <a:xfrm>
          <a:off x="12954001" y="4107657"/>
          <a:ext cx="1352381" cy="1542857"/>
        </a:xfrm>
        <a:prstGeom prst="rect">
          <a:avLst/>
        </a:prstGeom>
      </xdr:spPr>
    </xdr:pic>
    <xdr:clientData/>
  </xdr:twoCellAnchor>
  <xdr:twoCellAnchor editAs="oneCell">
    <xdr:from>
      <xdr:col>7</xdr:col>
      <xdr:colOff>377031</xdr:colOff>
      <xdr:row>8</xdr:row>
      <xdr:rowOff>345281</xdr:rowOff>
    </xdr:from>
    <xdr:to>
      <xdr:col>7</xdr:col>
      <xdr:colOff>2547936</xdr:colOff>
      <xdr:row>9</xdr:row>
      <xdr:rowOff>643349</xdr:rowOff>
    </xdr:to>
    <xdr:pic>
      <xdr:nvPicPr>
        <xdr:cNvPr id="17" name="Picture 16" descr="Diagram&#10;&#10;Description automatically generated">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677" t="8388" r="61834" b="10385"/>
        <a:stretch/>
      </xdr:blipFill>
      <xdr:spPr>
        <a:xfrm>
          <a:off x="11473656" y="5774531"/>
          <a:ext cx="2170905" cy="1996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RowHeight="15.75"/>
  <cols>
    <col min="1" max="2" width="9.140625" style="6"/>
    <col min="3" max="3" width="32.42578125" style="6" customWidth="1"/>
    <col min="4" max="8" width="15.28515625" style="6" customWidth="1"/>
    <col min="9" max="9" width="16.5703125" style="6" bestFit="1" customWidth="1"/>
    <col min="10" max="10" width="15.28515625" style="6" customWidth="1"/>
    <col min="11" max="11" width="14.28515625" style="6" bestFit="1" customWidth="1"/>
    <col min="12" max="12" width="14.42578125" style="6" customWidth="1"/>
    <col min="13" max="16384" width="9.140625" style="6"/>
  </cols>
  <sheetData>
    <row r="1" spans="3:12" ht="16.5" thickBot="1"/>
    <row r="2" spans="3:12">
      <c r="C2" s="74" t="s">
        <v>91</v>
      </c>
      <c r="D2" s="75"/>
      <c r="E2" s="75"/>
      <c r="F2" s="75"/>
      <c r="G2" s="75"/>
      <c r="H2" s="75"/>
      <c r="I2" s="75"/>
      <c r="J2" s="75"/>
      <c r="K2" s="75"/>
      <c r="L2" s="76"/>
    </row>
    <row r="3" spans="3:12" ht="17.25" customHeight="1">
      <c r="C3" s="12"/>
      <c r="D3" s="13" t="s">
        <v>79</v>
      </c>
      <c r="E3" s="13" t="s">
        <v>84</v>
      </c>
      <c r="F3" s="13" t="s">
        <v>83</v>
      </c>
      <c r="G3" s="19" t="s">
        <v>82</v>
      </c>
      <c r="H3" s="13" t="s">
        <v>81</v>
      </c>
      <c r="I3" s="13" t="s">
        <v>94</v>
      </c>
      <c r="J3" s="19" t="s">
        <v>80</v>
      </c>
      <c r="K3" s="13" t="s">
        <v>85</v>
      </c>
      <c r="L3" s="14" t="s">
        <v>86</v>
      </c>
    </row>
    <row r="4" spans="3:12" ht="21.75" customHeight="1">
      <c r="C4" s="20" t="s">
        <v>87</v>
      </c>
      <c r="D4" s="7">
        <f>'Dhaba-interior'!G61</f>
        <v>0</v>
      </c>
      <c r="E4" s="7" t="e">
        <f>'Dhaba-interior'!#REF!</f>
        <v>#REF!</v>
      </c>
      <c r="F4" s="7" t="e">
        <f>'Dhaba-interior'!#REF!</f>
        <v>#REF!</v>
      </c>
      <c r="G4" s="7" t="e">
        <f>'Dhaba-interior'!#REF!</f>
        <v>#REF!</v>
      </c>
      <c r="H4" s="7" t="e">
        <f>'Dhaba-interior'!#REF!</f>
        <v>#REF!</v>
      </c>
      <c r="I4" s="7"/>
      <c r="J4" s="7" t="e">
        <f>'Dhaba-interior'!#REF!</f>
        <v>#REF!</v>
      </c>
      <c r="K4" s="7">
        <v>4625724</v>
      </c>
      <c r="L4" s="22" t="e">
        <f>'Dhaba-interior'!#REF!</f>
        <v>#REF!</v>
      </c>
    </row>
    <row r="5" spans="3:12" ht="21.75" customHeight="1">
      <c r="C5" s="20" t="s">
        <v>88</v>
      </c>
      <c r="D5" s="7" t="e">
        <f>#REF!</f>
        <v>#REF!</v>
      </c>
      <c r="E5" s="7"/>
      <c r="F5" s="7"/>
      <c r="G5" s="7" t="e">
        <f>#REF!</f>
        <v>#REF!</v>
      </c>
      <c r="H5" s="7" t="e">
        <f>#REF!</f>
        <v>#REF!</v>
      </c>
      <c r="I5" s="7"/>
      <c r="J5" s="7" t="e">
        <f>#REF!</f>
        <v>#REF!</v>
      </c>
      <c r="K5" s="24">
        <v>100875</v>
      </c>
      <c r="L5" s="22" t="e">
        <f>#REF!</f>
        <v>#REF!</v>
      </c>
    </row>
    <row r="6" spans="3:12" ht="21.75" customHeight="1">
      <c r="C6" s="20" t="s">
        <v>93</v>
      </c>
      <c r="D6" s="7"/>
      <c r="E6" s="7"/>
      <c r="F6" s="7"/>
      <c r="G6" s="7" t="e">
        <f>#REF!</f>
        <v>#REF!</v>
      </c>
      <c r="H6" s="7"/>
      <c r="I6" s="7" t="e">
        <f>#REF!</f>
        <v>#REF!</v>
      </c>
      <c r="J6" s="7" t="e">
        <f>#REF!</f>
        <v>#REF!</v>
      </c>
      <c r="K6" s="26">
        <v>2759306</v>
      </c>
      <c r="L6" s="23" t="e">
        <f>+MIN(G6:J6)</f>
        <v>#REF!</v>
      </c>
    </row>
    <row r="7" spans="3:12" ht="21.75" customHeight="1">
      <c r="C7" s="20" t="s">
        <v>92</v>
      </c>
      <c r="D7" s="7"/>
      <c r="E7" s="7"/>
      <c r="F7" s="7"/>
      <c r="G7" s="25" t="e">
        <f>#REF!</f>
        <v>#REF!</v>
      </c>
      <c r="H7" s="25"/>
      <c r="I7" s="25" t="e">
        <f>#REF!</f>
        <v>#REF!</v>
      </c>
      <c r="J7" s="25" t="e">
        <f>#REF!</f>
        <v>#REF!</v>
      </c>
      <c r="K7" s="25">
        <v>955420</v>
      </c>
      <c r="L7" s="23" t="e">
        <f>+MIN(G7:J7)</f>
        <v>#REF!</v>
      </c>
    </row>
    <row r="8" spans="3:12" ht="21.75" customHeight="1">
      <c r="C8" s="20" t="s">
        <v>89</v>
      </c>
      <c r="D8" s="7" t="e">
        <f>#REF!</f>
        <v>#REF!</v>
      </c>
      <c r="E8" s="7"/>
      <c r="F8" s="7"/>
      <c r="G8" s="7" t="e">
        <f>#REF!</f>
        <v>#REF!</v>
      </c>
      <c r="H8" s="7" t="e">
        <f>#REF!</f>
        <v>#REF!</v>
      </c>
      <c r="I8" s="7"/>
      <c r="J8" s="7" t="e">
        <f>#REF!</f>
        <v>#REF!</v>
      </c>
      <c r="K8" s="7">
        <v>1497792</v>
      </c>
      <c r="L8" s="22" t="e">
        <f>#REF!</f>
        <v>#REF!</v>
      </c>
    </row>
    <row r="9" spans="3:12" ht="21.75" customHeight="1">
      <c r="C9" s="20" t="s">
        <v>90</v>
      </c>
      <c r="D9" s="7" t="e">
        <f>#REF!</f>
        <v>#REF!</v>
      </c>
      <c r="E9" s="7"/>
      <c r="F9" s="7"/>
      <c r="G9" s="7" t="e">
        <f>#REF!</f>
        <v>#REF!</v>
      </c>
      <c r="H9" s="7" t="e">
        <f>#REF!</f>
        <v>#REF!</v>
      </c>
      <c r="I9" s="7"/>
      <c r="J9" s="7" t="e">
        <f>#REF!</f>
        <v>#REF!</v>
      </c>
      <c r="K9" s="7">
        <v>85355</v>
      </c>
      <c r="L9" s="22" t="e">
        <f>#REF!</f>
        <v>#REF!</v>
      </c>
    </row>
    <row r="10" spans="3:12" s="8" customFormat="1" ht="18.75" customHeight="1" thickBot="1">
      <c r="C10" s="21"/>
      <c r="D10" s="10" t="e">
        <f>SUM(D4:D9)</f>
        <v>#REF!</v>
      </c>
      <c r="E10" s="10"/>
      <c r="F10" s="10"/>
      <c r="G10" s="10" t="e">
        <f t="shared" ref="G10:L10" si="0">SUM(G4:G9)</f>
        <v>#REF!</v>
      </c>
      <c r="H10" s="10" t="e">
        <f t="shared" si="0"/>
        <v>#REF!</v>
      </c>
      <c r="I10" s="10" t="e">
        <f t="shared" si="0"/>
        <v>#REF!</v>
      </c>
      <c r="J10" s="10" t="e">
        <f t="shared" si="0"/>
        <v>#REF!</v>
      </c>
      <c r="K10" s="10">
        <f t="shared" si="0"/>
        <v>10024472</v>
      </c>
      <c r="L10" s="11" t="e">
        <f t="shared" si="0"/>
        <v>#REF!</v>
      </c>
    </row>
    <row r="11" spans="3:12" ht="18.75" customHeight="1">
      <c r="J11" s="9"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tabSelected="1" view="pageBreakPreview" topLeftCell="A28" zoomScale="70" zoomScaleNormal="70" zoomScaleSheetLayoutView="70" workbookViewId="0">
      <selection activeCell="B28" sqref="B28:C34"/>
    </sheetView>
  </sheetViews>
  <sheetFormatPr defaultColWidth="9.140625" defaultRowHeight="17.25"/>
  <cols>
    <col min="1" max="1" width="6.5703125" style="28" customWidth="1"/>
    <col min="2" max="2" width="45.42578125" style="28" customWidth="1"/>
    <col min="3" max="3" width="68.140625" style="47" customWidth="1"/>
    <col min="4" max="5" width="10.42578125" style="28" customWidth="1"/>
    <col min="6" max="6" width="12.7109375" style="48" customWidth="1"/>
    <col min="7" max="7" width="12.7109375" style="70" customWidth="1"/>
    <col min="8" max="8" width="43.7109375" style="28" customWidth="1"/>
    <col min="9" max="9" width="8.85546875" style="28" customWidth="1"/>
    <col min="10" max="16384" width="9.140625" style="28"/>
  </cols>
  <sheetData>
    <row r="1" spans="1:11" ht="18" customHeight="1">
      <c r="A1" s="77" t="s">
        <v>95</v>
      </c>
      <c r="B1" s="77"/>
      <c r="C1" s="77"/>
      <c r="D1" s="77"/>
      <c r="E1" s="77"/>
      <c r="F1" s="77"/>
      <c r="G1" s="77"/>
      <c r="H1" s="27"/>
    </row>
    <row r="2" spans="1:11" ht="18" customHeight="1">
      <c r="A2" s="77" t="s">
        <v>107</v>
      </c>
      <c r="B2" s="77"/>
      <c r="C2" s="77"/>
      <c r="D2" s="77"/>
      <c r="E2" s="77"/>
      <c r="F2" s="77"/>
      <c r="G2" s="77"/>
      <c r="H2" s="27"/>
    </row>
    <row r="3" spans="1:11" s="3" customFormat="1" ht="29.25" customHeight="1">
      <c r="A3" s="4"/>
      <c r="B3" s="4"/>
      <c r="C3" s="17"/>
      <c r="D3" s="4"/>
      <c r="E3" s="4"/>
      <c r="F3" s="89"/>
      <c r="G3" s="90"/>
      <c r="H3" s="4"/>
    </row>
    <row r="4" spans="1:11" ht="30">
      <c r="A4" s="4" t="s">
        <v>0</v>
      </c>
      <c r="B4" s="4" t="s">
        <v>1</v>
      </c>
      <c r="C4" s="17" t="s">
        <v>2</v>
      </c>
      <c r="D4" s="4" t="s">
        <v>3</v>
      </c>
      <c r="E4" s="4" t="s">
        <v>21</v>
      </c>
      <c r="F4" s="15"/>
      <c r="G4" s="29"/>
      <c r="H4" s="4"/>
    </row>
    <row r="5" spans="1:11">
      <c r="A5" s="88" t="s">
        <v>53</v>
      </c>
      <c r="B5" s="88"/>
      <c r="C5" s="88"/>
      <c r="D5" s="30"/>
      <c r="E5" s="30"/>
      <c r="F5" s="15"/>
      <c r="G5" s="31"/>
      <c r="H5" s="32"/>
    </row>
    <row r="6" spans="1:11" ht="85.5" customHeight="1">
      <c r="A6" s="33">
        <v>1</v>
      </c>
      <c r="B6" s="33" t="s">
        <v>54</v>
      </c>
      <c r="C6" s="34" t="s">
        <v>96</v>
      </c>
      <c r="D6" s="35">
        <v>25.34</v>
      </c>
      <c r="E6" s="33" t="s">
        <v>5</v>
      </c>
      <c r="F6" s="36"/>
      <c r="G6" s="37">
        <f>D6*F6</f>
        <v>0</v>
      </c>
      <c r="H6" s="33"/>
    </row>
    <row r="7" spans="1:11" ht="123" customHeight="1">
      <c r="A7" s="33">
        <v>2</v>
      </c>
      <c r="B7" s="33" t="s">
        <v>97</v>
      </c>
      <c r="C7" s="34" t="s">
        <v>77</v>
      </c>
      <c r="D7" s="33">
        <v>4.8209999999999997</v>
      </c>
      <c r="E7" s="38" t="s">
        <v>24</v>
      </c>
      <c r="F7" s="36"/>
      <c r="G7" s="37">
        <f t="shared" ref="G7:G51" si="0">D7*F7</f>
        <v>0</v>
      </c>
      <c r="H7" s="33"/>
    </row>
    <row r="8" spans="1:11" ht="148.5" customHeight="1">
      <c r="A8" s="33">
        <v>3</v>
      </c>
      <c r="B8" s="33" t="s">
        <v>98</v>
      </c>
      <c r="C8" s="34" t="s">
        <v>99</v>
      </c>
      <c r="D8" s="33">
        <v>2.4</v>
      </c>
      <c r="E8" s="38" t="s">
        <v>24</v>
      </c>
      <c r="F8" s="36"/>
      <c r="G8" s="37">
        <f t="shared" si="0"/>
        <v>0</v>
      </c>
      <c r="H8" s="33"/>
    </row>
    <row r="9" spans="1:11" ht="133.5" customHeight="1">
      <c r="A9" s="33">
        <v>4</v>
      </c>
      <c r="B9" s="33" t="s">
        <v>55</v>
      </c>
      <c r="C9" s="34" t="s">
        <v>56</v>
      </c>
      <c r="D9" s="33">
        <v>2</v>
      </c>
      <c r="E9" s="38" t="s">
        <v>28</v>
      </c>
      <c r="F9" s="36"/>
      <c r="G9" s="37">
        <f t="shared" si="0"/>
        <v>0</v>
      </c>
      <c r="H9" s="39"/>
    </row>
    <row r="10" spans="1:11" ht="63.75" customHeight="1">
      <c r="A10" s="33">
        <v>5</v>
      </c>
      <c r="B10" s="33" t="s">
        <v>58</v>
      </c>
      <c r="C10" s="34" t="s">
        <v>57</v>
      </c>
      <c r="D10" s="33">
        <v>2</v>
      </c>
      <c r="E10" s="33" t="s">
        <v>28</v>
      </c>
      <c r="F10" s="36"/>
      <c r="G10" s="37">
        <f t="shared" si="0"/>
        <v>0</v>
      </c>
      <c r="H10" s="40"/>
    </row>
    <row r="11" spans="1:11" ht="75" customHeight="1">
      <c r="A11" s="33">
        <v>6</v>
      </c>
      <c r="B11" s="33" t="s">
        <v>76</v>
      </c>
      <c r="C11" s="34" t="s">
        <v>75</v>
      </c>
      <c r="D11" s="35">
        <v>25.34</v>
      </c>
      <c r="E11" s="33" t="s">
        <v>5</v>
      </c>
      <c r="F11" s="36"/>
      <c r="G11" s="37">
        <f t="shared" si="0"/>
        <v>0</v>
      </c>
      <c r="H11" s="33"/>
    </row>
    <row r="12" spans="1:11" s="43" customFormat="1" ht="79.5" customHeight="1">
      <c r="A12" s="38">
        <v>8</v>
      </c>
      <c r="B12" s="38" t="s">
        <v>121</v>
      </c>
      <c r="C12" s="44" t="s">
        <v>120</v>
      </c>
      <c r="D12" s="41">
        <v>25.34</v>
      </c>
      <c r="E12" s="38" t="s">
        <v>5</v>
      </c>
      <c r="F12" s="36"/>
      <c r="G12" s="37">
        <f t="shared" si="0"/>
        <v>0</v>
      </c>
      <c r="H12" s="45"/>
    </row>
    <row r="13" spans="1:11">
      <c r="A13" s="46"/>
      <c r="G13" s="37"/>
      <c r="H13" s="33"/>
    </row>
    <row r="14" spans="1:11">
      <c r="A14" s="82" t="s">
        <v>23</v>
      </c>
      <c r="B14" s="83"/>
      <c r="C14" s="83"/>
      <c r="D14" s="84"/>
      <c r="E14" s="30"/>
      <c r="F14" s="15"/>
      <c r="G14" s="37"/>
      <c r="H14" s="32"/>
    </row>
    <row r="15" spans="1:11">
      <c r="A15" s="49" t="s">
        <v>7</v>
      </c>
      <c r="B15" s="49" t="s">
        <v>25</v>
      </c>
      <c r="C15" s="50"/>
      <c r="D15" s="49"/>
      <c r="E15" s="49"/>
      <c r="F15" s="15"/>
      <c r="G15" s="37"/>
      <c r="H15" s="51"/>
    </row>
    <row r="16" spans="1:11" ht="84" customHeight="1">
      <c r="A16" s="33">
        <v>1</v>
      </c>
      <c r="B16" s="33" t="s">
        <v>52</v>
      </c>
      <c r="C16" s="34" t="s">
        <v>51</v>
      </c>
      <c r="D16" s="35">
        <v>33</v>
      </c>
      <c r="E16" s="38" t="s">
        <v>24</v>
      </c>
      <c r="F16" s="36"/>
      <c r="G16" s="37">
        <f t="shared" si="0"/>
        <v>0</v>
      </c>
      <c r="H16" s="33"/>
      <c r="K16" s="52"/>
    </row>
    <row r="17" spans="1:8">
      <c r="A17" s="53"/>
      <c r="B17" s="54"/>
      <c r="C17" s="55"/>
      <c r="D17" s="56"/>
      <c r="E17" s="54"/>
      <c r="G17" s="37">
        <f t="shared" si="0"/>
        <v>0</v>
      </c>
      <c r="H17" s="33"/>
    </row>
    <row r="18" spans="1:8">
      <c r="A18" s="82" t="s">
        <v>22</v>
      </c>
      <c r="B18" s="83"/>
      <c r="C18" s="83"/>
      <c r="D18" s="84"/>
      <c r="E18" s="30"/>
      <c r="F18" s="15"/>
      <c r="G18" s="37">
        <f t="shared" si="0"/>
        <v>0</v>
      </c>
      <c r="H18" s="32"/>
    </row>
    <row r="19" spans="1:8">
      <c r="A19" s="49" t="s">
        <v>9</v>
      </c>
      <c r="B19" s="49" t="s">
        <v>8</v>
      </c>
      <c r="C19" s="50"/>
      <c r="D19" s="49"/>
      <c r="E19" s="49"/>
      <c r="F19" s="15"/>
      <c r="G19" s="37">
        <f t="shared" si="0"/>
        <v>0</v>
      </c>
      <c r="H19" s="51"/>
    </row>
    <row r="20" spans="1:8" ht="125.25" customHeight="1">
      <c r="A20" s="33">
        <v>1</v>
      </c>
      <c r="B20" s="73" t="s">
        <v>125</v>
      </c>
      <c r="C20" s="34" t="s">
        <v>124</v>
      </c>
      <c r="D20" s="35">
        <v>46.74</v>
      </c>
      <c r="E20" s="33" t="s">
        <v>5</v>
      </c>
      <c r="F20" s="36"/>
      <c r="G20" s="37">
        <f t="shared" si="0"/>
        <v>0</v>
      </c>
      <c r="H20" s="33"/>
    </row>
    <row r="21" spans="1:8" ht="51.75">
      <c r="A21" s="33">
        <v>2</v>
      </c>
      <c r="B21" s="33" t="s">
        <v>42</v>
      </c>
      <c r="C21" s="34" t="s">
        <v>43</v>
      </c>
      <c r="D21" s="35">
        <v>3.5950000000000002</v>
      </c>
      <c r="E21" s="33" t="s">
        <v>5</v>
      </c>
      <c r="F21" s="36"/>
      <c r="G21" s="37">
        <f t="shared" si="0"/>
        <v>0</v>
      </c>
      <c r="H21" s="33"/>
    </row>
    <row r="22" spans="1:8" ht="66.75" customHeight="1">
      <c r="A22" s="33">
        <v>3</v>
      </c>
      <c r="B22" s="39" t="s">
        <v>44</v>
      </c>
      <c r="C22" s="34" t="s">
        <v>108</v>
      </c>
      <c r="D22" s="35">
        <v>5.0599999999999996</v>
      </c>
      <c r="E22" s="33" t="s">
        <v>5</v>
      </c>
      <c r="F22" s="36"/>
      <c r="G22" s="37">
        <f t="shared" si="0"/>
        <v>0</v>
      </c>
      <c r="H22" s="39"/>
    </row>
    <row r="23" spans="1:8" ht="38.25" customHeight="1">
      <c r="A23" s="33"/>
      <c r="B23" s="57"/>
      <c r="C23" s="34" t="s">
        <v>109</v>
      </c>
      <c r="D23" s="35">
        <v>0.1</v>
      </c>
      <c r="E23" s="33" t="s">
        <v>5</v>
      </c>
      <c r="F23" s="36"/>
      <c r="G23" s="37">
        <f t="shared" si="0"/>
        <v>0</v>
      </c>
      <c r="H23" s="57"/>
    </row>
    <row r="24" spans="1:8" ht="38.25" customHeight="1">
      <c r="A24" s="33"/>
      <c r="B24" s="57"/>
      <c r="C24" s="34" t="s">
        <v>27</v>
      </c>
      <c r="D24" s="58">
        <v>2</v>
      </c>
      <c r="E24" s="33" t="s">
        <v>28</v>
      </c>
      <c r="F24" s="36"/>
      <c r="G24" s="37">
        <f t="shared" si="0"/>
        <v>0</v>
      </c>
      <c r="H24" s="40"/>
    </row>
    <row r="25" spans="1:8" ht="66.75" customHeight="1">
      <c r="A25" s="33"/>
      <c r="B25" s="57"/>
      <c r="C25" s="59" t="s">
        <v>110</v>
      </c>
      <c r="D25" s="35">
        <v>0.1</v>
      </c>
      <c r="E25" s="33" t="s">
        <v>5</v>
      </c>
      <c r="F25" s="36"/>
      <c r="G25" s="37">
        <f t="shared" si="0"/>
        <v>0</v>
      </c>
      <c r="H25" s="40"/>
    </row>
    <row r="26" spans="1:8" ht="63.75" customHeight="1">
      <c r="A26" s="33"/>
      <c r="B26" s="40"/>
      <c r="C26" s="59" t="s">
        <v>111</v>
      </c>
      <c r="D26" s="52">
        <v>0.85</v>
      </c>
      <c r="E26" s="33" t="s">
        <v>5</v>
      </c>
      <c r="F26" s="36"/>
      <c r="G26" s="37">
        <f t="shared" si="0"/>
        <v>0</v>
      </c>
      <c r="H26" s="40"/>
    </row>
    <row r="27" spans="1:8" ht="177" customHeight="1">
      <c r="A27" s="33">
        <v>4</v>
      </c>
      <c r="B27" s="33" t="s">
        <v>45</v>
      </c>
      <c r="C27" s="34" t="s">
        <v>112</v>
      </c>
      <c r="D27" s="35">
        <v>13.8</v>
      </c>
      <c r="E27" s="33" t="s">
        <v>5</v>
      </c>
      <c r="F27" s="36"/>
      <c r="G27" s="37">
        <f t="shared" si="0"/>
        <v>0</v>
      </c>
      <c r="H27" s="33"/>
    </row>
    <row r="28" spans="1:8" ht="66.75" customHeight="1">
      <c r="A28" s="33">
        <v>5</v>
      </c>
      <c r="B28" s="33" t="s">
        <v>100</v>
      </c>
      <c r="C28" s="34" t="s">
        <v>113</v>
      </c>
      <c r="D28" s="91">
        <v>8.1199999999999992</v>
      </c>
      <c r="E28" s="94" t="s">
        <v>5</v>
      </c>
      <c r="F28" s="100"/>
      <c r="G28" s="97">
        <f t="shared" si="0"/>
        <v>0</v>
      </c>
      <c r="H28" s="39"/>
    </row>
    <row r="29" spans="1:8" ht="28.5" customHeight="1">
      <c r="A29" s="33"/>
      <c r="B29" s="33"/>
      <c r="C29" s="59" t="s">
        <v>114</v>
      </c>
      <c r="D29" s="92"/>
      <c r="E29" s="95"/>
      <c r="F29" s="101"/>
      <c r="G29" s="98"/>
      <c r="H29" s="57"/>
    </row>
    <row r="30" spans="1:8" ht="28.5" customHeight="1">
      <c r="A30" s="33"/>
      <c r="B30" s="33"/>
      <c r="C30" s="59" t="s">
        <v>115</v>
      </c>
      <c r="D30" s="92"/>
      <c r="E30" s="95"/>
      <c r="F30" s="101"/>
      <c r="G30" s="98"/>
      <c r="H30" s="57"/>
    </row>
    <row r="31" spans="1:8" ht="28.5" customHeight="1">
      <c r="A31" s="33"/>
      <c r="B31" s="33"/>
      <c r="C31" s="59" t="s">
        <v>116</v>
      </c>
      <c r="D31" s="92"/>
      <c r="E31" s="95"/>
      <c r="F31" s="101"/>
      <c r="G31" s="98"/>
      <c r="H31" s="57"/>
    </row>
    <row r="32" spans="1:8" ht="28.5" customHeight="1">
      <c r="A32" s="33"/>
      <c r="B32" s="33"/>
      <c r="C32" s="59" t="s">
        <v>117</v>
      </c>
      <c r="D32" s="92"/>
      <c r="E32" s="95"/>
      <c r="F32" s="101"/>
      <c r="G32" s="98"/>
      <c r="H32" s="57"/>
    </row>
    <row r="33" spans="1:13" ht="28.5" customHeight="1">
      <c r="A33" s="33"/>
      <c r="B33" s="33"/>
      <c r="C33" s="59" t="s">
        <v>38</v>
      </c>
      <c r="D33" s="92"/>
      <c r="E33" s="95"/>
      <c r="F33" s="101"/>
      <c r="G33" s="98"/>
      <c r="H33" s="57"/>
    </row>
    <row r="34" spans="1:13" ht="28.5" customHeight="1">
      <c r="A34" s="33"/>
      <c r="B34" s="33"/>
      <c r="C34" s="59" t="s">
        <v>118</v>
      </c>
      <c r="D34" s="93"/>
      <c r="E34" s="96"/>
      <c r="F34" s="102"/>
      <c r="G34" s="99"/>
      <c r="H34" s="40"/>
    </row>
    <row r="35" spans="1:13">
      <c r="G35" s="37">
        <f t="shared" si="0"/>
        <v>0</v>
      </c>
      <c r="H35" s="33"/>
    </row>
    <row r="36" spans="1:13" ht="14.25" customHeight="1">
      <c r="A36" s="49" t="s">
        <v>10</v>
      </c>
      <c r="B36" s="49" t="s">
        <v>29</v>
      </c>
      <c r="C36" s="50"/>
      <c r="D36" s="49"/>
      <c r="E36" s="49"/>
      <c r="F36" s="15"/>
      <c r="G36" s="37">
        <f t="shared" si="0"/>
        <v>0</v>
      </c>
      <c r="H36" s="51"/>
    </row>
    <row r="37" spans="1:13">
      <c r="G37" s="37">
        <f t="shared" si="0"/>
        <v>0</v>
      </c>
      <c r="H37" s="33"/>
    </row>
    <row r="38" spans="1:13" ht="201" customHeight="1">
      <c r="A38" s="33">
        <v>1</v>
      </c>
      <c r="B38" s="33" t="s">
        <v>126</v>
      </c>
      <c r="C38" s="34" t="s">
        <v>46</v>
      </c>
      <c r="D38" s="58">
        <v>1</v>
      </c>
      <c r="E38" s="33" t="s">
        <v>4</v>
      </c>
      <c r="F38" s="36"/>
      <c r="G38" s="37">
        <f t="shared" si="0"/>
        <v>0</v>
      </c>
      <c r="H38" s="33"/>
      <c r="K38" s="52"/>
    </row>
    <row r="39" spans="1:13" ht="17.25" customHeight="1">
      <c r="A39" s="33"/>
      <c r="B39" s="33"/>
      <c r="C39" s="34"/>
      <c r="D39" s="35"/>
      <c r="E39" s="33"/>
      <c r="F39" s="36"/>
      <c r="G39" s="37">
        <f t="shared" si="0"/>
        <v>0</v>
      </c>
      <c r="H39" s="33"/>
      <c r="K39" s="52"/>
    </row>
    <row r="40" spans="1:13">
      <c r="A40" s="49" t="s">
        <v>12</v>
      </c>
      <c r="B40" s="49" t="s">
        <v>11</v>
      </c>
      <c r="C40" s="50"/>
      <c r="D40" s="49"/>
      <c r="E40" s="49"/>
      <c r="F40" s="15"/>
      <c r="G40" s="37">
        <f t="shared" si="0"/>
        <v>0</v>
      </c>
      <c r="H40" s="60"/>
    </row>
    <row r="41" spans="1:13" ht="111.75" customHeight="1">
      <c r="A41" s="33">
        <v>1</v>
      </c>
      <c r="B41" s="61" t="s">
        <v>101</v>
      </c>
      <c r="C41" s="34" t="s">
        <v>102</v>
      </c>
      <c r="D41" s="33">
        <v>1</v>
      </c>
      <c r="E41" s="33" t="s">
        <v>4</v>
      </c>
      <c r="F41" s="36"/>
      <c r="G41" s="37">
        <f t="shared" si="0"/>
        <v>0</v>
      </c>
      <c r="H41" s="33"/>
    </row>
    <row r="42" spans="1:13" ht="155.25">
      <c r="A42" s="33">
        <v>2</v>
      </c>
      <c r="B42" s="61" t="s">
        <v>103</v>
      </c>
      <c r="C42" s="34" t="s">
        <v>104</v>
      </c>
      <c r="D42" s="33">
        <v>1</v>
      </c>
      <c r="E42" s="33" t="s">
        <v>4</v>
      </c>
      <c r="F42" s="36"/>
      <c r="G42" s="37">
        <f t="shared" si="0"/>
        <v>0</v>
      </c>
      <c r="H42" s="33"/>
    </row>
    <row r="43" spans="1:13" ht="19.5" customHeight="1">
      <c r="A43" s="39"/>
      <c r="B43" s="62"/>
      <c r="C43" s="63"/>
      <c r="D43" s="39"/>
      <c r="E43" s="39"/>
      <c r="G43" s="37">
        <f t="shared" si="0"/>
        <v>0</v>
      </c>
      <c r="H43" s="33"/>
    </row>
    <row r="44" spans="1:13" ht="18" customHeight="1">
      <c r="A44" s="82" t="s">
        <v>30</v>
      </c>
      <c r="B44" s="83"/>
      <c r="C44" s="83"/>
      <c r="D44" s="84"/>
      <c r="E44" s="30"/>
      <c r="F44" s="15"/>
      <c r="G44" s="37">
        <f t="shared" si="0"/>
        <v>0</v>
      </c>
      <c r="H44" s="32"/>
    </row>
    <row r="45" spans="1:13" ht="18" customHeight="1">
      <c r="A45" s="64" t="s">
        <v>13</v>
      </c>
      <c r="B45" s="49" t="s">
        <v>15</v>
      </c>
      <c r="C45" s="50"/>
      <c r="D45" s="49"/>
      <c r="E45" s="49"/>
      <c r="F45" s="15"/>
      <c r="G45" s="37">
        <f t="shared" si="0"/>
        <v>0</v>
      </c>
      <c r="H45" s="60"/>
    </row>
    <row r="46" spans="1:13" ht="81.75" customHeight="1">
      <c r="A46" s="33">
        <v>1</v>
      </c>
      <c r="B46" s="61" t="s">
        <v>31</v>
      </c>
      <c r="C46" s="34" t="s">
        <v>122</v>
      </c>
      <c r="D46" s="33">
        <v>19.440000000000001</v>
      </c>
      <c r="E46" s="33" t="s">
        <v>5</v>
      </c>
      <c r="F46" s="36"/>
      <c r="G46" s="37">
        <f t="shared" si="0"/>
        <v>0</v>
      </c>
      <c r="H46" s="33"/>
    </row>
    <row r="47" spans="1:13">
      <c r="A47" s="85" t="s">
        <v>26</v>
      </c>
      <c r="B47" s="86"/>
      <c r="C47" s="87"/>
      <c r="D47" s="65"/>
      <c r="E47" s="65"/>
      <c r="G47" s="37">
        <f t="shared" si="0"/>
        <v>0</v>
      </c>
      <c r="H47" s="33"/>
    </row>
    <row r="48" spans="1:13">
      <c r="A48" s="82" t="s">
        <v>14</v>
      </c>
      <c r="B48" s="83"/>
      <c r="C48" s="83"/>
      <c r="D48" s="84"/>
      <c r="E48" s="30"/>
      <c r="F48" s="15"/>
      <c r="G48" s="37">
        <f t="shared" si="0"/>
        <v>0</v>
      </c>
      <c r="H48" s="32"/>
      <c r="M48" s="66"/>
    </row>
    <row r="49" spans="1:11">
      <c r="A49" s="64" t="s">
        <v>32</v>
      </c>
      <c r="B49" s="49" t="s">
        <v>15</v>
      </c>
      <c r="C49" s="50"/>
      <c r="D49" s="49"/>
      <c r="E49" s="49"/>
      <c r="F49" s="15"/>
      <c r="G49" s="37">
        <f t="shared" si="0"/>
        <v>0</v>
      </c>
      <c r="H49" s="51"/>
    </row>
    <row r="50" spans="1:11" ht="54.75" customHeight="1">
      <c r="A50" s="33">
        <v>1</v>
      </c>
      <c r="B50" s="33" t="s">
        <v>127</v>
      </c>
      <c r="C50" s="44" t="s">
        <v>78</v>
      </c>
      <c r="D50" s="35">
        <v>24.01</v>
      </c>
      <c r="E50" s="33" t="s">
        <v>5</v>
      </c>
      <c r="F50" s="36"/>
      <c r="G50" s="37">
        <f t="shared" si="0"/>
        <v>0</v>
      </c>
      <c r="H50" s="33"/>
    </row>
    <row r="51" spans="1:11" s="43" customFormat="1" ht="86.25">
      <c r="A51" s="33">
        <v>3</v>
      </c>
      <c r="B51" s="42" t="s">
        <v>47</v>
      </c>
      <c r="C51" s="67" t="s">
        <v>123</v>
      </c>
      <c r="D51" s="68">
        <v>46.98</v>
      </c>
      <c r="E51" s="42" t="s">
        <v>5</v>
      </c>
      <c r="F51" s="36"/>
      <c r="G51" s="37">
        <f t="shared" si="0"/>
        <v>0</v>
      </c>
      <c r="H51" s="42"/>
    </row>
    <row r="52" spans="1:11" ht="57.75" customHeight="1">
      <c r="A52" s="33">
        <v>4</v>
      </c>
      <c r="B52" s="33" t="s">
        <v>48</v>
      </c>
      <c r="C52" s="34" t="s">
        <v>105</v>
      </c>
      <c r="D52" s="35">
        <v>3.2</v>
      </c>
      <c r="E52" s="33" t="s">
        <v>5</v>
      </c>
      <c r="F52" s="36"/>
      <c r="G52" s="37">
        <f t="shared" ref="G52:G60" si="1">D52*F52</f>
        <v>0</v>
      </c>
      <c r="H52" s="33"/>
    </row>
    <row r="53" spans="1:11">
      <c r="A53" s="49" t="s">
        <v>33</v>
      </c>
      <c r="B53" s="49" t="s">
        <v>16</v>
      </c>
      <c r="C53" s="50"/>
      <c r="D53" s="49"/>
      <c r="E53" s="49"/>
      <c r="F53" s="15"/>
      <c r="G53" s="37">
        <f t="shared" si="1"/>
        <v>0</v>
      </c>
      <c r="H53" s="51"/>
    </row>
    <row r="54" spans="1:11" ht="38.25" customHeight="1">
      <c r="A54" s="33">
        <v>1</v>
      </c>
      <c r="B54" s="33" t="s">
        <v>39</v>
      </c>
      <c r="C54" s="34" t="s">
        <v>37</v>
      </c>
      <c r="D54" s="35">
        <v>19.440000000000001</v>
      </c>
      <c r="E54" s="33" t="s">
        <v>5</v>
      </c>
      <c r="F54" s="36"/>
      <c r="G54" s="37">
        <f t="shared" si="1"/>
        <v>0</v>
      </c>
      <c r="H54" s="33"/>
      <c r="I54" s="52"/>
      <c r="K54" s="52"/>
    </row>
    <row r="55" spans="1:11" ht="41.25" customHeight="1">
      <c r="A55" s="33">
        <v>2</v>
      </c>
      <c r="B55" s="33" t="s">
        <v>40</v>
      </c>
      <c r="C55" s="34" t="s">
        <v>41</v>
      </c>
      <c r="D55" s="35">
        <v>22</v>
      </c>
      <c r="E55" s="33" t="s">
        <v>5</v>
      </c>
      <c r="F55" s="36"/>
      <c r="G55" s="37">
        <f t="shared" si="1"/>
        <v>0</v>
      </c>
      <c r="H55" s="33"/>
      <c r="J55" s="52"/>
    </row>
    <row r="56" spans="1:11">
      <c r="A56" s="82" t="s">
        <v>17</v>
      </c>
      <c r="B56" s="83"/>
      <c r="C56" s="83"/>
      <c r="D56" s="84"/>
      <c r="E56" s="30"/>
      <c r="F56" s="15"/>
      <c r="G56" s="37">
        <f t="shared" si="1"/>
        <v>0</v>
      </c>
      <c r="H56" s="32"/>
    </row>
    <row r="57" spans="1:11">
      <c r="A57" s="3"/>
      <c r="B57" s="3"/>
      <c r="C57" s="69"/>
      <c r="D57" s="3"/>
      <c r="E57" s="3"/>
      <c r="G57" s="37">
        <f t="shared" si="1"/>
        <v>0</v>
      </c>
      <c r="H57" s="33"/>
    </row>
    <row r="58" spans="1:11" ht="127.5" customHeight="1">
      <c r="A58" s="33" t="s">
        <v>18</v>
      </c>
      <c r="B58" s="33" t="s">
        <v>34</v>
      </c>
      <c r="C58" s="34" t="s">
        <v>35</v>
      </c>
      <c r="D58" s="33">
        <v>2</v>
      </c>
      <c r="E58" s="33" t="s">
        <v>4</v>
      </c>
      <c r="F58" s="36"/>
      <c r="G58" s="37">
        <f t="shared" si="1"/>
        <v>0</v>
      </c>
      <c r="H58" s="33"/>
    </row>
    <row r="59" spans="1:11" ht="84.75" customHeight="1">
      <c r="A59" s="33" t="s">
        <v>19</v>
      </c>
      <c r="B59" s="33" t="s">
        <v>36</v>
      </c>
      <c r="C59" s="34" t="s">
        <v>119</v>
      </c>
      <c r="D59" s="33">
        <v>2</v>
      </c>
      <c r="E59" s="33" t="s">
        <v>4</v>
      </c>
      <c r="F59" s="36"/>
      <c r="G59" s="37">
        <f t="shared" si="1"/>
        <v>0</v>
      </c>
      <c r="H59" s="33"/>
    </row>
    <row r="60" spans="1:11" ht="76.5" customHeight="1">
      <c r="A60" s="33" t="s">
        <v>19</v>
      </c>
      <c r="B60" s="33" t="s">
        <v>49</v>
      </c>
      <c r="C60" s="34" t="s">
        <v>50</v>
      </c>
      <c r="D60" s="33">
        <v>2</v>
      </c>
      <c r="E60" s="33" t="s">
        <v>4</v>
      </c>
      <c r="F60" s="36"/>
      <c r="G60" s="37">
        <f t="shared" si="1"/>
        <v>0</v>
      </c>
      <c r="H60" s="33"/>
    </row>
    <row r="61" spans="1:11" s="3" customFormat="1" ht="27" customHeight="1">
      <c r="A61" s="5"/>
      <c r="B61" s="5"/>
      <c r="C61" s="18"/>
      <c r="D61" s="5"/>
      <c r="E61" s="5"/>
      <c r="F61" s="15"/>
      <c r="G61" s="16">
        <f>SUM(G6:G60)</f>
        <v>0</v>
      </c>
      <c r="H61" s="5"/>
    </row>
    <row r="62" spans="1:11">
      <c r="H62" s="40"/>
    </row>
    <row r="63" spans="1:11" ht="77.25" customHeight="1">
      <c r="A63" s="80" t="s">
        <v>106</v>
      </c>
      <c r="B63" s="80"/>
      <c r="C63" s="80"/>
      <c r="D63" s="80"/>
      <c r="E63" s="80"/>
      <c r="F63" s="80"/>
      <c r="G63" s="81"/>
      <c r="H63" s="33"/>
    </row>
    <row r="64" spans="1:11" s="43" customFormat="1">
      <c r="A64" s="43" t="s">
        <v>6</v>
      </c>
      <c r="C64" s="71"/>
      <c r="G64" s="72"/>
    </row>
    <row r="65" spans="1:7" s="43" customFormat="1">
      <c r="A65" s="78" t="s">
        <v>20</v>
      </c>
      <c r="B65" s="79"/>
      <c r="C65" s="71"/>
      <c r="G65" s="72"/>
    </row>
    <row r="66" spans="1:7" s="43" customFormat="1">
      <c r="C66" s="71"/>
      <c r="G66" s="72"/>
    </row>
    <row r="67" spans="1:7" s="43" customFormat="1">
      <c r="C67" s="71"/>
      <c r="G67" s="72"/>
    </row>
    <row r="68" spans="1:7" s="43" customFormat="1">
      <c r="C68" s="71"/>
      <c r="G68" s="72"/>
    </row>
    <row r="69" spans="1:7" s="43" customFormat="1">
      <c r="C69" s="71"/>
      <c r="G69" s="72"/>
    </row>
    <row r="70" spans="1:7" s="43" customFormat="1">
      <c r="C70" s="71"/>
      <c r="G70" s="72"/>
    </row>
    <row r="71" spans="1:7" s="43" customFormat="1">
      <c r="C71" s="71"/>
      <c r="G71" s="72"/>
    </row>
    <row r="72" spans="1:7" s="43" customFormat="1">
      <c r="C72" s="71"/>
      <c r="G72" s="72"/>
    </row>
    <row r="73" spans="1:7" s="43" customFormat="1">
      <c r="C73" s="71"/>
      <c r="G73" s="72"/>
    </row>
    <row r="74" spans="1:7" s="43" customFormat="1">
      <c r="C74" s="71"/>
      <c r="G74" s="72"/>
    </row>
    <row r="75" spans="1:7" s="43" customFormat="1">
      <c r="C75" s="71"/>
      <c r="G75" s="72"/>
    </row>
    <row r="76" spans="1:7" s="43" customFormat="1">
      <c r="C76" s="71"/>
      <c r="G76" s="72"/>
    </row>
    <row r="77" spans="1:7" s="43" customFormat="1">
      <c r="C77" s="71"/>
      <c r="G77" s="72"/>
    </row>
    <row r="78" spans="1:7" s="43" customFormat="1">
      <c r="C78" s="71"/>
      <c r="G78" s="72"/>
    </row>
    <row r="79" spans="1:7" s="43" customFormat="1">
      <c r="C79" s="71"/>
      <c r="G79" s="72"/>
    </row>
    <row r="80" spans="1:7" s="43" customFormat="1">
      <c r="C80" s="71"/>
      <c r="G80" s="72"/>
    </row>
    <row r="81" spans="3:7" s="43" customFormat="1">
      <c r="C81" s="71"/>
      <c r="G81" s="72"/>
    </row>
    <row r="82" spans="3:7" s="43" customFormat="1">
      <c r="C82" s="71"/>
      <c r="G82" s="72"/>
    </row>
    <row r="83" spans="3:7" s="43" customFormat="1">
      <c r="C83" s="71"/>
      <c r="G83" s="72"/>
    </row>
    <row r="84" spans="3:7" s="43" customFormat="1">
      <c r="C84" s="71"/>
      <c r="G84" s="72"/>
    </row>
    <row r="85" spans="3:7" s="43" customFormat="1">
      <c r="C85" s="71"/>
      <c r="G85" s="72"/>
    </row>
    <row r="86" spans="3:7" s="43" customFormat="1">
      <c r="C86" s="71"/>
      <c r="G86" s="72"/>
    </row>
    <row r="87" spans="3:7" s="43" customFormat="1">
      <c r="C87" s="71"/>
      <c r="G87" s="72"/>
    </row>
    <row r="88" spans="3:7" s="43" customFormat="1">
      <c r="C88" s="71"/>
      <c r="G88" s="72"/>
    </row>
    <row r="89" spans="3:7" s="43" customFormat="1">
      <c r="C89" s="71"/>
      <c r="G89" s="72"/>
    </row>
    <row r="90" spans="3:7" s="43" customFormat="1">
      <c r="C90" s="71"/>
      <c r="G90" s="72"/>
    </row>
    <row r="91" spans="3:7" s="43" customFormat="1">
      <c r="C91" s="71"/>
      <c r="G91" s="72"/>
    </row>
    <row r="92" spans="3:7" s="43" customFormat="1">
      <c r="C92" s="71"/>
      <c r="G92" s="72"/>
    </row>
    <row r="93" spans="3:7" s="43" customFormat="1">
      <c r="C93" s="71"/>
      <c r="G93" s="72"/>
    </row>
    <row r="94" spans="3:7" s="43" customFormat="1">
      <c r="C94" s="71"/>
      <c r="G94" s="72"/>
    </row>
    <row r="95" spans="3:7" s="43" customFormat="1">
      <c r="C95" s="71"/>
      <c r="G95" s="72"/>
    </row>
    <row r="96" spans="3:7" s="43" customFormat="1">
      <c r="C96" s="71"/>
      <c r="G96" s="72"/>
    </row>
    <row r="97" spans="3:7" s="43" customFormat="1">
      <c r="C97" s="71"/>
      <c r="G97" s="72"/>
    </row>
    <row r="98" spans="3:7" s="43" customFormat="1">
      <c r="C98" s="71"/>
      <c r="G98" s="72"/>
    </row>
    <row r="99" spans="3:7" s="43" customFormat="1">
      <c r="C99" s="71"/>
      <c r="G99" s="72"/>
    </row>
    <row r="100" spans="3:7" s="43" customFormat="1">
      <c r="C100" s="71"/>
      <c r="G100" s="72"/>
    </row>
    <row r="101" spans="3:7" s="43" customFormat="1">
      <c r="C101" s="71"/>
      <c r="G101" s="72"/>
    </row>
    <row r="102" spans="3:7" s="43" customFormat="1">
      <c r="C102" s="71"/>
      <c r="G102" s="72"/>
    </row>
    <row r="103" spans="3:7" s="43" customFormat="1">
      <c r="C103" s="71"/>
      <c r="G103" s="72"/>
    </row>
    <row r="104" spans="3:7" s="43" customFormat="1">
      <c r="C104" s="71"/>
      <c r="G104" s="72"/>
    </row>
    <row r="105" spans="3:7" s="43" customFormat="1">
      <c r="C105" s="71"/>
      <c r="G105" s="72"/>
    </row>
    <row r="106" spans="3:7" s="43" customFormat="1">
      <c r="C106" s="71"/>
      <c r="G106" s="72"/>
    </row>
    <row r="107" spans="3:7" s="43" customFormat="1">
      <c r="C107" s="71"/>
      <c r="G107" s="72"/>
    </row>
    <row r="108" spans="3:7" s="43" customFormat="1">
      <c r="C108" s="71"/>
      <c r="G108" s="72"/>
    </row>
    <row r="109" spans="3:7" s="43" customFormat="1">
      <c r="C109" s="71"/>
      <c r="G109" s="72"/>
    </row>
    <row r="110" spans="3:7" s="43" customFormat="1">
      <c r="C110" s="71"/>
      <c r="G110" s="72"/>
    </row>
    <row r="111" spans="3:7" s="43" customFormat="1">
      <c r="C111" s="71"/>
      <c r="G111" s="72"/>
    </row>
    <row r="112" spans="3:7" s="43" customFormat="1">
      <c r="C112" s="71"/>
      <c r="G112" s="72"/>
    </row>
    <row r="113" spans="3:7" s="43" customFormat="1">
      <c r="C113" s="71"/>
      <c r="G113" s="72"/>
    </row>
    <row r="114" spans="3:7" s="43" customFormat="1">
      <c r="C114" s="71"/>
      <c r="G114" s="72"/>
    </row>
    <row r="115" spans="3:7" s="43" customFormat="1">
      <c r="C115" s="71"/>
      <c r="G115" s="72"/>
    </row>
    <row r="116" spans="3:7" s="43" customFormat="1">
      <c r="C116" s="71"/>
      <c r="G116" s="72"/>
    </row>
    <row r="117" spans="3:7" s="43" customFormat="1">
      <c r="C117" s="71"/>
      <c r="G117" s="72"/>
    </row>
    <row r="118" spans="3:7" s="43" customFormat="1">
      <c r="C118" s="71"/>
      <c r="G118" s="72"/>
    </row>
    <row r="119" spans="3:7" s="43" customFormat="1">
      <c r="C119" s="71"/>
      <c r="G119" s="72"/>
    </row>
    <row r="120" spans="3:7" s="43" customFormat="1">
      <c r="C120" s="71"/>
      <c r="G120" s="72"/>
    </row>
    <row r="121" spans="3:7" s="43" customFormat="1">
      <c r="C121" s="71"/>
      <c r="G121" s="72"/>
    </row>
    <row r="122" spans="3:7" s="43" customFormat="1">
      <c r="C122" s="71"/>
      <c r="G122" s="72"/>
    </row>
    <row r="123" spans="3:7" s="43" customFormat="1">
      <c r="C123" s="71"/>
      <c r="G123" s="72"/>
    </row>
    <row r="124" spans="3:7" s="43" customFormat="1">
      <c r="C124" s="71"/>
      <c r="G124" s="72"/>
    </row>
    <row r="125" spans="3:7" s="43" customFormat="1">
      <c r="C125" s="71"/>
      <c r="G125" s="72"/>
    </row>
    <row r="126" spans="3:7" s="43" customFormat="1">
      <c r="C126" s="71"/>
      <c r="G126" s="72"/>
    </row>
    <row r="127" spans="3:7" s="43" customFormat="1">
      <c r="C127" s="71"/>
      <c r="G127" s="72"/>
    </row>
    <row r="128" spans="3:7" s="43" customFormat="1">
      <c r="C128" s="71"/>
      <c r="G128" s="72"/>
    </row>
    <row r="129" spans="3:7" s="43" customFormat="1">
      <c r="C129" s="71"/>
      <c r="G129" s="72"/>
    </row>
    <row r="130" spans="3:7" s="43" customFormat="1">
      <c r="C130" s="71"/>
      <c r="G130" s="72"/>
    </row>
    <row r="131" spans="3:7" s="43" customFormat="1">
      <c r="C131" s="71"/>
      <c r="G131" s="72"/>
    </row>
    <row r="132" spans="3:7" s="43" customFormat="1">
      <c r="C132" s="71"/>
      <c r="G132" s="72"/>
    </row>
    <row r="133" spans="3:7" s="43" customFormat="1">
      <c r="C133" s="71"/>
      <c r="G133" s="72"/>
    </row>
    <row r="134" spans="3:7" s="43" customFormat="1">
      <c r="C134" s="71"/>
      <c r="G134" s="72"/>
    </row>
    <row r="135" spans="3:7" s="43" customFormat="1">
      <c r="C135" s="71"/>
      <c r="G135" s="72"/>
    </row>
    <row r="136" spans="3:7" s="43" customFormat="1">
      <c r="C136" s="71"/>
      <c r="G136" s="72"/>
    </row>
    <row r="137" spans="3:7" s="43" customFormat="1">
      <c r="C137" s="71"/>
      <c r="G137" s="72"/>
    </row>
    <row r="138" spans="3:7" s="43" customFormat="1">
      <c r="C138" s="71"/>
      <c r="G138" s="72"/>
    </row>
    <row r="139" spans="3:7" s="43" customFormat="1">
      <c r="C139" s="71"/>
      <c r="G139" s="72"/>
    </row>
    <row r="140" spans="3:7" s="43" customFormat="1">
      <c r="C140" s="71"/>
      <c r="G140" s="72"/>
    </row>
    <row r="141" spans="3:7" s="43" customFormat="1">
      <c r="C141" s="71"/>
      <c r="G141" s="72"/>
    </row>
    <row r="142" spans="3:7" s="43" customFormat="1">
      <c r="C142" s="71"/>
      <c r="G142" s="72"/>
    </row>
    <row r="143" spans="3:7" s="43" customFormat="1">
      <c r="C143" s="71"/>
      <c r="G143" s="72"/>
    </row>
    <row r="144" spans="3:7" s="43" customFormat="1">
      <c r="C144" s="71"/>
      <c r="G144" s="72"/>
    </row>
    <row r="145" spans="3:7" s="43" customFormat="1">
      <c r="C145" s="71"/>
      <c r="G145" s="72"/>
    </row>
    <row r="146" spans="3:7" s="43" customFormat="1">
      <c r="C146" s="71"/>
      <c r="G146" s="72"/>
    </row>
    <row r="147" spans="3:7" s="43" customFormat="1">
      <c r="C147" s="71"/>
      <c r="G147" s="72"/>
    </row>
    <row r="148" spans="3:7" s="43" customFormat="1">
      <c r="C148" s="71"/>
      <c r="G148" s="72"/>
    </row>
    <row r="149" spans="3:7" s="43" customFormat="1">
      <c r="C149" s="71"/>
      <c r="G149" s="72"/>
    </row>
    <row r="150" spans="3:7" s="43" customFormat="1">
      <c r="C150" s="71"/>
      <c r="G150" s="72"/>
    </row>
    <row r="151" spans="3:7" s="43" customFormat="1">
      <c r="C151" s="71"/>
      <c r="G151" s="72"/>
    </row>
    <row r="152" spans="3:7" s="43" customFormat="1">
      <c r="C152" s="71"/>
      <c r="G152" s="72"/>
    </row>
    <row r="153" spans="3:7" s="43" customFormat="1">
      <c r="C153" s="71"/>
      <c r="G153" s="72"/>
    </row>
    <row r="154" spans="3:7" s="43" customFormat="1">
      <c r="C154" s="71"/>
      <c r="G154" s="72"/>
    </row>
    <row r="155" spans="3:7" s="43" customFormat="1">
      <c r="C155" s="71"/>
      <c r="G155" s="72"/>
    </row>
    <row r="156" spans="3:7" s="43" customFormat="1">
      <c r="C156" s="71"/>
      <c r="G156" s="72"/>
    </row>
    <row r="157" spans="3:7" s="43" customFormat="1">
      <c r="C157" s="71"/>
      <c r="G157" s="72"/>
    </row>
    <row r="158" spans="3:7" s="43" customFormat="1">
      <c r="C158" s="71"/>
      <c r="G158" s="72"/>
    </row>
    <row r="159" spans="3:7" s="43" customFormat="1">
      <c r="C159" s="71"/>
      <c r="G159" s="72"/>
    </row>
    <row r="160" spans="3:7" s="43" customFormat="1">
      <c r="C160" s="71"/>
      <c r="G160" s="72"/>
    </row>
    <row r="161" spans="3:7" s="43" customFormat="1">
      <c r="C161" s="71"/>
      <c r="G161" s="72"/>
    </row>
    <row r="162" spans="3:7" s="43" customFormat="1">
      <c r="C162" s="71"/>
      <c r="G162" s="72"/>
    </row>
    <row r="163" spans="3:7" s="43" customFormat="1">
      <c r="C163" s="71"/>
      <c r="G163" s="72"/>
    </row>
    <row r="164" spans="3:7" s="43" customFormat="1">
      <c r="C164" s="71"/>
      <c r="G164" s="72"/>
    </row>
    <row r="165" spans="3:7" s="43" customFormat="1">
      <c r="C165" s="71"/>
      <c r="G165" s="72"/>
    </row>
    <row r="166" spans="3:7" s="43" customFormat="1">
      <c r="C166" s="71"/>
      <c r="G166" s="72"/>
    </row>
    <row r="167" spans="3:7" s="43" customFormat="1">
      <c r="C167" s="71"/>
      <c r="G167" s="72"/>
    </row>
    <row r="168" spans="3:7" s="43" customFormat="1">
      <c r="C168" s="71"/>
      <c r="G168" s="72"/>
    </row>
    <row r="169" spans="3:7" s="43" customFormat="1">
      <c r="C169" s="71"/>
      <c r="G169" s="72"/>
    </row>
    <row r="170" spans="3:7" s="43" customFormat="1">
      <c r="C170" s="71"/>
      <c r="G170" s="72"/>
    </row>
    <row r="171" spans="3:7" s="43" customFormat="1">
      <c r="C171" s="71"/>
      <c r="G171" s="72"/>
    </row>
    <row r="172" spans="3:7" s="43" customFormat="1">
      <c r="C172" s="71"/>
      <c r="G172" s="72"/>
    </row>
    <row r="173" spans="3:7" s="43" customFormat="1">
      <c r="C173" s="71"/>
      <c r="G173" s="72"/>
    </row>
    <row r="174" spans="3:7" s="43" customFormat="1">
      <c r="C174" s="71"/>
      <c r="G174" s="72"/>
    </row>
    <row r="175" spans="3:7" s="43" customFormat="1">
      <c r="C175" s="71"/>
      <c r="G175" s="72"/>
    </row>
    <row r="176" spans="3:7" s="43" customFormat="1">
      <c r="C176" s="71"/>
      <c r="G176" s="72"/>
    </row>
    <row r="177" spans="3:7" s="43" customFormat="1">
      <c r="C177" s="71"/>
      <c r="G177" s="72"/>
    </row>
    <row r="178" spans="3:7" s="43" customFormat="1">
      <c r="C178" s="71"/>
      <c r="G178" s="72"/>
    </row>
    <row r="179" spans="3:7" s="43" customFormat="1">
      <c r="C179" s="71"/>
      <c r="G179" s="72"/>
    </row>
    <row r="180" spans="3:7" s="43" customFormat="1">
      <c r="C180" s="71"/>
      <c r="G180" s="72"/>
    </row>
    <row r="181" spans="3:7" s="43" customFormat="1">
      <c r="C181" s="71"/>
      <c r="G181" s="72"/>
    </row>
    <row r="182" spans="3:7" s="43" customFormat="1">
      <c r="C182" s="71"/>
      <c r="G182" s="72"/>
    </row>
    <row r="183" spans="3:7" s="43" customFormat="1">
      <c r="C183" s="71"/>
      <c r="G183" s="72"/>
    </row>
    <row r="184" spans="3:7" s="43" customFormat="1">
      <c r="C184" s="71"/>
      <c r="G184" s="72"/>
    </row>
    <row r="185" spans="3:7" s="43" customFormat="1">
      <c r="C185" s="71"/>
      <c r="G185" s="72"/>
    </row>
    <row r="186" spans="3:7" s="43" customFormat="1">
      <c r="C186" s="71"/>
      <c r="G186" s="72"/>
    </row>
    <row r="187" spans="3:7" s="43" customFormat="1">
      <c r="C187" s="71"/>
      <c r="G187" s="72"/>
    </row>
    <row r="188" spans="3:7" s="43" customFormat="1">
      <c r="C188" s="71"/>
      <c r="G188" s="72"/>
    </row>
    <row r="189" spans="3:7" s="43" customFormat="1">
      <c r="C189" s="71"/>
      <c r="G189" s="72"/>
    </row>
    <row r="190" spans="3:7" s="43" customFormat="1">
      <c r="C190" s="71"/>
      <c r="G190" s="72"/>
    </row>
    <row r="191" spans="3:7" s="43" customFormat="1">
      <c r="C191" s="71"/>
      <c r="G191" s="72"/>
    </row>
    <row r="192" spans="3:7" s="43" customFormat="1">
      <c r="C192" s="71"/>
      <c r="G192" s="72"/>
    </row>
    <row r="193" spans="3:7" s="43" customFormat="1">
      <c r="C193" s="71"/>
      <c r="G193" s="72"/>
    </row>
    <row r="194" spans="3:7" s="43" customFormat="1">
      <c r="C194" s="71"/>
      <c r="G194" s="72"/>
    </row>
    <row r="195" spans="3:7" s="43" customFormat="1">
      <c r="C195" s="71"/>
      <c r="G195" s="72"/>
    </row>
    <row r="196" spans="3:7" s="43" customFormat="1">
      <c r="C196" s="71"/>
      <c r="G196" s="72"/>
    </row>
    <row r="197" spans="3:7" s="43" customFormat="1">
      <c r="C197" s="71"/>
      <c r="G197" s="72"/>
    </row>
    <row r="198" spans="3:7" s="43" customFormat="1">
      <c r="C198" s="71"/>
      <c r="G198" s="72"/>
    </row>
    <row r="199" spans="3:7" s="43" customFormat="1">
      <c r="C199" s="71"/>
      <c r="G199" s="72"/>
    </row>
    <row r="200" spans="3:7" s="43" customFormat="1">
      <c r="C200" s="71"/>
      <c r="G200" s="72"/>
    </row>
    <row r="201" spans="3:7" s="43" customFormat="1">
      <c r="C201" s="71"/>
      <c r="G201" s="72"/>
    </row>
    <row r="202" spans="3:7" s="43" customFormat="1">
      <c r="C202" s="71"/>
      <c r="G202" s="72"/>
    </row>
    <row r="203" spans="3:7" s="43" customFormat="1">
      <c r="C203" s="71"/>
      <c r="G203" s="72"/>
    </row>
    <row r="204" spans="3:7" s="43" customFormat="1">
      <c r="C204" s="71"/>
      <c r="G204" s="72"/>
    </row>
    <row r="205" spans="3:7" s="43" customFormat="1">
      <c r="C205" s="71"/>
      <c r="G205" s="72"/>
    </row>
    <row r="206" spans="3:7" s="43" customFormat="1">
      <c r="C206" s="71"/>
      <c r="G206" s="72"/>
    </row>
    <row r="207" spans="3:7" s="43" customFormat="1">
      <c r="C207" s="71"/>
      <c r="G207" s="72"/>
    </row>
    <row r="208" spans="3:7" s="43" customFormat="1">
      <c r="C208" s="71"/>
      <c r="G208" s="72"/>
    </row>
    <row r="209" spans="3:7" s="43" customFormat="1">
      <c r="C209" s="71"/>
      <c r="G209" s="72"/>
    </row>
    <row r="210" spans="3:7" s="43" customFormat="1">
      <c r="C210" s="71"/>
      <c r="G210" s="72"/>
    </row>
    <row r="211" spans="3:7" s="43" customFormat="1">
      <c r="C211" s="71"/>
      <c r="G211" s="72"/>
    </row>
    <row r="212" spans="3:7" s="43" customFormat="1">
      <c r="C212" s="71"/>
      <c r="G212" s="72"/>
    </row>
    <row r="213" spans="3:7" s="43" customFormat="1">
      <c r="C213" s="71"/>
      <c r="G213" s="72"/>
    </row>
    <row r="214" spans="3:7" s="43" customFormat="1">
      <c r="C214" s="71"/>
      <c r="G214" s="72"/>
    </row>
    <row r="215" spans="3:7" s="43" customFormat="1">
      <c r="C215" s="71"/>
      <c r="G215" s="72"/>
    </row>
  </sheetData>
  <autoFilter ref="A3:H16">
    <filterColumn colId="5" showButton="0"/>
  </autoFilter>
  <mergeCells count="16">
    <mergeCell ref="A2:G2"/>
    <mergeCell ref="A65:B65"/>
    <mergeCell ref="A1:G1"/>
    <mergeCell ref="A63:G63"/>
    <mergeCell ref="A48:D48"/>
    <mergeCell ref="A56:D56"/>
    <mergeCell ref="A47:C47"/>
    <mergeCell ref="A5:C5"/>
    <mergeCell ref="F3:G3"/>
    <mergeCell ref="A14:D14"/>
    <mergeCell ref="A18:D18"/>
    <mergeCell ref="A44:D44"/>
    <mergeCell ref="D28:D34"/>
    <mergeCell ref="E28:E34"/>
    <mergeCell ref="G28:G34"/>
    <mergeCell ref="F28:F34"/>
  </mergeCells>
  <phoneticPr fontId="12" type="noConversion"/>
  <pageMargins left="0.7" right="0.7" top="0.75" bottom="0.75" header="0.3" footer="0.3"/>
  <pageSetup paperSize="9" scale="29" orientation="portrait" horizontalDpi="4294967293" verticalDpi="4294967293" r:id="rId1"/>
  <rowBreaks count="2" manualBreakCount="2">
    <brk id="22" max="9" man="1"/>
    <brk id="5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74</v>
      </c>
    </row>
    <row r="3" spans="2:2" ht="15.75" thickBot="1">
      <c r="B3" s="2" t="s">
        <v>59</v>
      </c>
    </row>
    <row r="5" spans="2:2" ht="65.099999999999994" customHeight="1">
      <c r="B5" s="1" t="s">
        <v>62</v>
      </c>
    </row>
    <row r="6" spans="2:2" ht="30">
      <c r="B6" s="1" t="s">
        <v>63</v>
      </c>
    </row>
    <row r="7" spans="2:2">
      <c r="B7" s="1" t="s">
        <v>64</v>
      </c>
    </row>
    <row r="8" spans="2:2" ht="30">
      <c r="B8" s="1" t="s">
        <v>65</v>
      </c>
    </row>
    <row r="9" spans="2:2" ht="30">
      <c r="B9" s="1" t="s">
        <v>66</v>
      </c>
    </row>
    <row r="10" spans="2:2">
      <c r="B10" s="1" t="s">
        <v>67</v>
      </c>
    </row>
    <row r="11" spans="2:2" ht="30">
      <c r="B11" s="1" t="s">
        <v>68</v>
      </c>
    </row>
    <row r="12" spans="2:2">
      <c r="B12" s="1" t="s">
        <v>69</v>
      </c>
    </row>
    <row r="13" spans="2:2">
      <c r="B13" s="1" t="s">
        <v>70</v>
      </c>
    </row>
    <row r="14" spans="2:2" ht="45">
      <c r="B14" s="1" t="s">
        <v>71</v>
      </c>
    </row>
    <row r="15" spans="2:2" ht="30">
      <c r="B15" s="1" t="s">
        <v>72</v>
      </c>
    </row>
    <row r="16" spans="2:2" ht="30">
      <c r="B16" s="1" t="s">
        <v>73</v>
      </c>
    </row>
    <row r="17" spans="2:2">
      <c r="B17" s="1" t="s">
        <v>60</v>
      </c>
    </row>
    <row r="18" spans="2:2" ht="30">
      <c r="B18"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2024-03-05T09:51:54Z</cp:lastPrinted>
  <dcterms:created xsi:type="dcterms:W3CDTF">2019-08-06T17:03:31Z</dcterms:created>
  <dcterms:modified xsi:type="dcterms:W3CDTF">2024-03-07T09:59:49Z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